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fileSharing readOnlyRecommended="1"/>
  <workbookPr/>
  <mc:AlternateContent xmlns:mc="http://schemas.openxmlformats.org/markup-compatibility/2006">
    <mc:Choice Requires="x15">
      <x15ac:absPath xmlns:x15ac="http://schemas.microsoft.com/office/spreadsheetml/2010/11/ac" url="https://mailunicundiedu-my.sharepoint.com/personal/estadisticas_ucundinamarca_edu_co/Documents/Escritorio/"/>
    </mc:Choice>
  </mc:AlternateContent>
  <xr:revisionPtr revIDLastSave="0" documentId="8_{02A6E446-3CD1-4162-B8D0-945365BE4A07}" xr6:coauthVersionLast="47" xr6:coauthVersionMax="47" xr10:uidLastSave="{00000000-0000-0000-0000-000000000000}"/>
  <workbookProtection workbookAlgorithmName="SHA-512" workbookHashValue="0cHgZ2Ad4eQfimF9880mzZfHYvGOUH2fv0R/AZDJZsvg8E7Zrzt6F3Dh08gI9A6vbJ3u+nf08SKxD8Po0gnAeg==" workbookSaltValue="U6h8iimreMfsrg/vwzjJvg==" workbookSpinCount="100000" lockStructure="1"/>
  <bookViews>
    <workbookView xWindow="-120" yWindow="-120" windowWidth="29040" windowHeight="15720" tabRatio="864" activeTab="1" xr2:uid="{00000000-000D-0000-FFFF-FFFF00000000}"/>
  </bookViews>
  <sheets>
    <sheet name="PROYECTOS PRESUPUESTO GENERAL" sheetId="1" r:id="rId1"/>
    <sheet name="PROYECTOS FONDO SECC Y EXT" sheetId="5" r:id="rId2"/>
  </sheets>
  <definedNames>
    <definedName name="_xlnm._FilterDatabase" localSheetId="1" hidden="1">'PROYECTOS FONDO SECC Y EXT'!$B$15:$F$72</definedName>
    <definedName name="_xlnm._FilterDatabase" localSheetId="0" hidden="1">'PROYECTOS PRESUPUESTO GENERAL'!$A$15:$L$82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41" i="1" l="1"/>
  <c r="I122" i="1"/>
  <c r="I114" i="1"/>
  <c r="I110" i="1"/>
  <c r="I31" i="5"/>
  <c r="I63" i="5"/>
  <c r="I62" i="5"/>
  <c r="I67" i="5"/>
  <c r="I68" i="5"/>
  <c r="I45" i="5"/>
  <c r="I84" i="5"/>
  <c r="I80" i="5"/>
  <c r="I78" i="5"/>
  <c r="I89" i="5" l="1"/>
  <c r="I58" i="5"/>
  <c r="I57" i="5"/>
  <c r="I53" i="5"/>
  <c r="I52" i="5"/>
  <c r="I50" i="5"/>
  <c r="I48" i="5"/>
  <c r="I43" i="5"/>
  <c r="I42" i="5"/>
  <c r="I38" i="5"/>
  <c r="I36" i="5"/>
  <c r="I34" i="5"/>
  <c r="I32" i="5"/>
  <c r="I30" i="5"/>
  <c r="I27" i="5"/>
  <c r="I26" i="5"/>
  <c r="I22" i="5"/>
  <c r="I21" i="5"/>
  <c r="I20" i="5"/>
  <c r="I19" i="5"/>
  <c r="I18" i="5"/>
  <c r="I16" i="5"/>
  <c r="I140" i="1"/>
  <c r="I138" i="1"/>
  <c r="I135" i="1"/>
  <c r="I132" i="1"/>
  <c r="I108" i="1"/>
  <c r="I106" i="1"/>
  <c r="I98" i="1"/>
  <c r="I97" i="1"/>
  <c r="I92" i="1"/>
  <c r="I89" i="1"/>
  <c r="I77" i="1"/>
  <c r="I74" i="1"/>
  <c r="I70" i="1"/>
  <c r="I67" i="1"/>
  <c r="I63" i="1"/>
  <c r="I59" i="1"/>
  <c r="I57" i="1"/>
  <c r="I52" i="1"/>
  <c r="I49" i="1"/>
  <c r="I47" i="1"/>
  <c r="I44" i="1"/>
  <c r="I27" i="1"/>
  <c r="I24" i="1"/>
  <c r="I21" i="1"/>
  <c r="I16" i="1"/>
  <c r="I72" i="5" l="1"/>
  <c r="I82" i="1"/>
  <c r="I143" i="1"/>
  <c r="I144" i="1" s="1"/>
</calcChain>
</file>

<file path=xl/sharedStrings.xml><?xml version="1.0" encoding="utf-8"?>
<sst xmlns="http://schemas.openxmlformats.org/spreadsheetml/2006/main" count="539" uniqueCount="214">
  <si>
    <t>JEFE INMEDIATO</t>
  </si>
  <si>
    <t>UNIDAD ADMINISTRATIVA RESPONSABLE</t>
  </si>
  <si>
    <t>NOMBRE DEL PROYECTO</t>
  </si>
  <si>
    <t>FINALIDAD DEL PROYECTO</t>
  </si>
  <si>
    <t>OBJETIVO GENERAL DEL PROYECTO</t>
  </si>
  <si>
    <t>RUBRO</t>
  </si>
  <si>
    <t xml:space="preserve">VALOR PROYECTO </t>
  </si>
  <si>
    <t>Vicerrectoría Académica</t>
  </si>
  <si>
    <t>Unidad de Apoyo Académico</t>
  </si>
  <si>
    <t>actualización de equipos tecnológicos especializados del laboratorio de antenas y líneas de transmisión del programa de ingeniería electrónica de la universidad de cundinamarca sede fusagasugá.</t>
  </si>
  <si>
    <t>Adecuar el laboratorio de antenas y transmisión con equipos tecnológicos especializados actualizados para   los estudiantes, gestores del conocimiento, docentes investigadores, con los que se puedan realizar las prácticas académicas de calidad y realizar investigación con los equipos acordes con las necesidades de formación académica de pregrado y posgrado. Todo lo anterior con el fin de fortalecer las estrategias de la formación, aprendizaje, ciencia, tecnología e innovación en el marco del MEDIT. Así mismo, responder de manera satisfactoria en el proceso de renovación de la acreditación en alta calidad para el programa de Ingeniería Electrónica.</t>
  </si>
  <si>
    <t>Adquirir equipos tecnológicos para el laboratorio de antenas y líneas de transmisión del programa de Ingeniería Electrónica de la Universidad de Cundinamarca</t>
  </si>
  <si>
    <t>PRODUCTOS METALICOS, MAQUINARIA Y EQUIPO</t>
  </si>
  <si>
    <t>SERVICIOS PRESTADOS A LAS EMPRESAS Y SERVICIOS DE PRODUCCION</t>
  </si>
  <si>
    <t>Actualización y sostenimiento de la infraestructura digital y bibliográfica del Centro de Gestión del Conocimiento y el Aprendizaje CGCA de la UCundinamarca 2026</t>
  </si>
  <si>
    <t>Optimizar y fortalecer el sistema del (CGCA)  de la Universidad de Cundinamarca, mediante la adquisición de recursos electrónicos, bases de datos, publicaciones seriadas y material bibliográfico, así como la implementación de sistemas de información para la gestión de (CGCA) en todas sus sedes regionales. Este proceso estará alineado con el Modelo Educativo Digital Transmoderno (MEDIT) y la estrategia del Campo Multidimensional de Aprendizaje (CMA), contribuyendo al desarrollo académico, investigativo y científico de toda la comunidad universitaria.</t>
  </si>
  <si>
    <t>Modernizar integralmente las (CGCA) de la Universidad de Cundinamarca en el año 2026, a través de la ejecución eficiente del presupuesto asignado para la adquisición de recursos bibliográficos y tecnológicos que permitan la automatización, gestión centralizada y acceso efectivo al conocimiento en todas las sedes.</t>
  </si>
  <si>
    <t>Experiencia campo de aprendizaje cultural (CAC Innova Nexus Ucundinamarca 2026); Expo Ucundinamarca – Semana Universitaria del emprendimiento e innovación</t>
  </si>
  <si>
    <t>La implementación de la experiencia cultural Expo-UCundinamarca durante la vigencia 2026, logrará crear experiencias de intercambio de conocimientos, promoción de emprendimientos y la participación de la comunidad universitaria, el sector empresarial y otras instituciones de la región, a través de la contratación de bienes y servicios para la puesta en marcha de la experiencia, en el marco del Campo de Aprendizaje Cultural, que permitan en coherencia con el Modelo Educativo Digital Transmoderno MEDIT, la consolidación de un escenario que fomente el emprendimiento y la innovación en las sedes de Fusagasugá, Girardot, Ubaté, Facatativá, chía y Soacha; en aras del óptimo desarrollo de las experiencias prácticas de aprendizaje de los estudiantes y en cumplimento de la estrategia institucional relacionada con “crear una universidad emprendedora” dispuesta en el Plan de Desarrollo 2024-2027.</t>
  </si>
  <si>
    <t>Implementar durante la vigencia 2026, experienciasculturales que fomenten la interacción de los estudiantes enemprendimiento e innovación, involucrando la participaciónde actores clave del desarrollo en Cundinamarca.</t>
  </si>
  <si>
    <t>OTROS BIENES TRANSPORTABLES (EXCEPTO PRODUCTOS METALICOS, MAQUINARIA Y EQUIPO)</t>
  </si>
  <si>
    <t>COMERCIO Y DISTRIBUCION ALOJAMIENTO SERVICIOS DE SUMINISTRO DE COMIDAS Y BEBIDAS SERVICIOS DE TRANSPORTE Y SERVICIOS DE DISTRIBUCION DE ELECTRICIDAD, GAS Y AGUA</t>
  </si>
  <si>
    <t>Dirección de Bienestar Universitario</t>
  </si>
  <si>
    <t>desarrollo de estrategias para el bienestar físico, mental y cultural de la comunidad universitaria, ucundinamarca 2026</t>
  </si>
  <si>
    <t>Contribuir al fortalecimiento del bienestar universitario constitutivo de la vida y la libertad de la UCundinamarca, a través de la contratación de personal para la dinamización de espacios culturales, artísticos, deportivos, y de formación, y la gestión de actividades enrutadas hacia la adquisición de hábitos de vida saludable y la promoción y prevención enfermedades; de cara al aseguramiento de la calidad académica en coherencia con el Modelo Educativo Digital Transmoderno (MEDIT), y en cumplimiento de la estrategia institucional “Implementación de la política y del modelo de Bienestar Universitario” definida en el Plan de Desarrollo 2024-2027.</t>
  </si>
  <si>
    <t xml:space="preserve">Promover, crear, y fortalecer las condiciones de un estilo de vida propio, saludable y propicio y
Fortalecer la salud mental, física, emocional y espiritual; el arte, el deporte, la cultura, la gimnasia, la música.
 </t>
  </si>
  <si>
    <t>SUELDO BASICO PERSONAL ADMINISTRATIVO OCASIONAL</t>
  </si>
  <si>
    <t>AUXILIO DE TRANSPORTE PERSONAL ADMINISTRATIVO OCASIONAL</t>
  </si>
  <si>
    <t>PRIMA DE SERVICIO PERSONAL ADMINISTRATIVO OCASIONAL</t>
  </si>
  <si>
    <t>AUXILIO DE CESANTIAS  PERSONAL ADMINISTRATIVO OCASIONAL</t>
  </si>
  <si>
    <t>VACACIONES PERSONAL ADMINISTRATIVO OCASIONAL</t>
  </si>
  <si>
    <t>COMERCIO Y DISTRIBUCION, ALOJAMIENTO, SERVICIOS DE SUMINISTRO DE COMIDAS Y BEBIDAS, SERVICIOS DE TRANSPORTE, Y SERVICIOS DE DISTRIBUCION DE ELECTRICIDAD, GAS Y AGUA</t>
  </si>
  <si>
    <t>SERVICIOS FINANCIEROS Y SERVICIOS CONEXOS, SERVICIOS INMOBILIARIOS, Y SERVICIOS DE ARRENDAMIENTO Y LEASING</t>
  </si>
  <si>
    <t>SERVICIOS PARA LA COMUNIDAD, SOCIALES Y PERSONALES</t>
  </si>
  <si>
    <t>MEMBRESIAS, AFILIACIONES Y CUOTAS DE SOSTENIMIENTO</t>
  </si>
  <si>
    <t>DISTINTAS A MEMBRESIAS</t>
  </si>
  <si>
    <t>Becas de exoneración de matrícula y movilidad saliente para fortalecer la permanencia estudiantil en la Universidad de Cundinamarca – Vigencia 2026</t>
  </si>
  <si>
    <t>Garantizar la permanencia estudiantil mediante el fortalecimiento y la ampliación de los programas de Bienestar Universitario. Esto se logrará a través de la implementación estratégica de la exoneración de matrícula como un apoyo económico fundamental para estudiantes en situación de vulnerabilidad y como un incentivo para aquellos con logros destacados en actividades académicas, deportivas y culturales a nivel nacional e internacional. Estas acciones se enmarcan en el Modelo Educativo Digital Transmoderno (MEDIT) son coherentes con las estrategias institucionales del Plan de Desarrollo 2024-2027, orientadas al éxito académico, la graduación oportuna y el fomento de la movilidad saliente desde una perspectiva latinoamericana.</t>
  </si>
  <si>
    <t>Otorgar durante la vigencia 2026 becas de exoneración de matrícula para la permanencia estudiantil y becas de movilidad saliente para el fortalecimiento del diálogo latinoamericano en la UCundinamarca.</t>
  </si>
  <si>
    <t>BECAS Y OTROS BENEFICIOS DE EDUCACION</t>
  </si>
  <si>
    <t>desarrollo de programas socioeconómicos y de apoyo estudiantil para la reducción de la deserción en la ucundinamarca â 2026</t>
  </si>
  <si>
    <t>Consolidar la estrategia institucional de implementación y seguimiento a los programas de Bienestar Universitario de la UCundinamarca, a través de la contratación de los servicios para el desarrollo de los programas socioeconómicos, desde el Modelo Educativo Digital Transmoderno (MEDIT), para el fortalecimiento del Bienestar Universitario.</t>
  </si>
  <si>
    <t>Desarrollar programas socioeconómicos y actividades que contribuyan a disminuir la deserción estudiantil en la UCundinamarca.</t>
  </si>
  <si>
    <t>APOYOS SOCIOECONOMICOS A ESTUDIANTES</t>
  </si>
  <si>
    <t>Dirección de Interacción Universitaria</t>
  </si>
  <si>
    <t xml:space="preserve">estrategia institucional para el fortalecimiento de la política de interacción social universitaria y el posicionamiento territorial de la  ucundinamarca 2026 </t>
  </si>
  <si>
    <t>Fortalecer la estrategia institucional de Interacción Social Universitaria (ISU) de la Universidad de Cundinamarca, a través de la inversión y apropiación de recursos para la vinculación de personal académico, el desarrollo de las convocatorias de proyectos de ISU, el pago de membrecías, certificaciones, alianzas y demás recursos que soportan la gestión de actividades y dinamización de los servicios prestados desde la Dirección de Interacción Social Universitaria en articulación con los procesos de ciencia tecnología e innovación y de dialogo de saberes con la comunidad para el cumplimiento del marco estratégico de la misión trascendente institucional y en coherencia con Modelo Educativo Digital Transmoderno - MEDIT.</t>
  </si>
  <si>
    <t>Fortalecer durante la vigencia 2026 la Política de Interacción Social Universitaria de la Universidad de Cundinamarca en coherencia con la coherencia con el Modelo Educativo Digital Transmoderno - MEDIT.</t>
  </si>
  <si>
    <t>Dialogando con el Mundo</t>
  </si>
  <si>
    <t>Gestión y fortalecimiento de la Política de Dialogando con el Mundo en la UCundinamarca 2026</t>
  </si>
  <si>
    <t xml:space="preserve">Dinamizar el diálogo Latinoamericano e intercambio de experiencias en el marco del Modelo Educativo Digital Transmoderno MEDIT de la Universidad de Cundinamarca, a través de la contratación de personal y recursos para la gestión de la Política de Dialogando con el Mundo, la atención de eventos internacionales, la movilidad de estudiantes y docentes para programas de voluntariado, y el apoyo financiero a estudiantes, en cumplimiento del frente estratégico N° 4. “Dialogo latinoamericano". </t>
  </si>
  <si>
    <t>Gestionar durante la vigencia 2026 la Política de Dialogando con el Mundo en la Universidad de Cundinamarca, desde el Modelo Educativo Digital Transmoderno (MEDIT).</t>
  </si>
  <si>
    <t>Oficina de Desarrollo Académico</t>
  </si>
  <si>
    <t>apoyo institucional a la formación posgradual y actualización de los gestores del conocimiento y el aprendizaje en la ucundinamarca 2026</t>
  </si>
  <si>
    <t>Fortalecer la cualificación y desarrollo docente de la UCundinamarca, a través de la financiación de procesos de formación posgradual para profesores en el nivel de maestrías y doctorados, y su participación en eventos académicos y de actualización, y perfeccionamiento en áreas de conocimiento específicas, en aras de contribuir con el cumplimiento de la estrategia institucional “Profesor gestor del conocimiento y el aprendizaje” enmarcada en el Campo Multidimensional de Aprendizaje (CMA), como agente de transformación y mejora vista desde la mirada institucional   del Modelo Educativo Digital Transmoderno MEDIT.</t>
  </si>
  <si>
    <t>Financiar durante la vigencia 2026 la formación posgradual de los profesores de la UCundinamarca en el nivel de maestrías y doctorados, y su participación en eventos académicos y de actualización, y perfeccionamiento en las áreas de conocimiento específicas.</t>
  </si>
  <si>
    <t>Implementación de estrategias para el aseguramiento de la calidad, el fortalecimiento del aprendizaje y la preparación Saber Pro desde el MEDIT – UCundinamarca 2026</t>
  </si>
  <si>
    <t>Asegurar la calidad académica de la Universidad de Cundinamarca, a través de la contratación de personal en modalidad de anexos académicos y de servicios para el desarrollo de experiencias de aprendizaje lideradas desde la Oficina de Desarrollo Académico, a fin de garantizar la gestión de la ruta de mejoramiento y fortalecimiento de Pruebas de Estado Saber, y el acompañamiento al seguimiento curricular de programas académicos de pregrado, desde el Modelo Educativo Digital Transmoderno (MEDIT), y en cumplimiento de las estrategias institucionales relacionadas con el Campo Multidimensional de Aprendizaje (CMA), la evaluación del aprendizaje, y el currículo como dispositivo pedagógico, para la acreditación de programas académicos e institucional.</t>
  </si>
  <si>
    <t>Asegurar durante la vigencia 2026 los recursos necesarios para la implementación de los lineamientos curriculares institucionales en los programas académicos de pregrado en la Universidad de Cundinamarca y el mejoramiento de los resultados de las pruebas Saber.</t>
  </si>
  <si>
    <t>AGRICULTURA, SILVICULTURA Y PRODUCTOS DE LA PESCA</t>
  </si>
  <si>
    <t>Oficina de Educación Virtual y a Distancia</t>
  </si>
  <si>
    <t>UCundinamarca Virtual 2026.</t>
  </si>
  <si>
    <t>Consolidar el Campo Multidimensional de Aprendizaje durante la vigencia 2026, a través de la apropiación de recurso de inversión para la vinculación de gestores tecno educativos multidisciplinares y la contratación de licencias e infraestructura tecnológica para el desarrollo de los Campos de Aprendizaje Digitales de los programas acádemicos en oferta actual, la proyección de la nueva oferta, diplomados y cursos de interacción social universitaria y cursos autogestionados para graduados, administrativos y gestores del conocimiento y el aprendizaje, garantizando así el cumplimento de estrategias institucionales dispuestas en el Plan de Desarrollo 2024-2027, en el marco de los procesos de formación y aprendizaje bajo la Metodología Campo de Aprendizaje que promueve el Modelo Educativo Digital Transmoderno - MEDIT.</t>
  </si>
  <si>
    <t>Gestionar los recursos para la contratación de profesionales y licenciamientos requeridos para los campos de aprendizaje disciplinares, institucionales y culturales de los programas académicos de pregrado, posgrados, educación continuada y cursos de la nueva oferta y oferta actual para que cumplan la metodologia Campo de Aprendizaje que promueve el modelo Educativo Digital Transmoderno - MEDIT de la Universidad de Cundinamarca.</t>
  </si>
  <si>
    <t>Dirección de Autoevaluación y Acreditación</t>
  </si>
  <si>
    <t>Impulso a la excelencia académica mediante el fortalecimiento de procesos de evaluación y acreditación en la ucundinamarca</t>
  </si>
  <si>
    <t>Fortalecer el desarrollo de los procesos de Registro Calificado, Autoevaluación y Acreditación en Alta Calidad, con el fin de mejorar la formación de los estudiantes y consolidar el prestigio institucional. Para ello, se contempla la vinculación de profesionales calificados y la contratación de servicios estratégicos que permitan a los programas académicos y lugares de desarrollo cumplir y mantener estándares de alta calidad, generando impactos positivos en la excelencia académica. Todo esto se llevará a cabo en el marco del decreto 1330 de 2019, Acuerdo 02 del CESU, los lineamientos del Ministerio Nacional de Educación (MEN) y el Consejo Nacional de Acreditación (CNA), el Modelo Educativo Digital Transmoderno (MEDIT), Plan de Desarrollo “Mas Allá de la Universidad Tradicional”, y el frente estratégico "Institución Translocal del Siglo XXI: Desde la Acreditación de Programas a la Acreditación Institucional" establecido en el Plan Estratégico Institucional 2016–2026.</t>
  </si>
  <si>
    <t>Fortalecer el sistema de aseguramiento de la calidad académica en la Universidad de Cundinamarca en el marco de los procesos de Registro Calificado, Autoevalaución y Acreditación en Alta Calidad de programas académicos e institucional de sedes, durante la vigencia 2026.</t>
  </si>
  <si>
    <t>Área de Equidad y Diversidad Institucional</t>
  </si>
  <si>
    <t>Implementación de la política de educación superior inclusiva, y el protocolo de prevención y atención a violencias sexuales y/o basadas en género de la Universidad de Cundinamarca 2026</t>
  </si>
  <si>
    <t>Consolidar la política de Educación Superior Inclusiva y el Protocolo de Prevención y Atención a Violencias Sexuales y/o Basadas en Género en la Universidad de Cundinamarca durante la vigencia 2026, a través de la contratación de los recursos necesarios para el desarrollo, seguimiento, análisis de estrategias e implementación de campañas de divulgación, sensibilización y transformación cultural, en coherencia con el Modelo Educativo Digital Transmoderno MEDIT y en cumplimento de la estrategia institucional “Implementar la gestión de éxito académico en la Universidad de Cundinamarca” definida en el Plan de Desarrollo 2024-2027.</t>
  </si>
  <si>
    <t>Consolidar la educación inclusiva, la atención a la diversidad y la equidad en la Universidad de Cundinamarca a través de la implementación de la política de Educación Inclusiva y el protocolo de prevención y atención a violencias sexuales y/o basadas en género, y la atención a la diversidad y la equidad en la Universidad de Cundinamarca.</t>
  </si>
  <si>
    <t>Escuela de Formación y Aprendizaje</t>
  </si>
  <si>
    <t>Gestión de recursos y servicios de la EFAD-S21 para la cualificación de gestores del conocimiento bajo el enfoque MEDIT, vigencia 2026</t>
  </si>
  <si>
    <t>Fortalecer durante la vigencia 2026 el portafolio de recursos y servicios de la Escuela de Formación y Aprendizaje Docente de la UCundinamarca Generación Siglo 21, a través de la contratación de personal académico y la adquisición de recursos que permitan la implementación de estrategias en el marco de los circuitos de formación, evaluación e innovación, y demás acciones en función de incentivar la creación de comunidades académicas desde el Modelo Educativo Digital Transmoderno – MEDIT, y en cumplimiento de la estrategia institucional “Consolidar una cultura digital y translocal como estrategia para el mejoramiento y transformación” enmarcada en el frente numero dos (2) Comunidad Universitaria Agentes de Mejora y Transformación del Plan de Desarrollo Institucional 2024-2027.</t>
  </si>
  <si>
    <t>Garantizar los recursos necesarios para gestionar durante la vigencia 2026, la Escuela de Formación y Aprendizaje Docente de la UCundinamarca Generación Siglo 21.</t>
  </si>
  <si>
    <t>Oficina de Graduados</t>
  </si>
  <si>
    <t>Implementación de estrategias de seguimiento, empleabilidad y relacionamiento con los  graduados de la ucundinamarca 2026</t>
  </si>
  <si>
    <t>Consolidar la Política de Graduados de la Universidad de Cundinamarca mediante la adecuada inversión, contratación y ejecución de recursos durante la vigencia 2026, orientados al fortalecimiento de las bases de datos institucionales y al desarrollo de estrategias que promuevan la empleabilidad y el emprendimiento entre los graduados. Lo anterior incluye la implementación de experiencias y adquisición de servicios y bienes que beneficien al graduados de la UCundinamarca, y otros espacios de interacción. Estas acciones estarán enmarcadas en los principios del Modelo Educativo Digital Transmoderno (MEDIT) y alineadas con la estrategia institucional “Observatorio de Graduados”, con el fin de generar un impacto positivo en el seguimiento, acompañamiento y proyección profesional de los egresados.</t>
  </si>
  <si>
    <t>Implementar durante la vigencia 2026 la Política de Graduados de la Universidad de Cundinamarca en coherencia con la estrategia institucional “Observatorio deGraduados”.</t>
  </si>
  <si>
    <t>FIANLIDAD DEL PROYECTO</t>
  </si>
  <si>
    <t>Secretaría General</t>
  </si>
  <si>
    <r>
      <rPr>
        <sz val="9"/>
        <rFont val="Century Gothic"/>
        <family val="2"/>
      </rPr>
      <t>Dirección de Planeación Institucional-</t>
    </r>
    <r>
      <rPr>
        <b/>
        <sz val="9"/>
        <rFont val="Century Gothic"/>
        <family val="2"/>
      </rPr>
      <t>Sistema de Gestión de Calidad</t>
    </r>
  </si>
  <si>
    <t>Mantenimiento y fortalecimiento del Sistema de Gestión de la Calidad en la Ucundinamarca vigencia 2026</t>
  </si>
  <si>
    <t>Mantener la certificación en la Norma Técnica Colombiana ISO 9001 versión 2015, esto se soporta a través de las auditorías internas contratadas para los sistemas de gestión como preparación para la auditoría de seguimiento, además, se contribuye a la integración de los Sistemas de Gestión vigentes en la Universidad; por otra parte, se busca la optimización y digitalización de trámites que puedan brindar procesos y procedimientos agiles y en tiempo real lo cual se logra a través de la actualización del aplicativo y la contratación de personal con conocimientos para la actividad en mención.</t>
  </si>
  <si>
    <t>Asegurar el mantenimiento del Sistema de Gestión de la Calidad y su integración con los otros sistemas de gestión vigentes en la Universidad de Cundinamarca (ISO 45001:2018, ISO 14001:2015, ISO 27001:2013, ISO 37001:2016) apoyado en un recurso humano competente y utilizando tecnología adecuada.</t>
  </si>
  <si>
    <t>Dirección de Planeación Institucional</t>
  </si>
  <si>
    <t>Fortalecimiento de la estrategia institucional del modelo integrado de planeación y gestión- mipg y del sistema de gestión antisoborno- sgas en la ucundinamarca 2026</t>
  </si>
  <si>
    <t>Fortalecer las acciones resultantes de la estrategia institucional del Modelo Integrado de Planeación y Gestión- MIPG y del Sistema de Gestión Antisoborno- SGAS, a través de la contratación de personal especializado y de los servicios para el desarrollo de eventos liderados por la Dirección de Planeación Institucional, que permitan la socialización, comunicación y participación ciudadana, en el marco de la "Organización universitaria digital" frente dispuesto en el Plan Estratégico 2016 -2026 de la Universidad de Cundinamarca.</t>
  </si>
  <si>
    <t>Desarrollar las estrategias que garanticen la implementación, mantenimiento y mejora durante la vigencia 2026 del Modelo Integrado de Planeación y Gestión- MIPG y del Sistema de Gestión Antisoborno- SGAS, y el desarrollo de eventos estratégicos liderados por la Dirección de Planeación Institucional de la Universidad de Cundinamarca.</t>
  </si>
  <si>
    <t>SERVICIOS FINANCIEROS Y SERVICIOS CONEXOS SERVICIOS INMOBILIARIOS Y SERVICIOS DE ARRENDAMIENTO Y LEASING</t>
  </si>
  <si>
    <t>Fortalecimiento de la Planeación Física en la UCundinamarca 2026,</t>
  </si>
  <si>
    <t>Actualizar y Fortalecer la planificación de infraestructura física en todas las unidades regionales de la Universidad de Cundinamarca, a través de la contratación de personal especializado para la actualización, implementación y seguimiento al Plan de Desarrollo Físico de la Universidad de Cundinamarca, el análisis de utilización e inventario de espacios físicos y la supervisión de obras, en cumplimiento de las estrategias institucionales relacionadas con el desarrollo físico, el mejoramiento de infraestructura, y la modernización y adecuación de espacios para el sostenimiento del Sistema Integrado de Gestión y la acreditación de programas académicos</t>
  </si>
  <si>
    <t>Vincular personal especializado al Área de Planeación Física de la Universidad de Cundinamarca, durante la vigencia 2026.</t>
  </si>
  <si>
    <t>SEGURIDAD DE LA INFORMACIÓN</t>
  </si>
  <si>
    <t>Mejora Continua y Certificación del Sistema de Gestión de Seguridad de la Información, Ciberseguridad y Protección de la Privacidad en la Universidad de Cundinamarca, según la Norma ISO 27001:2022.</t>
  </si>
  <si>
    <t>Continuar con el fortalecimiento del Sistema de Gestión de Seguridad de la Información - SGSI , Ciberseguridad y del Programa Integral de Gestión de Datos Personales - PIGDP a nivel institucional durante la vigencia 2026, a través de la vinculación de recurso humano, la contratación del servicio de apoyo logístico para las Jornadas de Sensibilización en Seguridad y Privacidad de la Información, la contratación de herramientas y servicios que apoyen la implementación de los controles del Anexo A y la contratación del servicio la Auditoría Interna de Certificación bajo la Norma ISO NTC 27001:2022; contribuyendo así al logro de las estrategias institucionales asociadas a “Fortalecer los sistemas integrados de gestión en la Universidad de Cundinamarca para garantizar la competitividad a través de la mejora continua de los procesos de los sistemas integrados de gestión en la Universidad de Cundinamarca” y “Avanzar en la implementación de Gobierno de datos, Gobierno en línea, e incorporar componentes de inteligencia artificial en procesos académicos y administrativos”, dispuestas en el Plan de Desarrollo 2024-2027 y el Frente No. 5 Organización Social del Conocimiento y Aprendizaje Viva del Plan Rectoral 2023-2027.</t>
  </si>
  <si>
    <t>Asegurar la implementación y certificación  del Sistema de Gestión de Seguridad de la Información – SGSI, Ciberseguridad y la Política de Protección de Datos Personales bajo la Norma ISO NTC 27001:2022 en la Universidad de Cundinamarca en la vigencia 2026.</t>
  </si>
  <si>
    <t>AUXILIO DE CESANTIAS PERSONAL ADMINISTRATIVO OCASIONAL</t>
  </si>
  <si>
    <r>
      <rPr>
        <sz val="9"/>
        <rFont val="Century Gothic"/>
        <family val="2"/>
      </rPr>
      <t>Dirección de Planeación Institucional-</t>
    </r>
    <r>
      <rPr>
        <b/>
        <sz val="9"/>
        <rFont val="Century Gothic"/>
        <family val="2"/>
      </rPr>
      <t xml:space="preserve"> AMBIENTAL SGA</t>
    </r>
  </si>
  <si>
    <t xml:space="preserve">Fortalecimiento y mantenimiento del sistema de gestión ambiental de la universidad de cundinamarca 2026 </t>
  </si>
  <si>
    <t>El fortalecimiento del Sistema de Gestión Ambiental (SGA) de la Universidad de Cundinamarca busca optimizar los controles operacionales, integrar herramientas de gestión, contratar personal competente y promover la sensibilización de la comunidad universitaria, con el propósito de asegurar el cumplimiento de la normativa ambiental, los requsitos de la norma ISO 14001,  el PIGA, el Plan Estratégico 2016–2026 y el Plan Rectoral 2024–2027, consolidando una cultura ambiental institucional sostenible y alineada con los compromisos ambientales nacionales e internacionales.</t>
  </si>
  <si>
    <t>Mantener y fortalecer el Sistema de Gestión Ambiental de la UCundinamarca 2026.</t>
  </si>
  <si>
    <t>Talento Humano</t>
  </si>
  <si>
    <t>Fortalecimiento de las competencias y habilidades administrativas del personal vinculado a la Universidad de Cundinamarca 2026</t>
  </si>
  <si>
    <t>Fortalecer las competencias y habilidades del talento humano de la UCundinamarca, a través de la inversión de recursos para la ejecución de capacitaciones, seminarios y encuentros para el personal de planta, el apoyo a la formación posgradual para el personal administrativo vinculado bajo lo establecido en las Resoluciones 083 de 2011 y 235 de 2012, y la ejecución del Programa de Capacitación de la vigencia 2026, en cumplimiento de la estrategia institucional “Ruta de la Felicidad, el bienestar y la calidad del talento humano” y desde el Modelo Educativo Digital Transmoderno – MEDIT.</t>
  </si>
  <si>
    <t>Fortalecer las competencias y habilidades administrativas del personal vinculado a la Universidad de Cundinamarca.</t>
  </si>
  <si>
    <t>Dirección de Sistemas y Tecnología</t>
  </si>
  <si>
    <t>Renovación de la Infraestructura Tecnológica, paquetes de licenciamiento, controles de seguridad lógica para la Universidad de Cundinamarca vigencia 2026.</t>
  </si>
  <si>
    <t>Fortalecer la infraestructura tecnológica de la Universidad de Cundinamarca mediante la adquisición de software, la renovación de licencias, la compra de equipos, la contratación de servicios y soportes especializados, en cumplimiento del Plan de Desarrollo Institucional 2024-2027 y del Manual de Política de Actualización y Renovación de Infraestructura Tecnológica, con el fin de garantizar la continuidad operativa, la seguridad de la información y la modernización digital de los procesos académicos y administrativos de la institución.</t>
  </si>
  <si>
    <t>Renovar y fortalecer los licenciamientos, servicios y recursos informáticos que conforman la infraestructura tecnológica de la Universidad de Cundinamarca, con el fin de garantizar la continuidad operativa, la seguridad lógica y la disponibilidad de los servicios académicos y administrativos durante la vigencia 2026.</t>
  </si>
  <si>
    <t>Fortalecimiento del Talento Humano y los Sistemas que soportan las Tecnologías de la Información y las Comunicaciones en concordancia con el Plan Estratégico de Tecnología – PETI de la UCundinamarca – vigencia 2026.</t>
  </si>
  <si>
    <t>Garantizar la sostenibilidad de la infraestructura tecnológica, mantener el soporte a las aplicaciones y la gestión de los datos, así como implementar las políticas de Gestión Pública mediante proyectos orientados a la renovación de servicios existentes y la implementación de nuevos, a través de la contratación de recurso humano técnico, especializado, competente e interdisciplinario, y la actualización de la Plataforma Institucional. Todo ello con el fin de dar cumplimiento a la normatividad vigente del sector de Tecnologías de la Información y las Comunicaciones (TIC), y avanzar en la estrategia de transformación y cultura digital que respalde eficazmente los procesos académicos y administrativos de la Universidad de Cundinamarca.</t>
  </si>
  <si>
    <t>Garantizar durante la vigencia 2026 la gestión de servicios de TI y el soporte externo a la Plataforma Institucional de la Universidad de Cundinamarca.</t>
  </si>
  <si>
    <t>implementación de un sistema de control de acceso para la sede de fusagasugá, seccionales girardot y ubaté, extensiones zipaquirá, facatativá, chía, soacha y centro académico deportivo (cad) de la universidad de cundinamarca.</t>
  </si>
  <si>
    <t>Garantizar la seguridad interna de la Universidad de Cundinamarca en su sede principal, seccionales y extensiones a través de la implementación de un sistema de control de acceso que permita mejorar su seguridad y la protección de sus recursos y bienes, así como garantizar la privacidad y seguridad de la información y los usuarios. Esto facilita el acceso a las instalaciones de la Universidad, mitigando entre otros los riesgos de robo, vandalismo, acceso no autorizado a información y datos sensibles, entre otros; verificar la identidad de los usuarios que ingresan a las instalaciones de la Universidad, reduciendo el riesgo de suplantación de identidad, fraude y acceso de personas no autorizadas y/o peligrosas y finalmente, asegurar la seguridad física de las instalaciones, recursos y bienes de la Universidad, reduciendo los riesgos de pérdida, daño o robo de los mismos. Lo anterior se apoya desde el Modelo Educativo Digital Transmoderno (MEDIT) en el eje transversal de tecnología y se articula con el Plan estratégico 2016-2026.</t>
  </si>
  <si>
    <t>Implementar un sistema de control de acceso efectivo que permita a la Universidad de Cundinamarca mejorar su seguridad y protección de los recursos y bienes, así como garantizar la privacidad y seguridad de la información y los usuarios, contribuyendo a proporcionar un ambiente seguro y confiable para la comunidad académica y usuarios en general.</t>
  </si>
  <si>
    <t>CONSTRUCCION Y SERVICIOS DE LA CONSTRUCCION</t>
  </si>
  <si>
    <t>Oficina de Archivo y Correspondencia</t>
  </si>
  <si>
    <t>Fortalecimiento de la gestión documental de la UCundinamarca 2026.</t>
  </si>
  <si>
    <t xml:space="preserve">Fortalecer la gestión y conservación del patrimonio documental de la Universidad de Cundinamarca, mediante la contratación del servicio de consultoría para la intervención y digitalización de los documentos del archivo central, permitiendo la organización, accesibilidad y conservación del acervo que conforma la memoria histórica e institucional, garantizando así, mayor celeridad en la consulta de información y modernización y eficiencia administrativa, en concordancia con la estrategia institucional  “Fortalecer el plan de medios y recursos educativos”, dispuesta en el Plan de Desarrollo 2024-2027.
 </t>
  </si>
  <si>
    <t>Intervenir y optimizar los procesos de la gestión documental de la Universidad de Cundinamarca, durante la vigencia 2026.</t>
  </si>
  <si>
    <t>Vicerrectoría Administrativa y Financiera</t>
  </si>
  <si>
    <t>Bienes y Servicios</t>
  </si>
  <si>
    <t>Fortalecer la infraestructura física y mobiliario de la Extensión Zipaquirá de la Ucundinamarca, a través de la contratación de obra y adquisición de mobiliario de dicha unidad regional, en cumplimiento de la estrategia institucional dispuesta en el Plan de Desarrollo 2020-2023, relacionado con el “Desarrollo físico, mejoramiento de la infraestructura, modernización y adecuación de laboratorios” y desde el Modelo Educativo Digital Transmoderno (MEDIT) y en cumplimiento de la estrategia institucional “Plan de recursos educativos”</t>
  </si>
  <si>
    <t>Finalizar la Construcción del nuevo campus para el funcionamiento de la extensión Zipaquirá de la Universidad de Cundinamarca, y suministro e instalación del mobiliario correspondiente.</t>
  </si>
  <si>
    <t>Aumentar la capacidad instalada en la Extensión Facatativá, con el fin de satisfacer las necesidades de los programas académicos actualmente ofertados en cumplimiento de los requisitos exigidos para los procesos de acreditación y renovación de registros calificados, demostrando el compromiso institucional con la comunidad universitaria en cuanto a la modernización e incremento de los espacios físicos, para fortalecer el dialogo académico entre gestores del conocimiento y aprendizaje, y estudiantes creadores de oportunidades.</t>
  </si>
  <si>
    <t>Construir la primera fase del multicampus sostenible y sustentable en la Unidad Agroambiental El Vergel de la Extensión Facatativá de la Universidad de Cundinamarca</t>
  </si>
  <si>
    <t>construcción y/o adecuación de las unidades de bienestar saludable en la seccionales girardot y ubaté, y las extensiones facatativá y chía de la universidad de cundinamarca</t>
  </si>
  <si>
    <t>Construcción y/o adecuación de las unidades de bienestar saludable en la Seccionales Girardot y Ubaté, y las Extensiones Facatativá y Chía de la Universidad de Cundinamarca a través del proceso de contratación establecido por la universidad de Cundinamarca en la Resolución N° 170 de 2012 del manual de contratación. La articulación del proyecto a la misionalidad institucional se da a través  de la estrategia institucional relacionada con el "Desarrollo físico, mejoramiento de la infraestructura, modernización y adecuación de laboratorios", establecida en el Plan de Desarrollo 2024 -2027.</t>
  </si>
  <si>
    <t>Construir las unidades de bienestar de Girardot y Ubaté y adecuar los espacios existentes para las unidades de bienestar saludable en Facatativa y Chía.</t>
  </si>
  <si>
    <t>Dirección Administrativa de la Seccional Girardot</t>
  </si>
  <si>
    <t>adquisición de equipos para el laboratorio de física fase ii de la universidad de cundinamarca seccional girardot. vigencia 2026</t>
  </si>
  <si>
    <t>Fortalecimiento del sistema de laboratorios de la Universidad de Cundinamarca Seccional Girardot, a través de la adquisición de equipos en el marco de la estrategia institucional del plan rectoral y el MEDIT. Donde ha venido generando inversión en equipos tecnológicos para los laboratorios, donde los procesos de formación y aprendizaje, ciencia, tecnología e innovación e interacción social universitaria priorizan estudios de caso a nivel ambiental, contribuyendo a la visibilidad del programa y de la institución a nivel local y regional, orientado al desarrollo social y a la toma de decisiones de los actores asociados a la administración del recursos naturales; en razón a ello, la adquisición de equipos para desarrollar prácticas de laboratorio en el componente experimental de Campos de Aprendizaje disciplinar contribuirá a que los laboratorios de la seccional cumplan con la condiciones, normas y estándares de análisis enmarcados en la normatividad ICONTEC-ISO 17025</t>
  </si>
  <si>
    <t>Fortalecer el buen desarrollo de las practicas académicas de la Seccional Girardot, con la adquisición de nuevos equipos.</t>
  </si>
  <si>
    <t xml:space="preserve"> 
Adquisición de Pantallas Interactivas para el Centro de Gestión del Conocimiento y Aprendizaje (CGCA), de la Universidad de Cundinamarca Seccional Girardot 2026.</t>
  </si>
  <si>
    <t>Fortalecer la divulgación precisa y concisa de la información sobre las ofertas académicas de los diferentes programas académicos; Fraccionamientos de Matricula; Actividades institucionales de cada programa a desarrollar dentro de la Seccional Girardot; Grados entre otras, a través de la adquisición de equipos tecnológicos (pantallas Interactivas), que permitan mejorar la experiencia de comunicación en coherencia con el Modelo Educativo Digital Transmoderno – MEDIT, contribuyendo así, al cumplimiento de las estrategias institucionales relacionadas en el Plan de Desarrollo 2024 - 2027.</t>
  </si>
  <si>
    <t>Adquirir equipos tecnológicos (pantallas  Interactivas) para las diferentes actividades institucionales a desarrollar en la Universidad de Cundinamarca Seccional Girardot.</t>
  </si>
  <si>
    <t>Adquisición de pantallas interactivas para la difusión de información en la Seccional Girardot de la Ucundinamarca 2026.</t>
  </si>
  <si>
    <t xml:space="preserve">Fortalecer el buen desarrollo de las practicas académicas de la Seccional Girardot, con la adquisición de nuevos equipos.
</t>
  </si>
  <si>
    <t>Construccion de la cubierta y adecuación locativa de la cancha múltiple fase I de la Seccional Girardot Vigencia 2026</t>
  </si>
  <si>
    <t>Fortalecer los espacios físicos de la seccional Girardot con la  fase I de la cubierta y adecuación locativa de la cancha múltiple en aspectos de accesibilidad y calidad de espacios deportivos, a traves de la contratación de obra que permitan el desarrollo de actividades deportivas, recreativas, educativas y formativas acorde con el plan de desarrollo Frente 3. Bienestar Constitutivo de la Vida y la Libertad, Expresión de Éxito Académico y Aseguramiento del Aprendizaje, estrategia 3.3 Fortalecer la salud mental, física, emocional y espiritual; el arte, el deporte, la cultura, la gimnasia, la música..</t>
  </si>
  <si>
    <t>Contratar el servicio de construccion para las respectivas adecuaciones y cubierta de la cancha múltiple de la Seccional Girardot.</t>
  </si>
  <si>
    <t xml:space="preserve"> 
Contratar el Servicio de Digitalizacion del archivo documental fase II de la Universidad de Cundinamarca Seccional Girardot, Vigencia 2026</t>
  </si>
  <si>
    <t>Fortalecimiento del sistema de archivo documental de la Seccional Girardot, a través de la adquisición de equipos y elementos para la digitalización documental en el marco de la estrategia institucional del plan de desarrollo y el MEDIT.</t>
  </si>
  <si>
    <t>Contratar los recursos necesarios para la adquisición de equipos y elementos para la digitalización del acervo documental institucional.</t>
  </si>
  <si>
    <t>Desarrollo de estrategias para el bienestar físico, mental y cultural de la comunidad universitaria, ucundinamarca 2026</t>
  </si>
  <si>
    <t xml:space="preserve">Contribuir al fortalecimiento del bienestar universitario constitutivo de la vida y la libertad de la UCundinamarca, a través de la contratación de personal para la dinamización de espacios culturales, artísticos, deportivos, y de formación, y la gestión de actividades enrutadas hacia la adquisición de hábitos de vida saludable y la promoción y prevención enfermedades; de cara al aseguramiento de la calidad académica en coherencia con el Modelo Educativo Digital Transmoderno (MEDIT), y en cumplimiento de la estrategia institucional “Implementación de la política y del modelo de Bienestar Universitario” definida en el Plan de Desarrollo 2024-2027. </t>
  </si>
  <si>
    <t>Promover, crear, y fortalecer las condiciones de un estilo de vida propio, saludable y propicio y Fortalecer la salud mental, física, emocional y espiritual; el arte, el deporte, la cultura, la gimnasia, la música</t>
  </si>
  <si>
    <t>Exoneraciones de matrícula como apoyo socioeconómico para la optimización de la permanencia estudiantil de estudiantes de pregrado de la Seccional Girardot de la Universidad de Cundinamarca 2026.</t>
  </si>
  <si>
    <t>Promover la permanencia estudiantil en la Seccional Girardot de la UCundinamarca, a través de la exoneración de matrícula como apoyo socio económico a estudiantes en situación de vulnerabilidad y como incentivo para estudiantes que se destaquen, desde el modelo Educativo Digital Transmoderno MEDIT, y en cumplimiento de la estrategia institucional de “Seguimiento a los programas de Bienestar Universitario, con el fin de fortalecer la calidad y aumentar la cobertura.</t>
  </si>
  <si>
    <t xml:space="preserve">Otorgar exoneraciones de matrícula tipo B (50%) como apoyo socioeconómico para la optimización de la permanencia estudiantil de estudiantes de pregrado de la Seccional Girardot de la Cundinamarca
</t>
  </si>
  <si>
    <t xml:space="preserve"> 
Fortalecimiento y visibilidad de la investigación de la Seccional de Girardot de la Universidad de Cundinamarca 2026</t>
  </si>
  <si>
    <t>Incentivar y dinamizar la ciencia, tecnología e innovación en la Seccional Girardot de la UCundinamarca, a través del financiamiento de convocatorias para el desarrollo de proyectos de investigación que deriven en productos que beneficien a toda la comunidad académica local y translocal, y en el incremento de docentes y estudiantes investigadores desde el Modelo Educativo Digital Transmoderno MEDIT, de cara al cumplimiento de la estrategia institucional dispuesta en el Plan Rectoral 2024-2027 de la UdeC, relacionada con la Ciencia, Tecnología e Innovación.</t>
  </si>
  <si>
    <t>Financiar estrategias para la generación de nuevo conocimiento y apropiación social del conocimiento a través de convocatorias internas en la seccional Girardot</t>
  </si>
  <si>
    <t xml:space="preserve"> Mejoramiento de infraestructura para facilitar acceso y movilidad de la comunidad universitaria en la seccionar Girardot 2026.</t>
  </si>
  <si>
    <t>Fortalecer los espacios físicos de la seccional Girardot, atravez de la ampliación, mejoramiento, adecuación y construcción de la infraestructura institucional adquieriendo e instalando un bicicletero y una puerta cortina con esmalte para la portería de la Seccional Girardot,  en cumplimiento de la estrategia institucional relacionada con el "Desarrollo físico, mejoramiento de la infraestructura, modernización y adecuación", establecida en el Plan Rectoral 2024 -2027.</t>
  </si>
  <si>
    <t>Adquirir e instalar un bicicletero y una puerta cortina con esmalte para la portería de la Seccional Girardot</t>
  </si>
  <si>
    <t>Dirección Administrativa De La Extensión Facatativá</t>
  </si>
  <si>
    <t>Adecuación de espacios físicos destinados a laboratorios agropecuarios y al centro de recursos topográficos de la Universidad de Cundinamarca, Extensión Facatativá</t>
  </si>
  <si>
    <t>El proyecto tiene como finalidad y adecuar la infraestructura de los laboratorios de Suelos, Biología y el Centro de Recursos Topográficos en la Extensión de Facatativá, con el propósito de ofrecer espacios académicos seguros, funcionales y acordes con las necesidades actuales de formación profesional. Esta iniciativa, alineada con el Modelo Educativo Digital Transmoderno – MEDIT y la estrategia institucional “Plan de Recursos Educativos”, busca mejorar la calidad de los entornos de aprendizaje, respondiendo a las necesidades actuales de formación profesional y promoviendo prácticas académicas más eficientes, seguras y satisfactorias para estudiantes y el gestor de conocimiento.</t>
  </si>
  <si>
    <t>Modernizar y adecuar la infraestructura física de los laboratorios agroambientales de la Extensión Facatativá de la Universidad de Cundinamarca, con el fin de mejorar las condiciones para el desarrollo académico, investigativo y formativo de los programas de Ingeniería Ambiental, Ingeniería Agronómica, Psicología e Ingeniería de Sistemas, en coherencia con el Modelo Educativo Digital Transmoderno – MEDIT y la estrategia institucional “Plan de Recursos Educativos”.</t>
  </si>
  <si>
    <t>Adecuación zona de bienestar correspondiente a Sala ludica de la Universidad de Cundinamarca, Extensión Facatativá</t>
  </si>
  <si>
    <t>La finalidad del proyecto de creación de una sala lúdica para bienestar universitario es proporcionar un espacio integral y acogedor para los estudiantes. A través de la adecuación de un espacio físico y la implementación de programas y actividades culturales, deportivas y recreativas, se busca fomentar la calidad de vida y el bienestar emocional de los estudiantes.
Este proyecto se enmarca en la política de bienestar universitario y la normativa institucional de la Universidad de Cundinamarca, y se alinea con los objetivos estratégicos de la universidad relacionados con el bienestar estudiantil. La creación de la sala lúdica busca contribuir al desarrollo integral de los estudiantes y mejorar su experiencia universitaria, en consonancia con los objetivos y políticas de la Universidad de Cundinamarca.</t>
  </si>
  <si>
    <t>Incrementar la participación estudiantil en actividades de bienestar universitario.</t>
  </si>
  <si>
    <t xml:space="preserve"> 
Adquisición de Escáner para la Digitalización del Acervo Documental de la Universidad de Cundinamarca extensión Facatativa</t>
  </si>
  <si>
    <t>La finalidad del proyecto de digitalización del archivo histórico de la Universidad de Cundinamarca, Extensión Facatativá, es garantizar la conservación, accesibilidad y consulta eficiente de los documentos institucionales, en cumplimiento con la Ley 594 de 2000 y el Acuerdo 006 de 2014 del Archivo General de la Nación. Este proyecto busca asegurar la preservación física y funcional de los archivos, optimizar los procesos administrativos, cumplir con las normativas de conservación documental y mejorar la transparencia y eficiencia en el acceso a la información, contribuyendo al fortalecimiento del modelo de operación digital de la universidad y alineándose con los objetivos del Plan de Desarrollo Institucional 2024-2027.</t>
  </si>
  <si>
    <t>Digitalizar el archivo histórico de la Universidad de Cundinamarca, Extensión Facatativá, para garantizar la conservación, accesibilidad y consulta eficiente de los documentos desde su creación, en cumplimiento con la Ley 594 de 2000 y el Acuerdo 006 de 2014 del Archivo General de la Nación.</t>
  </si>
  <si>
    <t>Desarrollo de Programas Socioeconómicos y de Apoyo Estudiantil para la Reducción de la Deserción en la UCundinamarca – 2026</t>
  </si>
  <si>
    <t>exoneraciones de matrícula como apoyo socioeconómico para la optimización de la permanencia estudiantil de estudiantes de pregrado de la extensión facatativá de la universidad de cundinamarca.</t>
  </si>
  <si>
    <t>Fortalecer la permanencia estudiantil en la Extensión Facatativá de la UCundinamarca, a través del otorgamiento de becas para la exoneración de matrícula como apoyo socio económico a estudiantes en situación de vulnerabilidad y como incentivo para estudiantes que se destaquen; desde el modelo Educativo Digital Transmoderno MEDIT, y en cumplimiento de la estrategia institucional de “Seguimiento a los programas de Bienestar Universitario, con el fin de fortalecer la calidad y aumentar la cobertura”.</t>
  </si>
  <si>
    <t xml:space="preserve">Otorgar becas de exoneración de matrícula como apoyo socioeconómico a los estudiantes de pregrado de la Extensión Facatativá de la Universidad de Cundinamarca.  
</t>
  </si>
  <si>
    <t>Fortalecimiento y visibilidad de la investigación en la extensión Facatativá.</t>
  </si>
  <si>
    <t>Incentivar y dinamizar la ciencia, tecnología e innovación en la extensión Facatativá de la U Cundinamarca, a través del financiamiento de convocatorias para el desarrollo de proyectos de investigación que deriven en productos que beneficien a toda la comunidad académica local y translocal, y en el incremento de docentes y estudiantes investigadores desde el  Plan Estratégico "DISOÑANDO LA UNIVERSIDAD QUE QUEREMOS" 2016-2026  en donde establece como pilar fundamental la implementación del aprendizaje multidimensional mediante el desarrollo de estrategias y métodos educativos.</t>
  </si>
  <si>
    <t>Financiar estrategias para la generación de nuevo conocimiento y apropiación social del conocimiento en la extensión Facatativá.</t>
  </si>
  <si>
    <t xml:space="preserve"> 
Mejoramiento de espacios físicos mediante la adquisición e instalación de módulos prefabricados para estudio individual en el Centro de Gestión del Conocimiento y el Aprendizaje (Biblioteca) – Universidad de Cundinamarca, Extensión Facatativá</t>
  </si>
  <si>
    <t>El producto final del proyecto es la adquisición e instalación de cubículos individuales de estudio prefabricados en la Universidad de Cundinamarca, extensión Facatativá. Estos espacios brindarán condiciones adecuadas de privacidad, ventilación, iluminación, aislamiento acústico y ergonomía para el estudio autónomo. El proyecto se enmarca en las normas de calidad y seguridad, el Plan de Desarrollo Institucional 2024–2027, que impulsa la mejora de la infraestructura educativa para el bienestar estudiantil, y en las políticas institucionales que promueven ambientes académicos seguros, saludables y funcionales.</t>
  </si>
  <si>
    <t>Suplir la necesidad de falta de espacios de trabajo individuales dentro del CGCA.</t>
  </si>
  <si>
    <t>Modernización de Infraestructura Tecnológica de salas de computo para Ambientes de Aprendizaje Digital en la Universidad de Cundinamarca extensión Facatativa</t>
  </si>
  <si>
    <t>Modernizar la infraestructura tecnológica de la Unidad de Apoyo Académico de la Extensión Facatativá para fortalecer los entornos de aprendizaje y alinearse con el modelo educativo de la Universidad de Cundinamarca, donde la tecnología se reconoce como eje articulador del proceso formativo, tal como se evidenció en la cocreación del Plan de Desarrollo 2024–2027 y en la implementación de la Metodología Campo de Aprendizaje (MCA). Esta iniciativa responde al frente estratégico “Organización Social del Conocimiento y Aprendizaje Viva” y busca garantizar condiciones adecuadas para el desarrollo académico, investigativo y de extensión mediante el acceso a herramientas tecnológicas actualizadas. Además, se enmarca en los lineamientos del Ministerio de Educación Nacional, particularmente en la Política de Educación Digital y el Plan Nacional Decenal de Educación, que promueven el uso de las TIC como medio para mejorar la calidad educativa, cerrar brechas digitales y fomentar competencias del siglo XXI en estudiantes y docentes.</t>
  </si>
  <si>
    <t>Mejorar la infraestructura tecnológica de las salas de cómputo de la unidad de apoyo académico de la extensión Facatativá, mediante la renovación de los equipos de cómputo para optimizar los procesos académicos, investigativos y de extensión.</t>
  </si>
  <si>
    <t>Dirección Administrativa de la Extension Soacha</t>
  </si>
  <si>
    <t xml:space="preserve">        Desarrollo de estrategias para el bienestar físico, mental y cultural de la comunidad universitaria, UCundinamarca 2026</t>
  </si>
  <si>
    <t xml:space="preserve">Dirección Administrativa de la Extension Chia </t>
  </si>
  <si>
    <t>Dirección Administrativa de la Extension Chia</t>
  </si>
  <si>
    <t>Dirección Administrativa de la Extension Zipaquira</t>
  </si>
  <si>
    <t xml:space="preserve">Desarrollo de estrategias para el bienestar físico, mental y cultural de la comunidad universitaria, UCundinamarca 2026                   </t>
  </si>
  <si>
    <t>TOTAL INVERSIÓN FONDO SECCIONALES Y EXTENSIONES:</t>
  </si>
  <si>
    <t>Dirección de Investigación Universitaria</t>
  </si>
  <si>
    <t>diseño e implementación de estrategias institucionales para la dinamización de procesos de cti desde el enfoque del medit en la universidad de cundinamarca</t>
  </si>
  <si>
    <t>Implementar estrategias de fortalecimiento de la Ciencia, Tecnología e Innovación institucional, a través de la contratación de recurso humano competente e interdisciplinario, para la ejecución de acciones en torno a la política de Investigación, en el marco del frente estratégico Misión Trascendente y en coherencia con el Modelo Educativo Digital Transmoderno – MEDIT.</t>
  </si>
  <si>
    <t>Asegurar la vinculación de los profesionales que contribuyen en la gestión, cumplimiento de objetivos, metas, indicadores y operación de los procedimientos del proceso deCiencia, Tecnología e Innovación</t>
  </si>
  <si>
    <t xml:space="preserve">Fortalecimiento de la visibilidad y posicionamiento de investigadores, grupos y semilleros de investigación de la Universidad de Cundinamarca mediante su participación en procesos estratégicos de CTI, en concordancia con el Modelo de Medición del Sistema Nacional de Ciencia, Tecnología e Innovación
 </t>
  </si>
  <si>
    <t>Fortalecer el Proceso de Ciencia Tecnología e innovación de la UCundinamarca, desde la gestión de grupos, semilleros, líneas y proyectos de investigación, a través de la financiación de convocatorias internas, de contrapartidas para la participación en convocatorias de proyectos de investigación externos, de proyectos de investigación con entidades internacionales, y de proyectos de investigación de interés institucional; en aras de consolidar y visibilizar la producción científica, en coherencia con el Modelo Educativo Digital Transmoderno MEDIT, y en cumplimento de la estrategia institucional enmarcada en la misión trascendente de la UCundinamarca</t>
  </si>
  <si>
    <t>implementación de estrategias formativas, editoriales y de transferencia de conocimiento para la visibilidad de  cti en actores académicos en formación e investigadores, según el modelo medit de la universidad de cundinamarca</t>
  </si>
  <si>
    <t>Gestionar la transferencia de conocimiento desde el proceso de Ciencia, Tecnología e Innovación de la UCundinamarca, a través de la financiación de la producción editorial, del soporte y suscripción a plataformas y herramientas para visibilizar y gestionar la productividad académica, de la inversión en el reconocimiento al banco de pares evaluadores y de la adquisición de ISBN, ISMN para los productos derivados de CTeI, en aras de visibilizar los procesos editoriales y fortalecer las capacidades de docentes investigadores y estudiantes semilleristas, en coherencia con el Modelo Educativo Digital Transmoderno MEDIT y en cumplimento del marco estratégico de la misión trascendente.</t>
  </si>
  <si>
    <t>Gestionar las actividades del proceso de Ciencia Tecnología e Innovación de la UCundinamarca relacionadas, relacionadas con la generación y transferencia de conocimiento</t>
  </si>
  <si>
    <t>PLAN OPERATIVO ANUAL DE INVERSIONES 
UNIVERSIDAD DE CUNDINAMARCA 
POAI - VIGENCIA 2026</t>
  </si>
  <si>
    <t>Dirección Administrativa de la seccional Ubate</t>
  </si>
  <si>
    <t>Construcción de la planta física y dotación de mobiliario de la II fase de la extensión zipaquirá de la universidad de cundinamarca.</t>
  </si>
  <si>
    <t>Construcción de la primera fase del proyecto denominado multicampus sostenible y sustentable en la unidad agroambiental el vergel de la extensión facatativá de la universidad de cundinamarca.</t>
  </si>
  <si>
    <t>Implementación de soluciones eléctricas y arquitectónicas en el marco del desarrollo de campus sostenibles en la seccional Girardot y extensión Facatativá de la Universidad de Cundinamarca.</t>
  </si>
  <si>
    <t>Implementar las soluciones eléctricas y arquitectónicas desarrolladas en el marco de la consultoría F-CTC 280 DE 2022 campus sostenible como son: 1) Extensión Facatativá; Estudio de suelos, actualización levantamiento topográfico, actualización levantamiento arquitectónico, diseño eléctrico, diseño subestación eléctrica, diseño y calculo estructural, plan de manejo ambiental, potencial de energías limpias, presupuesto, programación y especificaciones de obra. 2) Seccional Girardot; Estudio de suelos, actualización levantamiento  topográfico,  actualización  levantamiento arquitectónico, desarrollo bioclimático, diseño eléctrico, diseño subestación eléctrica, diseño ventilación mecánica y aire acondicionado, diseño y calculo estructural, plan de manejo ambiental, potencial de energías limpias, presupuesto, programación y especificaciones de obra.</t>
  </si>
  <si>
    <t>Implementar y construir el sistema energético y de climatización en las unidades regionales de Girardot y Facatativá que permita el desarrollo de campus sostenibles en la universidad de Cundinamarca.</t>
  </si>
  <si>
    <t>ACUERDO 019 DEL 06 DE NOVIEMBRE  DE 2025                                                                                                                                                                                                                "POR EL CUAL SE APRUEBAN LOS COMPUTOS DE RENTAS Y GASTOS DEL PRESUPUESTO GENERAL Y LOS PRESUPUESTOS DE LOS FONDOS ESPECIALES DE LA UNIVERISDAD DE CUNDINAMARCA PARA LA VIGENCIA FISCAL AÑO 2026"</t>
  </si>
  <si>
    <t>TOTAL  INVERSION MISIONAL</t>
  </si>
  <si>
    <t>TOTAL INVERSION INSTITICIONAL</t>
  </si>
  <si>
    <t>TOTAL INVERSION MISIONAL+ INSTITUCIONAL</t>
  </si>
  <si>
    <t>INVERSION MISIONAL</t>
  </si>
  <si>
    <t>INVERSION INSTITICIONAL</t>
  </si>
  <si>
    <t>INVERSIÓN FONDO ESPECIAL DE SECCIONALES Y EXTENSIONES</t>
  </si>
  <si>
    <t>INVERSIÓN FONDO CIENCIA TECNOLOGÍA E INNOVACIÓN</t>
  </si>
  <si>
    <t>ASIGNACIÓN INICIAL POR CUENTA ACUERDO 019 DE 06 DE NOVIEMBRE DE 2025</t>
  </si>
  <si>
    <t>ACUERDO 019 DEL 06  DE NOVIEMBRE  DE 2025                                                                                                                                                                                                                                                                                                                                                 "POR EL CUAL SE APRUEBAN LOS COMPUTOS DE RENTAS Y GASTOS DEL PRESUPUESTO GENERAL Y LOS PRESUPUESTOS DE LOS FONDOS ESPECIALES DE LA UNIVERISDAD DE CUNDINAMARCA PARA LA VIGENCIA FISCAL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</si>
</sst>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quot;$&quot;\ * #,##0_-;\-&quot;$&quot;\ * #,##0_-;_-&quot;$&quot;\ * &quot;-&quot;??_-;_-@_-"/>
    <numFmt numFmtId="165" formatCode="00"/>
    <numFmt numFmtId="166" formatCode="_-* #,##0_-;\-* #,##0_-;_-* &quot;-&quot;??_-;_-@_-"/>
  </numFmts>
  <fonts count="16">
    <font>
      <sz val="11"/>
      <color theme="1"/>
      <name val="Calibri"/>
      <charset val="134"/>
      <scheme val="minor"/>
    </font>
    <font>
      <sz val="9"/>
      <color theme="1"/>
      <name val="Century Gothic"/>
      <family val="2"/>
    </font>
    <font>
      <b/>
      <sz val="20"/>
      <color theme="9" tint="-0.499984740745262"/>
      <name val="Calibri"/>
      <family val="2"/>
      <scheme val="minor"/>
    </font>
    <font>
      <b/>
      <sz val="9"/>
      <color theme="1"/>
      <name val="Century Gothic"/>
      <family val="2"/>
    </font>
    <font>
      <b/>
      <sz val="9"/>
      <color theme="0"/>
      <name val="Century Gothic"/>
      <family val="2"/>
    </font>
    <font>
      <sz val="9"/>
      <name val="Century Gothic"/>
      <family val="2"/>
    </font>
    <font>
      <sz val="9"/>
      <color theme="1"/>
      <name val="Calibri"/>
      <family val="2"/>
      <scheme val="minor"/>
    </font>
    <font>
      <b/>
      <sz val="9"/>
      <name val="Century Gothic"/>
      <family val="2"/>
    </font>
    <font>
      <sz val="9"/>
      <color rgb="FFFF0000"/>
      <name val="Century Gothic"/>
      <family val="2"/>
    </font>
    <font>
      <b/>
      <sz val="11"/>
      <color theme="1"/>
      <name val="Century Gothic"/>
      <family val="2"/>
    </font>
    <font>
      <sz val="11"/>
      <color theme="1"/>
      <name val="Calibri"/>
      <family val="2"/>
      <scheme val="minor"/>
    </font>
    <font>
      <sz val="12"/>
      <color theme="1"/>
      <name val="Arial"/>
      <family val="2"/>
    </font>
    <font>
      <b/>
      <sz val="22"/>
      <color theme="9" tint="-0.499984740745262"/>
      <name val="Century Gothic"/>
      <family val="2"/>
    </font>
    <font>
      <sz val="12"/>
      <color theme="1"/>
      <name val="Century Gothic"/>
      <family val="2"/>
    </font>
    <font>
      <b/>
      <sz val="10"/>
      <color theme="0"/>
      <name val="Century Gothic"/>
      <family val="2"/>
    </font>
    <font>
      <sz val="10"/>
      <color theme="1"/>
      <name val="Century Gothic"/>
      <family val="2"/>
    </font>
  </fonts>
  <fills count="12">
    <fill>
      <patternFill patternType="none"/>
    </fill>
    <fill>
      <patternFill patternType="gray125"/>
    </fill>
    <fill>
      <patternFill patternType="solid">
        <fgColor theme="0"/>
        <bgColor indexed="64"/>
      </patternFill>
    </fill>
    <fill>
      <patternFill patternType="solid">
        <fgColor theme="9" tint="0.79995117038483843"/>
        <bgColor indexed="64"/>
      </patternFill>
    </fill>
    <fill>
      <patternFill patternType="solid">
        <fgColor theme="9" tint="0.59999389629810485"/>
        <bgColor indexed="64"/>
      </patternFill>
    </fill>
    <fill>
      <patternFill patternType="solid">
        <fgColor theme="9" tint="0.79995117038483843"/>
        <bgColor rgb="FFF7CAAC"/>
      </patternFill>
    </fill>
    <fill>
      <patternFill patternType="solid">
        <fgColor theme="9" tint="0.79995117038483843"/>
        <bgColor rgb="FFF4B083"/>
      </patternFill>
    </fill>
    <fill>
      <patternFill patternType="solid">
        <fgColor theme="9" tint="0.59999389629810485"/>
        <bgColor rgb="FFF4B083"/>
      </patternFill>
    </fill>
    <fill>
      <patternFill patternType="solid">
        <fgColor theme="9" tint="0.39994506668294322"/>
        <bgColor indexed="64"/>
      </patternFill>
    </fill>
    <fill>
      <patternFill patternType="solid">
        <fgColor rgb="FF00988C"/>
        <bgColor indexed="64"/>
      </patternFill>
    </fill>
    <fill>
      <patternFill patternType="solid">
        <fgColor theme="9" tint="0.79998168889431442"/>
        <bgColor indexed="64"/>
      </patternFill>
    </fill>
    <fill>
      <patternFill patternType="solid">
        <fgColor theme="9" tint="0.39997558519241921"/>
        <bgColor indexed="64"/>
      </patternFill>
    </fill>
  </fills>
  <borders count="8">
    <border>
      <left/>
      <right/>
      <top/>
      <bottom/>
      <diagonal/>
    </border>
    <border>
      <left style="medium">
        <color theme="6"/>
      </left>
      <right style="medium">
        <color theme="6"/>
      </right>
      <top style="medium">
        <color theme="6"/>
      </top>
      <bottom style="medium">
        <color theme="6"/>
      </bottom>
      <diagonal/>
    </border>
    <border>
      <left style="medium">
        <color theme="6"/>
      </left>
      <right style="medium">
        <color theme="6"/>
      </right>
      <top style="medium">
        <color theme="6"/>
      </top>
      <bottom/>
      <diagonal/>
    </border>
    <border>
      <left style="medium">
        <color theme="6"/>
      </left>
      <right style="medium">
        <color theme="6"/>
      </right>
      <top/>
      <bottom/>
      <diagonal/>
    </border>
    <border>
      <left style="medium">
        <color theme="6"/>
      </left>
      <right style="medium">
        <color theme="6"/>
      </right>
      <top/>
      <bottom style="medium">
        <color theme="6"/>
      </bottom>
      <diagonal/>
    </border>
    <border>
      <left style="medium">
        <color theme="6"/>
      </left>
      <right/>
      <top style="medium">
        <color theme="6"/>
      </top>
      <bottom style="medium">
        <color theme="6"/>
      </bottom>
      <diagonal/>
    </border>
    <border>
      <left/>
      <right/>
      <top style="medium">
        <color theme="6"/>
      </top>
      <bottom style="medium">
        <color theme="6"/>
      </bottom>
      <diagonal/>
    </border>
    <border>
      <left/>
      <right style="medium">
        <color theme="6"/>
      </right>
      <top style="medium">
        <color theme="6"/>
      </top>
      <bottom style="medium">
        <color theme="6"/>
      </bottom>
      <diagonal/>
    </border>
  </borders>
  <cellStyleXfs count="7">
    <xf numFmtId="0" fontId="0" fillId="0" borderId="0"/>
    <xf numFmtId="43"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1" fillId="0" borderId="0"/>
    <xf numFmtId="0" fontId="11" fillId="0" borderId="0"/>
  </cellStyleXfs>
  <cellXfs count="119">
    <xf numFmtId="0" fontId="0" fillId="0" borderId="0" xfId="0"/>
    <xf numFmtId="0" fontId="1" fillId="0" borderId="0" xfId="0" applyFont="1" applyAlignment="1">
      <alignment wrapText="1"/>
    </xf>
    <xf numFmtId="0" fontId="1" fillId="2" borderId="0" xfId="0" applyFont="1" applyFill="1"/>
    <xf numFmtId="0" fontId="1" fillId="3" borderId="0" xfId="0" applyFont="1" applyFill="1"/>
    <xf numFmtId="0" fontId="1" fillId="0" borderId="0" xfId="0" applyFont="1" applyAlignment="1">
      <alignment horizontal="center"/>
    </xf>
    <xf numFmtId="0" fontId="1" fillId="0" borderId="0" xfId="0" applyFont="1"/>
    <xf numFmtId="0" fontId="1" fillId="0" borderId="0" xfId="0" applyFont="1" applyAlignment="1">
      <alignment horizontal="left"/>
    </xf>
    <xf numFmtId="0" fontId="1" fillId="0" borderId="0" xfId="0" applyFont="1" applyAlignment="1">
      <alignment horizontal="center" wrapText="1"/>
    </xf>
    <xf numFmtId="0" fontId="1" fillId="2" borderId="0" xfId="0" applyFont="1" applyFill="1" applyAlignment="1">
      <alignment wrapText="1"/>
    </xf>
    <xf numFmtId="0" fontId="3" fillId="0" borderId="0" xfId="0" applyFont="1"/>
    <xf numFmtId="44" fontId="1" fillId="2" borderId="0" xfId="0" applyNumberFormat="1" applyFont="1" applyFill="1"/>
    <xf numFmtId="0" fontId="1" fillId="2" borderId="0" xfId="0" applyFont="1" applyFill="1" applyAlignment="1">
      <alignment horizontal="center"/>
    </xf>
    <xf numFmtId="0" fontId="1" fillId="0" borderId="0" xfId="0" applyFont="1" applyAlignment="1">
      <alignment horizontal="left" wrapText="1"/>
    </xf>
    <xf numFmtId="0" fontId="8" fillId="2" borderId="0" xfId="0" applyFont="1" applyFill="1"/>
    <xf numFmtId="0" fontId="9" fillId="0" borderId="0" xfId="0" applyFont="1" applyAlignment="1">
      <alignment horizontal="center" wrapText="1"/>
    </xf>
    <xf numFmtId="0" fontId="1" fillId="2" borderId="0" xfId="0" applyFont="1" applyFill="1" applyAlignment="1">
      <alignment horizontal="center" wrapText="1"/>
    </xf>
    <xf numFmtId="0" fontId="8" fillId="2" borderId="0" xfId="0" applyFont="1" applyFill="1" applyAlignment="1">
      <alignment horizontal="center" wrapText="1"/>
    </xf>
    <xf numFmtId="166" fontId="8" fillId="2" borderId="0" xfId="0" applyNumberFormat="1" applyFont="1" applyFill="1"/>
    <xf numFmtId="164" fontId="8" fillId="2" borderId="0" xfId="0" applyNumberFormat="1" applyFont="1" applyFill="1"/>
    <xf numFmtId="0" fontId="5" fillId="2" borderId="0" xfId="0" applyFont="1" applyFill="1" applyAlignment="1">
      <alignment horizontal="center" vertical="center" wrapText="1"/>
    </xf>
    <xf numFmtId="0" fontId="5" fillId="2" borderId="0" xfId="0" applyFont="1" applyFill="1" applyAlignment="1">
      <alignment horizontal="left" vertical="center" wrapText="1"/>
    </xf>
    <xf numFmtId="0" fontId="1" fillId="2" borderId="0" xfId="0" applyFont="1" applyFill="1" applyAlignment="1">
      <alignment horizontal="left" wrapText="1"/>
    </xf>
    <xf numFmtId="0" fontId="8" fillId="2" borderId="0" xfId="0" applyFont="1" applyFill="1" applyAlignment="1">
      <alignment horizontal="center"/>
    </xf>
    <xf numFmtId="44" fontId="1" fillId="0" borderId="0" xfId="0" applyNumberFormat="1" applyFont="1"/>
    <xf numFmtId="44" fontId="3" fillId="2" borderId="0" xfId="0" applyNumberFormat="1" applyFont="1" applyFill="1"/>
    <xf numFmtId="164" fontId="7" fillId="2" borderId="0" xfId="0" applyNumberFormat="1" applyFont="1" applyFill="1"/>
    <xf numFmtId="164" fontId="5" fillId="2" borderId="0" xfId="0" applyNumberFormat="1" applyFont="1" applyFill="1"/>
    <xf numFmtId="164" fontId="1" fillId="0" borderId="0" xfId="0" applyNumberFormat="1" applyFont="1"/>
    <xf numFmtId="0" fontId="4" fillId="9"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164" fontId="6" fillId="3" borderId="1" xfId="2" applyNumberFormat="1" applyFont="1" applyFill="1" applyBorder="1" applyAlignment="1">
      <alignment horizontal="center" vertical="center"/>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44" fontId="6" fillId="3" borderId="1" xfId="2" applyFont="1" applyFill="1" applyBorder="1" applyAlignment="1">
      <alignment vertical="center"/>
    </xf>
    <xf numFmtId="0" fontId="5" fillId="4" borderId="1" xfId="0" applyFont="1" applyFill="1" applyBorder="1" applyAlignment="1">
      <alignment horizontal="center" vertical="center" wrapText="1"/>
    </xf>
    <xf numFmtId="164" fontId="6" fillId="4" borderId="1" xfId="2" applyNumberFormat="1" applyFont="1" applyFill="1" applyBorder="1" applyAlignment="1">
      <alignment horizontal="center" vertical="center" wrapText="1"/>
    </xf>
    <xf numFmtId="0" fontId="5" fillId="4" borderId="1" xfId="0" applyFont="1" applyFill="1" applyBorder="1" applyAlignment="1">
      <alignment vertical="center" wrapText="1"/>
    </xf>
    <xf numFmtId="0" fontId="5" fillId="4" borderId="1" xfId="0" applyFont="1" applyFill="1" applyBorder="1" applyAlignment="1">
      <alignment horizontal="left" vertical="center" wrapText="1"/>
    </xf>
    <xf numFmtId="0" fontId="5" fillId="3" borderId="1" xfId="0" applyFont="1" applyFill="1" applyBorder="1" applyAlignment="1">
      <alignment horizontal="justify" vertical="center" wrapText="1"/>
    </xf>
    <xf numFmtId="164" fontId="1" fillId="3" borderId="1" xfId="2" applyNumberFormat="1" applyFont="1" applyFill="1" applyBorder="1" applyAlignment="1">
      <alignment horizontal="center" vertical="center"/>
    </xf>
    <xf numFmtId="0" fontId="5" fillId="4" borderId="1" xfId="0" applyFont="1" applyFill="1" applyBorder="1" applyAlignment="1">
      <alignment horizontal="justify" vertical="center" wrapText="1"/>
    </xf>
    <xf numFmtId="164" fontId="6" fillId="4" borderId="1" xfId="2" applyNumberFormat="1" applyFont="1" applyFill="1" applyBorder="1" applyAlignment="1">
      <alignment horizontal="center" vertical="center"/>
    </xf>
    <xf numFmtId="164" fontId="1" fillId="4" borderId="1" xfId="2" applyNumberFormat="1" applyFont="1" applyFill="1" applyBorder="1" applyAlignment="1">
      <alignment horizontal="center" vertical="center"/>
    </xf>
    <xf numFmtId="44" fontId="6" fillId="5" borderId="1" xfId="1" applyNumberFormat="1" applyFont="1" applyFill="1" applyBorder="1" applyAlignment="1">
      <alignment horizontal="justify" vertical="center"/>
    </xf>
    <xf numFmtId="165" fontId="1" fillId="3" borderId="1" xfId="5" applyNumberFormat="1" applyFont="1" applyFill="1" applyBorder="1" applyAlignment="1">
      <alignment horizontal="left" vertical="center" wrapText="1"/>
    </xf>
    <xf numFmtId="44" fontId="1" fillId="3" borderId="1" xfId="1" applyNumberFormat="1" applyFont="1" applyFill="1" applyBorder="1" applyAlignment="1">
      <alignment horizontal="justify" vertical="center"/>
    </xf>
    <xf numFmtId="0" fontId="1" fillId="3" borderId="1" xfId="5" applyFont="1" applyFill="1" applyBorder="1" applyAlignment="1">
      <alignment horizontal="left" vertical="center" wrapText="1"/>
    </xf>
    <xf numFmtId="44" fontId="1" fillId="4" borderId="1" xfId="1" applyNumberFormat="1" applyFont="1" applyFill="1" applyBorder="1" applyAlignment="1">
      <alignment horizontal="justify" vertical="center"/>
    </xf>
    <xf numFmtId="0" fontId="1" fillId="4" borderId="1" xfId="5" applyFont="1" applyFill="1" applyBorder="1" applyAlignment="1">
      <alignment horizontal="left" vertical="center" wrapText="1"/>
    </xf>
    <xf numFmtId="44" fontId="1" fillId="4" borderId="1" xfId="1" applyNumberFormat="1" applyFont="1" applyFill="1" applyBorder="1" applyAlignment="1">
      <alignment horizontal="justify" vertical="center" wrapText="1"/>
    </xf>
    <xf numFmtId="0" fontId="5" fillId="4" borderId="1" xfId="5" applyFont="1" applyFill="1" applyBorder="1" applyAlignment="1">
      <alignment horizontal="left" vertical="center" wrapText="1"/>
    </xf>
    <xf numFmtId="44" fontId="5" fillId="4" borderId="1" xfId="1" applyNumberFormat="1" applyFont="1" applyFill="1" applyBorder="1" applyAlignment="1">
      <alignment horizontal="justify" vertical="center"/>
    </xf>
    <xf numFmtId="1" fontId="5" fillId="4" borderId="1" xfId="5" applyNumberFormat="1" applyFont="1" applyFill="1" applyBorder="1" applyAlignment="1">
      <alignment horizontal="left" vertical="center" wrapText="1"/>
    </xf>
    <xf numFmtId="49" fontId="1" fillId="4" borderId="1" xfId="5" applyNumberFormat="1" applyFont="1" applyFill="1" applyBorder="1" applyAlignment="1">
      <alignment horizontal="left" vertical="center" wrapText="1"/>
    </xf>
    <xf numFmtId="165" fontId="1" fillId="7" borderId="1" xfId="5" applyNumberFormat="1" applyFont="1" applyFill="1" applyBorder="1" applyAlignment="1">
      <alignment horizontal="left" vertical="center" wrapText="1"/>
    </xf>
    <xf numFmtId="0" fontId="5" fillId="3" borderId="1" xfId="5" applyFont="1" applyFill="1" applyBorder="1" applyAlignment="1">
      <alignment horizontal="left" vertical="center" wrapText="1"/>
    </xf>
    <xf numFmtId="49" fontId="1" fillId="3" borderId="1" xfId="5" applyNumberFormat="1" applyFont="1" applyFill="1" applyBorder="1" applyAlignment="1">
      <alignment horizontal="left" vertical="center" wrapText="1"/>
    </xf>
    <xf numFmtId="44" fontId="5" fillId="3" borderId="1" xfId="1" applyNumberFormat="1" applyFont="1" applyFill="1" applyBorder="1" applyAlignment="1">
      <alignment horizontal="justify" vertical="center"/>
    </xf>
    <xf numFmtId="165" fontId="1" fillId="4" borderId="1" xfId="5" applyNumberFormat="1" applyFont="1" applyFill="1" applyBorder="1" applyAlignment="1">
      <alignment horizontal="left" vertical="center" wrapText="1"/>
    </xf>
    <xf numFmtId="164" fontId="5" fillId="4" borderId="1" xfId="2" applyNumberFormat="1" applyFont="1" applyFill="1" applyBorder="1" applyAlignment="1">
      <alignment horizontal="justify" vertical="center" wrapText="1"/>
    </xf>
    <xf numFmtId="164" fontId="1" fillId="4" borderId="1" xfId="2" applyNumberFormat="1" applyFont="1" applyFill="1" applyBorder="1" applyAlignment="1">
      <alignment vertical="center"/>
    </xf>
    <xf numFmtId="0" fontId="12" fillId="0" borderId="0" xfId="0" applyFont="1" applyAlignment="1">
      <alignment wrapText="1"/>
    </xf>
    <xf numFmtId="165" fontId="6" fillId="5" borderId="1" xfId="5" applyNumberFormat="1" applyFont="1" applyFill="1" applyBorder="1" applyAlignment="1">
      <alignment horizontal="left" vertical="center" wrapText="1"/>
    </xf>
    <xf numFmtId="165" fontId="6" fillId="6" borderId="1" xfId="5" applyNumberFormat="1" applyFont="1" applyFill="1" applyBorder="1" applyAlignment="1">
      <alignment horizontal="left" vertical="center" wrapText="1"/>
    </xf>
    <xf numFmtId="0" fontId="6" fillId="3" borderId="1" xfId="5" applyFont="1" applyFill="1" applyBorder="1" applyAlignment="1">
      <alignment horizontal="left" vertical="center" wrapText="1"/>
    </xf>
    <xf numFmtId="0" fontId="6" fillId="4" borderId="1" xfId="5" applyFont="1" applyFill="1" applyBorder="1" applyAlignment="1">
      <alignment horizontal="left" vertical="center" wrapText="1"/>
    </xf>
    <xf numFmtId="165" fontId="6" fillId="7" borderId="1" xfId="5" applyNumberFormat="1" applyFont="1" applyFill="1" applyBorder="1" applyAlignment="1">
      <alignment horizontal="left" vertical="center" wrapText="1"/>
    </xf>
    <xf numFmtId="0" fontId="1" fillId="3" borderId="1" xfId="0" applyFont="1" applyFill="1" applyBorder="1" applyAlignment="1">
      <alignment horizontal="left" vertical="center" wrapText="1"/>
    </xf>
    <xf numFmtId="49" fontId="6" fillId="3" borderId="1" xfId="5" applyNumberFormat="1" applyFont="1" applyFill="1" applyBorder="1" applyAlignment="1">
      <alignment horizontal="left" vertical="center" wrapText="1"/>
    </xf>
    <xf numFmtId="49" fontId="6" fillId="4" borderId="1" xfId="5" applyNumberFormat="1" applyFont="1" applyFill="1" applyBorder="1" applyAlignment="1">
      <alignment horizontal="left" vertical="center" wrapText="1"/>
    </xf>
    <xf numFmtId="1" fontId="6" fillId="3" borderId="1" xfId="5" applyNumberFormat="1" applyFont="1" applyFill="1" applyBorder="1" applyAlignment="1">
      <alignment horizontal="left" vertical="center" wrapText="1"/>
    </xf>
    <xf numFmtId="44" fontId="3" fillId="11" borderId="1" xfId="2" applyFont="1" applyFill="1" applyBorder="1" applyAlignment="1">
      <alignment horizontal="justify" vertical="center"/>
    </xf>
    <xf numFmtId="44" fontId="3" fillId="11" borderId="1" xfId="0" applyNumberFormat="1" applyFont="1" applyFill="1" applyBorder="1" applyAlignment="1">
      <alignment horizontal="justify" vertical="center"/>
    </xf>
    <xf numFmtId="164" fontId="3" fillId="11" borderId="1" xfId="2" applyNumberFormat="1" applyFont="1" applyFill="1" applyBorder="1" applyAlignment="1">
      <alignment horizontal="justify" vertical="center"/>
    </xf>
    <xf numFmtId="44" fontId="1" fillId="3" borderId="1" xfId="2" applyFont="1" applyFill="1" applyBorder="1" applyAlignment="1">
      <alignment vertical="center"/>
    </xf>
    <xf numFmtId="44" fontId="1" fillId="4" borderId="1" xfId="2" applyFont="1" applyFill="1" applyBorder="1" applyAlignment="1">
      <alignment vertical="center"/>
    </xf>
    <xf numFmtId="44" fontId="1" fillId="3" borderId="1" xfId="2" applyFont="1" applyFill="1" applyBorder="1" applyAlignment="1">
      <alignment horizontal="justify" vertical="center"/>
    </xf>
    <xf numFmtId="44" fontId="1" fillId="4" borderId="1" xfId="2" applyFont="1" applyFill="1" applyBorder="1" applyAlignment="1">
      <alignment horizontal="justify" vertical="center"/>
    </xf>
    <xf numFmtId="0" fontId="14" fillId="9" borderId="1" xfId="0" applyFont="1" applyFill="1" applyBorder="1" applyAlignment="1">
      <alignment horizontal="center" vertical="center" wrapText="1"/>
    </xf>
    <xf numFmtId="0" fontId="14" fillId="9" borderId="1" xfId="0" applyFont="1" applyFill="1" applyBorder="1" applyAlignment="1">
      <alignment horizontal="left" vertical="center" wrapText="1"/>
    </xf>
    <xf numFmtId="164" fontId="1" fillId="10" borderId="1" xfId="2" applyNumberFormat="1" applyFont="1" applyFill="1" applyBorder="1" applyAlignment="1">
      <alignment horizontal="center" vertical="center"/>
    </xf>
    <xf numFmtId="164" fontId="1" fillId="4" borderId="1" xfId="2" applyNumberFormat="1" applyFont="1" applyFill="1" applyBorder="1" applyAlignment="1">
      <alignment horizontal="center" vertical="center"/>
    </xf>
    <xf numFmtId="0" fontId="5" fillId="4"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164" fontId="1" fillId="3" borderId="1" xfId="2" applyNumberFormat="1" applyFont="1" applyFill="1" applyBorder="1" applyAlignment="1">
      <alignment horizontal="center" vertical="center"/>
    </xf>
    <xf numFmtId="164" fontId="1" fillId="10" borderId="1" xfId="2" applyNumberFormat="1" applyFont="1" applyFill="1" applyBorder="1" applyAlignment="1">
      <alignment horizontal="justify" vertical="center"/>
    </xf>
    <xf numFmtId="164" fontId="1" fillId="4" borderId="1" xfId="2" applyNumberFormat="1" applyFont="1" applyFill="1" applyBorder="1" applyAlignment="1">
      <alignment horizontal="justify" vertical="center"/>
    </xf>
    <xf numFmtId="164" fontId="1" fillId="3" borderId="1" xfId="2" applyNumberFormat="1" applyFont="1" applyFill="1" applyBorder="1" applyAlignment="1">
      <alignment horizontal="justify" vertical="center"/>
    </xf>
    <xf numFmtId="164" fontId="5" fillId="3" borderId="1" xfId="2" applyNumberFormat="1" applyFont="1" applyFill="1" applyBorder="1" applyAlignment="1">
      <alignment horizontal="center" vertical="center" wrapText="1"/>
    </xf>
    <xf numFmtId="164" fontId="5" fillId="4" borderId="1" xfId="2" applyNumberFormat="1" applyFont="1" applyFill="1" applyBorder="1" applyAlignment="1">
      <alignment horizontal="center" vertical="center" wrapText="1"/>
    </xf>
    <xf numFmtId="164" fontId="5" fillId="10" borderId="1" xfId="2" applyNumberFormat="1" applyFont="1" applyFill="1" applyBorder="1" applyAlignment="1">
      <alignment horizontal="center" vertical="center" wrapText="1"/>
    </xf>
    <xf numFmtId="0" fontId="5" fillId="4" borderId="1" xfId="0" applyFont="1" applyFill="1" applyBorder="1" applyAlignment="1">
      <alignment horizontal="justify" vertical="center"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3"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0" fontId="3" fillId="11" borderId="1" xfId="0" applyFont="1" applyFill="1" applyBorder="1" applyAlignment="1">
      <alignment horizontal="right" vertical="center"/>
    </xf>
    <xf numFmtId="0" fontId="12" fillId="0" borderId="0" xfId="0" applyFont="1" applyAlignment="1">
      <alignment horizont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3" fillId="0" borderId="0" xfId="0" applyFont="1" applyAlignment="1">
      <alignment horizontal="center" wrapText="1"/>
    </xf>
    <xf numFmtId="0" fontId="9" fillId="0" borderId="0" xfId="0" applyFont="1" applyAlignment="1">
      <alignment horizontal="center" wrapText="1"/>
    </xf>
    <xf numFmtId="0" fontId="1" fillId="11" borderId="1" xfId="0" applyFont="1" applyFill="1" applyBorder="1" applyAlignment="1">
      <alignment horizontal="right" vertical="center"/>
    </xf>
    <xf numFmtId="0" fontId="2" fillId="0" borderId="0" xfId="0" applyFont="1" applyAlignment="1">
      <alignment horizontal="center" wrapText="1"/>
    </xf>
    <xf numFmtId="0" fontId="13" fillId="0" borderId="0" xfId="0" applyFont="1" applyAlignment="1">
      <alignment horizontal="center" vertical="center" wrapText="1"/>
    </xf>
    <xf numFmtId="0" fontId="15" fillId="0" borderId="0" xfId="0" applyFont="1" applyAlignment="1">
      <alignment horizontal="center" vertical="center" wrapText="1"/>
    </xf>
    <xf numFmtId="44" fontId="3" fillId="3" borderId="1" xfId="2" applyFont="1" applyFill="1" applyBorder="1" applyAlignment="1">
      <alignment horizontal="center" vertical="center"/>
    </xf>
    <xf numFmtId="44" fontId="1" fillId="3" borderId="1" xfId="2" applyFont="1" applyFill="1" applyBorder="1" applyAlignment="1">
      <alignment horizontal="center" vertical="center"/>
    </xf>
    <xf numFmtId="44" fontId="6" fillId="3" borderId="1" xfId="2" applyFont="1" applyFill="1" applyBorder="1" applyAlignment="1">
      <alignment horizontal="center" vertical="center"/>
    </xf>
    <xf numFmtId="44" fontId="1" fillId="4" borderId="1" xfId="2" applyFont="1" applyFill="1" applyBorder="1" applyAlignment="1">
      <alignment horizontal="center" vertical="center"/>
    </xf>
    <xf numFmtId="0" fontId="3" fillId="0" borderId="0" xfId="0" applyFont="1" applyAlignment="1">
      <alignment horizontal="center"/>
    </xf>
    <xf numFmtId="0" fontId="3" fillId="11" borderId="5" xfId="0" applyFont="1" applyFill="1" applyBorder="1" applyAlignment="1">
      <alignment horizontal="right" vertical="center"/>
    </xf>
    <xf numFmtId="0" fontId="3" fillId="11" borderId="6" xfId="0" applyFont="1" applyFill="1" applyBorder="1" applyAlignment="1">
      <alignment horizontal="right" vertical="center"/>
    </xf>
    <xf numFmtId="0" fontId="3" fillId="11" borderId="7" xfId="0" applyFont="1" applyFill="1" applyBorder="1" applyAlignment="1">
      <alignment horizontal="right" vertical="center"/>
    </xf>
    <xf numFmtId="0" fontId="7" fillId="8" borderId="1" xfId="0" applyFont="1" applyFill="1" applyBorder="1" applyAlignment="1">
      <alignment horizontal="right" vertical="center" wrapText="1"/>
    </xf>
  </cellXfs>
  <cellStyles count="7">
    <cellStyle name="Millares" xfId="1" builtinId="3"/>
    <cellStyle name="Millares 2" xfId="3" xr:uid="{00000000-0005-0000-0000-000031000000}"/>
    <cellStyle name="Moneda" xfId="2" builtinId="4"/>
    <cellStyle name="Moneda 2" xfId="4" xr:uid="{00000000-0005-0000-0000-000032000000}"/>
    <cellStyle name="Normal" xfId="0" builtinId="0"/>
    <cellStyle name="Normal 2" xfId="5" xr:uid="{00000000-0005-0000-0000-000033000000}"/>
    <cellStyle name="Normal 3 2" xfId="6" xr:uid="{00000000-0005-0000-0000-000034000000}"/>
  </cellStyles>
  <dxfs count="0"/>
  <tableStyles count="0" defaultTableStyle="TableStyleMedium2" defaultPivotStyle="PivotStyleLight16"/>
  <colors>
    <mruColors>
      <color rgb="FF000000"/>
      <color rgb="FF79C000"/>
      <color rgb="FF91C256"/>
      <color rgb="FF00988C"/>
      <color rgb="FF99FF99"/>
      <color rgb="FFF99FE6"/>
      <color rgb="FFDAAA00"/>
      <color rgb="FFFBE122"/>
      <color rgb="FFFFFFCC"/>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807717</xdr:colOff>
      <xdr:row>2</xdr:row>
      <xdr:rowOff>173831</xdr:rowOff>
    </xdr:from>
    <xdr:to>
      <xdr:col>3</xdr:col>
      <xdr:colOff>1492042</xdr:colOff>
      <xdr:row>10</xdr:row>
      <xdr:rowOff>207170</xdr:rowOff>
    </xdr:to>
    <xdr:pic>
      <xdr:nvPicPr>
        <xdr:cNvPr id="2" name="Imagen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14117" y="656431"/>
          <a:ext cx="3198925" cy="15573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63500</xdr:colOff>
      <xdr:row>2</xdr:row>
      <xdr:rowOff>103981</xdr:rowOff>
    </xdr:from>
    <xdr:to>
      <xdr:col>3</xdr:col>
      <xdr:colOff>1916490</xdr:colOff>
      <xdr:row>10</xdr:row>
      <xdr:rowOff>123985</xdr:rowOff>
    </xdr:to>
    <xdr:pic>
      <xdr:nvPicPr>
        <xdr:cNvPr id="2" name="Imagen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638300" y="484981"/>
          <a:ext cx="3211890" cy="1544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11"/>
  <sheetViews>
    <sheetView showGridLines="0" zoomScale="60" zoomScaleNormal="60" workbookViewId="0">
      <selection activeCell="J15" sqref="J15"/>
    </sheetView>
  </sheetViews>
  <sheetFormatPr baseColWidth="10" defaultColWidth="0" defaultRowHeight="0" customHeight="1" zeroHeight="1" outlineLevelCol="1"/>
  <cols>
    <col min="1" max="1" width="5.85546875" style="2" customWidth="1"/>
    <col min="2" max="2" width="15.140625" style="4" customWidth="1"/>
    <col min="3" max="3" width="21.42578125" style="4" customWidth="1"/>
    <col min="4" max="4" width="36.28515625" style="5" customWidth="1"/>
    <col min="5" max="5" width="51.7109375" style="6" customWidth="1"/>
    <col min="6" max="6" width="42.85546875" style="6" customWidth="1"/>
    <col min="7" max="7" width="58.7109375" style="12" customWidth="1"/>
    <col min="8" max="8" width="29.5703125" style="5" customWidth="1"/>
    <col min="9" max="9" width="26.85546875" style="5" customWidth="1"/>
    <col min="10" max="10" width="20" style="13" customWidth="1"/>
    <col min="11" max="11" width="0" style="5" hidden="1" customWidth="1" outlineLevel="1"/>
    <col min="12" max="12" width="0" style="5" hidden="1" customWidth="1" collapsed="1"/>
    <col min="13" max="17" width="0" style="5" hidden="1" customWidth="1"/>
    <col min="18" max="16374" width="11.42578125" style="5" hidden="1"/>
    <col min="16375" max="16384" width="1.140625" style="5" customWidth="1"/>
  </cols>
  <sheetData>
    <row r="1" spans="1:10" ht="15" customHeight="1"/>
    <row r="2" spans="1:10" ht="22.9" customHeight="1">
      <c r="E2" s="97" t="s">
        <v>197</v>
      </c>
      <c r="F2" s="97"/>
      <c r="G2" s="97"/>
    </row>
    <row r="3" spans="1:10" ht="15" customHeight="1">
      <c r="D3" s="61"/>
      <c r="E3" s="97"/>
      <c r="F3" s="97"/>
      <c r="G3" s="97"/>
    </row>
    <row r="4" spans="1:10" ht="15" customHeight="1">
      <c r="D4" s="61"/>
      <c r="E4" s="97"/>
      <c r="F4" s="97"/>
      <c r="G4" s="97"/>
    </row>
    <row r="5" spans="1:10" ht="15" customHeight="1">
      <c r="D5" s="61"/>
      <c r="E5" s="97"/>
      <c r="F5" s="97"/>
      <c r="G5" s="97"/>
    </row>
    <row r="6" spans="1:10" ht="15" customHeight="1">
      <c r="D6" s="61"/>
      <c r="E6" s="97"/>
      <c r="F6" s="97"/>
      <c r="G6" s="97"/>
    </row>
    <row r="7" spans="1:10" ht="15" customHeight="1">
      <c r="E7" s="104" t="s">
        <v>204</v>
      </c>
      <c r="F7" s="104"/>
      <c r="G7" s="104"/>
    </row>
    <row r="8" spans="1:10" ht="15" customHeight="1">
      <c r="E8" s="104"/>
      <c r="F8" s="104"/>
      <c r="G8" s="104"/>
    </row>
    <row r="9" spans="1:10" ht="15" customHeight="1">
      <c r="E9" s="104"/>
      <c r="F9" s="104"/>
      <c r="G9" s="104"/>
    </row>
    <row r="10" spans="1:10" ht="15" customHeight="1">
      <c r="E10" s="104"/>
      <c r="F10" s="104"/>
      <c r="G10" s="104"/>
    </row>
    <row r="11" spans="1:10" ht="32.25" customHeight="1">
      <c r="E11" s="104"/>
      <c r="F11" s="104"/>
      <c r="G11" s="104"/>
    </row>
    <row r="12" spans="1:10" ht="15" customHeight="1"/>
    <row r="13" spans="1:10" ht="15" customHeight="1">
      <c r="B13" s="105" t="s">
        <v>208</v>
      </c>
      <c r="C13" s="105"/>
    </row>
    <row r="14" spans="1:10" ht="15" customHeight="1" thickBot="1"/>
    <row r="15" spans="1:10" s="7" customFormat="1" ht="66.75" customHeight="1" thickBot="1">
      <c r="A15" s="15"/>
      <c r="B15" s="28" t="s">
        <v>0</v>
      </c>
      <c r="C15" s="28" t="s">
        <v>1</v>
      </c>
      <c r="D15" s="28" t="s">
        <v>2</v>
      </c>
      <c r="E15" s="28" t="s">
        <v>3</v>
      </c>
      <c r="F15" s="28" t="s">
        <v>4</v>
      </c>
      <c r="G15" s="28" t="s">
        <v>5</v>
      </c>
      <c r="H15" s="78" t="s">
        <v>212</v>
      </c>
      <c r="I15" s="28" t="s">
        <v>6</v>
      </c>
      <c r="J15" s="16"/>
    </row>
    <row r="16" spans="1:10" s="2" customFormat="1" ht="60.75" customHeight="1" thickBot="1">
      <c r="B16" s="92" t="s">
        <v>7</v>
      </c>
      <c r="C16" s="92" t="s">
        <v>8</v>
      </c>
      <c r="D16" s="92" t="s">
        <v>9</v>
      </c>
      <c r="E16" s="83" t="s">
        <v>10</v>
      </c>
      <c r="F16" s="83" t="s">
        <v>11</v>
      </c>
      <c r="G16" s="44" t="s">
        <v>12</v>
      </c>
      <c r="H16" s="45">
        <v>29273918</v>
      </c>
      <c r="I16" s="84">
        <f>SUM(H16:H20)</f>
        <v>979058240</v>
      </c>
      <c r="J16" s="13"/>
    </row>
    <row r="17" spans="2:10" s="2" customFormat="1" ht="60.75" customHeight="1" thickBot="1">
      <c r="B17" s="92"/>
      <c r="C17" s="92"/>
      <c r="D17" s="92"/>
      <c r="E17" s="83"/>
      <c r="F17" s="83"/>
      <c r="G17" s="44" t="s">
        <v>12</v>
      </c>
      <c r="H17" s="45">
        <v>794150200</v>
      </c>
      <c r="I17" s="84"/>
      <c r="J17" s="13"/>
    </row>
    <row r="18" spans="2:10" s="2" customFormat="1" ht="60.75" customHeight="1" thickBot="1">
      <c r="B18" s="92"/>
      <c r="C18" s="92"/>
      <c r="D18" s="92"/>
      <c r="E18" s="83"/>
      <c r="F18" s="83"/>
      <c r="G18" s="46" t="s">
        <v>12</v>
      </c>
      <c r="H18" s="45">
        <v>60761739</v>
      </c>
      <c r="I18" s="84"/>
      <c r="J18" s="13"/>
    </row>
    <row r="19" spans="2:10" s="2" customFormat="1" ht="30" customHeight="1" thickBot="1">
      <c r="B19" s="92"/>
      <c r="C19" s="92"/>
      <c r="D19" s="92"/>
      <c r="E19" s="83"/>
      <c r="F19" s="83"/>
      <c r="G19" s="46" t="s">
        <v>12</v>
      </c>
      <c r="H19" s="45">
        <v>65650331</v>
      </c>
      <c r="I19" s="84"/>
      <c r="J19" s="13"/>
    </row>
    <row r="20" spans="2:10" s="2" customFormat="1" ht="39" customHeight="1" thickBot="1">
      <c r="B20" s="92"/>
      <c r="C20" s="92"/>
      <c r="D20" s="92"/>
      <c r="E20" s="83"/>
      <c r="F20" s="83"/>
      <c r="G20" s="46" t="s">
        <v>13</v>
      </c>
      <c r="H20" s="45">
        <v>29222052</v>
      </c>
      <c r="I20" s="84"/>
      <c r="J20" s="13"/>
    </row>
    <row r="21" spans="2:10" s="2" customFormat="1" ht="75" customHeight="1" thickBot="1">
      <c r="B21" s="92" t="s">
        <v>7</v>
      </c>
      <c r="C21" s="92" t="s">
        <v>8</v>
      </c>
      <c r="D21" s="92" t="s">
        <v>14</v>
      </c>
      <c r="E21" s="83" t="s">
        <v>15</v>
      </c>
      <c r="F21" s="83" t="s">
        <v>16</v>
      </c>
      <c r="G21" s="46" t="s">
        <v>13</v>
      </c>
      <c r="H21" s="45">
        <v>794150200</v>
      </c>
      <c r="I21" s="84">
        <f>SUM(H21:H23)</f>
        <v>920562270</v>
      </c>
      <c r="J21" s="13"/>
    </row>
    <row r="22" spans="2:10" s="2" customFormat="1" ht="64.5" customHeight="1" thickBot="1">
      <c r="B22" s="92"/>
      <c r="C22" s="92"/>
      <c r="D22" s="92"/>
      <c r="E22" s="83"/>
      <c r="F22" s="83"/>
      <c r="G22" s="46" t="s">
        <v>13</v>
      </c>
      <c r="H22" s="45">
        <v>65650331</v>
      </c>
      <c r="I22" s="84"/>
      <c r="J22" s="13"/>
    </row>
    <row r="23" spans="2:10" s="2" customFormat="1" ht="37.15" customHeight="1" thickBot="1">
      <c r="B23" s="92"/>
      <c r="C23" s="92"/>
      <c r="D23" s="92"/>
      <c r="E23" s="83"/>
      <c r="F23" s="83"/>
      <c r="G23" s="46" t="s">
        <v>13</v>
      </c>
      <c r="H23" s="45">
        <v>60761739</v>
      </c>
      <c r="I23" s="84"/>
      <c r="J23" s="13"/>
    </row>
    <row r="24" spans="2:10" s="2" customFormat="1" ht="59.25" customHeight="1" thickBot="1">
      <c r="B24" s="92" t="s">
        <v>7</v>
      </c>
      <c r="C24" s="92" t="s">
        <v>8</v>
      </c>
      <c r="D24" s="92" t="s">
        <v>17</v>
      </c>
      <c r="E24" s="83" t="s">
        <v>18</v>
      </c>
      <c r="F24" s="83" t="s">
        <v>19</v>
      </c>
      <c r="G24" s="46" t="s">
        <v>20</v>
      </c>
      <c r="H24" s="45">
        <v>19305293</v>
      </c>
      <c r="I24" s="84">
        <f>SUM(H24:H26)</f>
        <v>88391255</v>
      </c>
      <c r="J24" s="13"/>
    </row>
    <row r="25" spans="2:10" s="2" customFormat="1" ht="59.25" customHeight="1" thickBot="1">
      <c r="B25" s="92"/>
      <c r="C25" s="92"/>
      <c r="D25" s="92"/>
      <c r="E25" s="83"/>
      <c r="F25" s="83"/>
      <c r="G25" s="46" t="s">
        <v>21</v>
      </c>
      <c r="H25" s="45">
        <v>27350105</v>
      </c>
      <c r="I25" s="84"/>
      <c r="J25" s="13"/>
    </row>
    <row r="26" spans="2:10" s="2" customFormat="1" ht="94.9" customHeight="1" thickBot="1">
      <c r="B26" s="92"/>
      <c r="C26" s="92"/>
      <c r="D26" s="92"/>
      <c r="E26" s="83"/>
      <c r="F26" s="83"/>
      <c r="G26" s="46" t="s">
        <v>13</v>
      </c>
      <c r="H26" s="45">
        <v>41735857</v>
      </c>
      <c r="I26" s="84"/>
      <c r="J26" s="25"/>
    </row>
    <row r="27" spans="2:10" s="2" customFormat="1" ht="36" customHeight="1" thickBot="1">
      <c r="B27" s="93" t="s">
        <v>7</v>
      </c>
      <c r="C27" s="93" t="s">
        <v>22</v>
      </c>
      <c r="D27" s="93" t="s">
        <v>23</v>
      </c>
      <c r="E27" s="82" t="s">
        <v>24</v>
      </c>
      <c r="F27" s="82" t="s">
        <v>25</v>
      </c>
      <c r="G27" s="53" t="s">
        <v>26</v>
      </c>
      <c r="H27" s="47">
        <v>497591749</v>
      </c>
      <c r="I27" s="81">
        <f>SUM(H27:H43)</f>
        <v>2326772572</v>
      </c>
      <c r="J27" s="17"/>
    </row>
    <row r="28" spans="2:10" s="2" customFormat="1" ht="36" customHeight="1" thickBot="1">
      <c r="B28" s="93"/>
      <c r="C28" s="93"/>
      <c r="D28" s="93"/>
      <c r="E28" s="82"/>
      <c r="F28" s="82"/>
      <c r="G28" s="53" t="s">
        <v>26</v>
      </c>
      <c r="H28" s="47">
        <v>348787564</v>
      </c>
      <c r="I28" s="81"/>
      <c r="J28" s="17"/>
    </row>
    <row r="29" spans="2:10" s="2" customFormat="1" ht="36" customHeight="1" thickBot="1">
      <c r="B29" s="93"/>
      <c r="C29" s="93"/>
      <c r="D29" s="93"/>
      <c r="E29" s="82"/>
      <c r="F29" s="82"/>
      <c r="G29" s="53" t="s">
        <v>27</v>
      </c>
      <c r="H29" s="47">
        <v>83204200</v>
      </c>
      <c r="I29" s="81"/>
      <c r="J29" s="17"/>
    </row>
    <row r="30" spans="2:10" s="2" customFormat="1" ht="36" customHeight="1" thickBot="1">
      <c r="B30" s="93"/>
      <c r="C30" s="93"/>
      <c r="D30" s="93"/>
      <c r="E30" s="82"/>
      <c r="F30" s="82"/>
      <c r="G30" s="53" t="s">
        <v>27</v>
      </c>
      <c r="H30" s="47">
        <v>20000000</v>
      </c>
      <c r="I30" s="81"/>
      <c r="J30" s="17"/>
    </row>
    <row r="31" spans="2:10" s="2" customFormat="1" ht="36" customHeight="1" thickBot="1">
      <c r="B31" s="93"/>
      <c r="C31" s="93"/>
      <c r="D31" s="93"/>
      <c r="E31" s="82"/>
      <c r="F31" s="82"/>
      <c r="G31" s="53" t="s">
        <v>28</v>
      </c>
      <c r="H31" s="47">
        <v>56976462</v>
      </c>
      <c r="I31" s="81"/>
      <c r="J31" s="17"/>
    </row>
    <row r="32" spans="2:10" s="2" customFormat="1" ht="36" customHeight="1" thickBot="1">
      <c r="B32" s="93"/>
      <c r="C32" s="93"/>
      <c r="D32" s="93"/>
      <c r="E32" s="82"/>
      <c r="F32" s="82"/>
      <c r="G32" s="53" t="s">
        <v>28</v>
      </c>
      <c r="H32" s="47">
        <v>20000000</v>
      </c>
      <c r="I32" s="81"/>
      <c r="J32" s="17"/>
    </row>
    <row r="33" spans="2:10" s="2" customFormat="1" ht="38.25" customHeight="1" thickBot="1">
      <c r="B33" s="93"/>
      <c r="C33" s="93"/>
      <c r="D33" s="93"/>
      <c r="E33" s="82"/>
      <c r="F33" s="82"/>
      <c r="G33" s="48" t="s">
        <v>29</v>
      </c>
      <c r="H33" s="47">
        <v>62642370</v>
      </c>
      <c r="I33" s="81"/>
      <c r="J33" s="13"/>
    </row>
    <row r="34" spans="2:10" s="2" customFormat="1" ht="60" customHeight="1" thickBot="1">
      <c r="B34" s="93"/>
      <c r="C34" s="93"/>
      <c r="D34" s="93"/>
      <c r="E34" s="82"/>
      <c r="F34" s="82"/>
      <c r="G34" s="48" t="s">
        <v>29</v>
      </c>
      <c r="H34" s="49">
        <v>20000000</v>
      </c>
      <c r="I34" s="81"/>
      <c r="J34" s="17"/>
    </row>
    <row r="35" spans="2:10" s="2" customFormat="1" ht="36" customHeight="1" thickBot="1">
      <c r="B35" s="93"/>
      <c r="C35" s="93"/>
      <c r="D35" s="93"/>
      <c r="E35" s="82"/>
      <c r="F35" s="82"/>
      <c r="G35" s="48" t="s">
        <v>30</v>
      </c>
      <c r="H35" s="47">
        <v>15585119</v>
      </c>
      <c r="I35" s="81"/>
      <c r="J35" s="17"/>
    </row>
    <row r="36" spans="2:10" s="2" customFormat="1" ht="36" customHeight="1" thickBot="1">
      <c r="B36" s="93"/>
      <c r="C36" s="93"/>
      <c r="D36" s="93"/>
      <c r="E36" s="82"/>
      <c r="F36" s="82"/>
      <c r="G36" s="50" t="s">
        <v>30</v>
      </c>
      <c r="H36" s="51">
        <v>20000000</v>
      </c>
      <c r="I36" s="81"/>
      <c r="J36" s="17"/>
    </row>
    <row r="37" spans="2:10" s="2" customFormat="1" ht="36" customHeight="1" thickBot="1">
      <c r="B37" s="93"/>
      <c r="C37" s="93"/>
      <c r="D37" s="93"/>
      <c r="E37" s="82"/>
      <c r="F37" s="82"/>
      <c r="G37" s="48" t="s">
        <v>20</v>
      </c>
      <c r="H37" s="47">
        <v>5000000</v>
      </c>
      <c r="I37" s="81"/>
      <c r="J37" s="17"/>
    </row>
    <row r="38" spans="2:10" s="2" customFormat="1" ht="36" customHeight="1" thickBot="1">
      <c r="B38" s="93"/>
      <c r="C38" s="93"/>
      <c r="D38" s="93"/>
      <c r="E38" s="82"/>
      <c r="F38" s="82"/>
      <c r="G38" s="48" t="s">
        <v>31</v>
      </c>
      <c r="H38" s="47">
        <v>302860478</v>
      </c>
      <c r="I38" s="81"/>
      <c r="J38" s="17"/>
    </row>
    <row r="39" spans="2:10" s="2" customFormat="1" ht="36" customHeight="1" thickBot="1">
      <c r="B39" s="93"/>
      <c r="C39" s="93"/>
      <c r="D39" s="93"/>
      <c r="E39" s="82"/>
      <c r="F39" s="82"/>
      <c r="G39" s="52" t="s">
        <v>32</v>
      </c>
      <c r="H39" s="51">
        <v>2980340</v>
      </c>
      <c r="I39" s="81"/>
      <c r="J39" s="17"/>
    </row>
    <row r="40" spans="2:10" s="2" customFormat="1" ht="36" customHeight="1" thickBot="1">
      <c r="B40" s="93"/>
      <c r="C40" s="93"/>
      <c r="D40" s="93"/>
      <c r="E40" s="82"/>
      <c r="F40" s="82"/>
      <c r="G40" s="52" t="s">
        <v>13</v>
      </c>
      <c r="H40" s="51">
        <v>144086099</v>
      </c>
      <c r="I40" s="81"/>
      <c r="J40" s="17"/>
    </row>
    <row r="41" spans="2:10" s="2" customFormat="1" ht="36" customHeight="1" thickBot="1">
      <c r="B41" s="93"/>
      <c r="C41" s="93"/>
      <c r="D41" s="93"/>
      <c r="E41" s="82"/>
      <c r="F41" s="82"/>
      <c r="G41" s="52" t="s">
        <v>33</v>
      </c>
      <c r="H41" s="51">
        <v>633725948</v>
      </c>
      <c r="I41" s="81"/>
      <c r="J41" s="17"/>
    </row>
    <row r="42" spans="2:10" s="2" customFormat="1" ht="36" customHeight="1" thickBot="1">
      <c r="B42" s="93"/>
      <c r="C42" s="93"/>
      <c r="D42" s="93"/>
      <c r="E42" s="82"/>
      <c r="F42" s="82"/>
      <c r="G42" s="52" t="s">
        <v>34</v>
      </c>
      <c r="H42" s="51">
        <v>35013493</v>
      </c>
      <c r="I42" s="81"/>
      <c r="J42" s="17"/>
    </row>
    <row r="43" spans="2:10" s="2" customFormat="1" ht="36" customHeight="1" thickBot="1">
      <c r="B43" s="93"/>
      <c r="C43" s="93"/>
      <c r="D43" s="93"/>
      <c r="E43" s="82"/>
      <c r="F43" s="82"/>
      <c r="G43" s="52" t="s">
        <v>35</v>
      </c>
      <c r="H43" s="51">
        <v>58318750</v>
      </c>
      <c r="I43" s="81"/>
      <c r="J43" s="17"/>
    </row>
    <row r="44" spans="2:10" s="2" customFormat="1" ht="48.75" customHeight="1" thickBot="1">
      <c r="B44" s="93" t="s">
        <v>7</v>
      </c>
      <c r="C44" s="93" t="s">
        <v>22</v>
      </c>
      <c r="D44" s="93" t="s">
        <v>36</v>
      </c>
      <c r="E44" s="82" t="s">
        <v>37</v>
      </c>
      <c r="F44" s="82" t="s">
        <v>38</v>
      </c>
      <c r="G44" s="53" t="s">
        <v>39</v>
      </c>
      <c r="H44" s="47">
        <v>794150200</v>
      </c>
      <c r="I44" s="81">
        <f>SUM(H44:H46)</f>
        <v>920562270</v>
      </c>
      <c r="J44" s="13"/>
    </row>
    <row r="45" spans="2:10" s="2" customFormat="1" ht="48.75" customHeight="1" thickBot="1">
      <c r="B45" s="93"/>
      <c r="C45" s="93"/>
      <c r="D45" s="93"/>
      <c r="E45" s="82"/>
      <c r="F45" s="82"/>
      <c r="G45" s="53" t="s">
        <v>39</v>
      </c>
      <c r="H45" s="47">
        <v>60761739</v>
      </c>
      <c r="I45" s="81"/>
      <c r="J45" s="13"/>
    </row>
    <row r="46" spans="2:10" s="2" customFormat="1" ht="121.9" customHeight="1" thickBot="1">
      <c r="B46" s="93"/>
      <c r="C46" s="93"/>
      <c r="D46" s="93"/>
      <c r="E46" s="82"/>
      <c r="F46" s="82"/>
      <c r="G46" s="53" t="s">
        <v>39</v>
      </c>
      <c r="H46" s="47">
        <v>65650331</v>
      </c>
      <c r="I46" s="81"/>
      <c r="J46" s="13"/>
    </row>
    <row r="47" spans="2:10" s="2" customFormat="1" ht="84" customHeight="1" thickBot="1">
      <c r="B47" s="93" t="s">
        <v>7</v>
      </c>
      <c r="C47" s="93" t="s">
        <v>22</v>
      </c>
      <c r="D47" s="93" t="s">
        <v>40</v>
      </c>
      <c r="E47" s="82" t="s">
        <v>41</v>
      </c>
      <c r="F47" s="82" t="s">
        <v>42</v>
      </c>
      <c r="G47" s="48" t="s">
        <v>31</v>
      </c>
      <c r="H47" s="49">
        <v>368206416</v>
      </c>
      <c r="I47" s="81">
        <f>SUM(H47:H48)</f>
        <v>1377041620</v>
      </c>
      <c r="J47" s="13"/>
    </row>
    <row r="48" spans="2:10" s="2" customFormat="1" ht="84" customHeight="1" thickBot="1">
      <c r="B48" s="93"/>
      <c r="C48" s="93"/>
      <c r="D48" s="93"/>
      <c r="E48" s="82"/>
      <c r="F48" s="82"/>
      <c r="G48" s="54" t="s">
        <v>43</v>
      </c>
      <c r="H48" s="47">
        <v>1008835204</v>
      </c>
      <c r="I48" s="81"/>
      <c r="J48" s="26"/>
    </row>
    <row r="49" spans="1:10 16375:16384" s="3" customFormat="1" ht="97.5" customHeight="1" thickBot="1">
      <c r="A49" s="2"/>
      <c r="B49" s="92" t="s">
        <v>7</v>
      </c>
      <c r="C49" s="92" t="s">
        <v>44</v>
      </c>
      <c r="D49" s="92" t="s">
        <v>45</v>
      </c>
      <c r="E49" s="83" t="s">
        <v>46</v>
      </c>
      <c r="F49" s="83" t="s">
        <v>47</v>
      </c>
      <c r="G49" s="44" t="s">
        <v>21</v>
      </c>
      <c r="H49" s="45">
        <v>228568137</v>
      </c>
      <c r="I49" s="84">
        <f>SUM(H49:H51)</f>
        <v>722911841</v>
      </c>
      <c r="J49" s="18"/>
      <c r="XEU49" s="2"/>
      <c r="XEV49" s="2"/>
      <c r="XEW49" s="2"/>
      <c r="XEX49" s="2"/>
      <c r="XEY49" s="2"/>
      <c r="XEZ49" s="2"/>
      <c r="XFA49" s="2"/>
      <c r="XFB49" s="2"/>
      <c r="XFC49" s="2"/>
      <c r="XFD49" s="2"/>
    </row>
    <row r="50" spans="1:10 16375:16384" s="3" customFormat="1" ht="70.5" customHeight="1" thickBot="1">
      <c r="A50" s="2"/>
      <c r="B50" s="92"/>
      <c r="C50" s="92"/>
      <c r="D50" s="92"/>
      <c r="E50" s="83"/>
      <c r="F50" s="83"/>
      <c r="G50" s="55" t="s">
        <v>21</v>
      </c>
      <c r="H50" s="45">
        <v>77681863</v>
      </c>
      <c r="I50" s="84"/>
      <c r="J50" s="18"/>
      <c r="XEU50" s="2"/>
      <c r="XEV50" s="2"/>
      <c r="XEW50" s="2"/>
      <c r="XEX50" s="2"/>
      <c r="XEY50" s="2"/>
      <c r="XEZ50" s="2"/>
      <c r="XFA50" s="2"/>
      <c r="XFB50" s="2"/>
      <c r="XFC50" s="2"/>
      <c r="XFD50" s="2"/>
    </row>
    <row r="51" spans="1:10 16375:16384" s="3" customFormat="1" ht="78" customHeight="1" thickBot="1">
      <c r="A51" s="2"/>
      <c r="B51" s="92"/>
      <c r="C51" s="92"/>
      <c r="D51" s="92"/>
      <c r="E51" s="83"/>
      <c r="F51" s="83"/>
      <c r="G51" s="55" t="s">
        <v>13</v>
      </c>
      <c r="H51" s="45">
        <v>416661841</v>
      </c>
      <c r="I51" s="84"/>
      <c r="J51" s="18"/>
      <c r="XEU51" s="2"/>
      <c r="XEV51" s="2"/>
      <c r="XEW51" s="2"/>
      <c r="XEX51" s="2"/>
      <c r="XEY51" s="2"/>
      <c r="XEZ51" s="2"/>
      <c r="XFA51" s="2"/>
      <c r="XFB51" s="2"/>
      <c r="XFC51" s="2"/>
      <c r="XFD51" s="2"/>
    </row>
    <row r="52" spans="1:10 16375:16384" s="2" customFormat="1" ht="66" customHeight="1" thickBot="1">
      <c r="B52" s="93" t="s">
        <v>7</v>
      </c>
      <c r="C52" s="93" t="s">
        <v>48</v>
      </c>
      <c r="D52" s="93" t="s">
        <v>49</v>
      </c>
      <c r="E52" s="82" t="s">
        <v>50</v>
      </c>
      <c r="F52" s="82" t="s">
        <v>51</v>
      </c>
      <c r="G52" s="48" t="s">
        <v>31</v>
      </c>
      <c r="H52" s="47">
        <v>200000000</v>
      </c>
      <c r="I52" s="81">
        <f>SUM(H52:H56)</f>
        <v>1065945968</v>
      </c>
      <c r="J52" s="13"/>
    </row>
    <row r="53" spans="1:10 16375:16384" s="2" customFormat="1" ht="64.5" customHeight="1" thickBot="1">
      <c r="B53" s="93"/>
      <c r="C53" s="93"/>
      <c r="D53" s="93"/>
      <c r="E53" s="82"/>
      <c r="F53" s="82"/>
      <c r="G53" s="48" t="s">
        <v>32</v>
      </c>
      <c r="H53" s="47">
        <v>45000000</v>
      </c>
      <c r="I53" s="81"/>
      <c r="J53" s="13"/>
    </row>
    <row r="54" spans="1:10 16375:16384" s="2" customFormat="1" ht="45" customHeight="1" thickBot="1">
      <c r="B54" s="93"/>
      <c r="C54" s="93"/>
      <c r="D54" s="93"/>
      <c r="E54" s="82"/>
      <c r="F54" s="82"/>
      <c r="G54" s="48" t="s">
        <v>13</v>
      </c>
      <c r="H54" s="47">
        <v>199223425</v>
      </c>
      <c r="I54" s="81"/>
      <c r="J54" s="13"/>
    </row>
    <row r="55" spans="1:10 16375:16384" s="2" customFormat="1" ht="33" customHeight="1" thickBot="1">
      <c r="B55" s="93"/>
      <c r="C55" s="93"/>
      <c r="D55" s="93"/>
      <c r="E55" s="82"/>
      <c r="F55" s="82"/>
      <c r="G55" s="50" t="s">
        <v>39</v>
      </c>
      <c r="H55" s="51">
        <v>200000000</v>
      </c>
      <c r="I55" s="81"/>
      <c r="J55" s="13"/>
    </row>
    <row r="56" spans="1:10 16375:16384" s="2" customFormat="1" ht="33" customHeight="1" thickBot="1">
      <c r="B56" s="93"/>
      <c r="C56" s="93"/>
      <c r="D56" s="93"/>
      <c r="E56" s="82"/>
      <c r="F56" s="82"/>
      <c r="G56" s="50" t="s">
        <v>43</v>
      </c>
      <c r="H56" s="51">
        <v>421722543</v>
      </c>
      <c r="I56" s="81"/>
      <c r="J56" s="13"/>
    </row>
    <row r="57" spans="1:10 16375:16384" s="2" customFormat="1" ht="105" customHeight="1" thickBot="1">
      <c r="B57" s="92" t="s">
        <v>7</v>
      </c>
      <c r="C57" s="92" t="s">
        <v>52</v>
      </c>
      <c r="D57" s="94" t="s">
        <v>53</v>
      </c>
      <c r="E57" s="83" t="s">
        <v>54</v>
      </c>
      <c r="F57" s="83" t="s">
        <v>55</v>
      </c>
      <c r="G57" s="46" t="s">
        <v>33</v>
      </c>
      <c r="H57" s="45">
        <v>30718463</v>
      </c>
      <c r="I57" s="85">
        <f>SUM(H57:H58)</f>
        <v>127263377</v>
      </c>
      <c r="J57" s="13"/>
    </row>
    <row r="58" spans="1:10 16375:16384" s="2" customFormat="1" ht="86.25" customHeight="1" thickBot="1">
      <c r="B58" s="92"/>
      <c r="C58" s="92"/>
      <c r="D58" s="94"/>
      <c r="E58" s="83"/>
      <c r="F58" s="83"/>
      <c r="G58" s="56" t="s">
        <v>39</v>
      </c>
      <c r="H58" s="45">
        <v>96544914</v>
      </c>
      <c r="I58" s="85"/>
      <c r="J58" s="18"/>
    </row>
    <row r="59" spans="1:10 16375:16384" s="2" customFormat="1" ht="33.75" customHeight="1" thickBot="1">
      <c r="B59" s="92" t="s">
        <v>7</v>
      </c>
      <c r="C59" s="92" t="s">
        <v>52</v>
      </c>
      <c r="D59" s="92" t="s">
        <v>56</v>
      </c>
      <c r="E59" s="83" t="s">
        <v>57</v>
      </c>
      <c r="F59" s="83" t="s">
        <v>58</v>
      </c>
      <c r="G59" s="44" t="s">
        <v>59</v>
      </c>
      <c r="H59" s="45">
        <v>1085000</v>
      </c>
      <c r="I59" s="80">
        <f>SUM(H59:H62)</f>
        <v>261775479</v>
      </c>
      <c r="J59" s="13"/>
    </row>
    <row r="60" spans="1:10 16375:16384" s="2" customFormat="1" ht="57" customHeight="1" thickBot="1">
      <c r="B60" s="92"/>
      <c r="C60" s="92"/>
      <c r="D60" s="92"/>
      <c r="E60" s="83"/>
      <c r="F60" s="83"/>
      <c r="G60" s="56" t="s">
        <v>31</v>
      </c>
      <c r="H60" s="45">
        <v>35888879</v>
      </c>
      <c r="I60" s="80"/>
      <c r="J60" s="13"/>
    </row>
    <row r="61" spans="1:10 16375:16384" s="2" customFormat="1" ht="59.25" customHeight="1" thickBot="1">
      <c r="B61" s="92"/>
      <c r="C61" s="92"/>
      <c r="D61" s="92"/>
      <c r="E61" s="83"/>
      <c r="F61" s="83"/>
      <c r="G61" s="56" t="s">
        <v>32</v>
      </c>
      <c r="H61" s="45">
        <v>2949030</v>
      </c>
      <c r="I61" s="80"/>
      <c r="J61" s="13"/>
    </row>
    <row r="62" spans="1:10 16375:16384" s="2" customFormat="1" ht="50.25" customHeight="1" thickBot="1">
      <c r="B62" s="92"/>
      <c r="C62" s="92"/>
      <c r="D62" s="92"/>
      <c r="E62" s="83"/>
      <c r="F62" s="83"/>
      <c r="G62" s="46" t="s">
        <v>13</v>
      </c>
      <c r="H62" s="45">
        <v>221852570</v>
      </c>
      <c r="I62" s="80"/>
      <c r="J62" s="17"/>
    </row>
    <row r="63" spans="1:10 16375:16384" s="2" customFormat="1" ht="37.5" customHeight="1" thickBot="1">
      <c r="B63" s="93" t="s">
        <v>7</v>
      </c>
      <c r="C63" s="93" t="s">
        <v>60</v>
      </c>
      <c r="D63" s="93" t="s">
        <v>61</v>
      </c>
      <c r="E63" s="82" t="s">
        <v>62</v>
      </c>
      <c r="F63" s="82" t="s">
        <v>63</v>
      </c>
      <c r="G63" s="50" t="s">
        <v>12</v>
      </c>
      <c r="H63" s="51">
        <v>3500000</v>
      </c>
      <c r="I63" s="81">
        <f>SUM(H63:H66)</f>
        <v>1423199180</v>
      </c>
      <c r="J63" s="13"/>
    </row>
    <row r="64" spans="1:10 16375:16384" s="2" customFormat="1" ht="60" customHeight="1" thickBot="1">
      <c r="B64" s="93"/>
      <c r="C64" s="93"/>
      <c r="D64" s="93"/>
      <c r="E64" s="82"/>
      <c r="F64" s="82"/>
      <c r="G64" s="53" t="s">
        <v>31</v>
      </c>
      <c r="H64" s="47">
        <v>4444975</v>
      </c>
      <c r="I64" s="81"/>
      <c r="J64" s="13"/>
    </row>
    <row r="65" spans="2:10" s="2" customFormat="1" ht="45" customHeight="1" thickBot="1">
      <c r="B65" s="93"/>
      <c r="C65" s="93"/>
      <c r="D65" s="93"/>
      <c r="E65" s="82"/>
      <c r="F65" s="82"/>
      <c r="G65" s="53" t="s">
        <v>13</v>
      </c>
      <c r="H65" s="47">
        <v>1407754205</v>
      </c>
      <c r="I65" s="81"/>
      <c r="J65" s="13"/>
    </row>
    <row r="66" spans="2:10" s="2" customFormat="1" ht="85.9" customHeight="1" thickBot="1">
      <c r="B66" s="93"/>
      <c r="C66" s="93"/>
      <c r="D66" s="93"/>
      <c r="E66" s="82"/>
      <c r="F66" s="82"/>
      <c r="G66" s="50" t="s">
        <v>13</v>
      </c>
      <c r="H66" s="51">
        <v>7500000</v>
      </c>
      <c r="I66" s="81"/>
      <c r="J66" s="13"/>
    </row>
    <row r="67" spans="2:10" s="2" customFormat="1" ht="69" customHeight="1" thickBot="1">
      <c r="B67" s="92" t="s">
        <v>7</v>
      </c>
      <c r="C67" s="92" t="s">
        <v>64</v>
      </c>
      <c r="D67" s="94" t="s">
        <v>65</v>
      </c>
      <c r="E67" s="83" t="s">
        <v>66</v>
      </c>
      <c r="F67" s="83" t="s">
        <v>67</v>
      </c>
      <c r="G67" s="46" t="s">
        <v>31</v>
      </c>
      <c r="H67" s="45">
        <v>138879004</v>
      </c>
      <c r="I67" s="80">
        <f>SUM(H67:H69)</f>
        <v>666864940</v>
      </c>
      <c r="J67" s="13"/>
    </row>
    <row r="68" spans="2:10" s="2" customFormat="1" ht="66.75" customHeight="1" thickBot="1">
      <c r="B68" s="92"/>
      <c r="C68" s="92"/>
      <c r="D68" s="94"/>
      <c r="E68" s="83"/>
      <c r="F68" s="83"/>
      <c r="G68" s="46" t="s">
        <v>13</v>
      </c>
      <c r="H68" s="45">
        <v>437018508</v>
      </c>
      <c r="I68" s="80"/>
      <c r="J68" s="13"/>
    </row>
    <row r="69" spans="2:10" s="2" customFormat="1" ht="91.15" customHeight="1" thickBot="1">
      <c r="B69" s="92"/>
      <c r="C69" s="92"/>
      <c r="D69" s="94"/>
      <c r="E69" s="83"/>
      <c r="F69" s="83"/>
      <c r="G69" s="55" t="s">
        <v>13</v>
      </c>
      <c r="H69" s="57">
        <v>90967428</v>
      </c>
      <c r="I69" s="80"/>
      <c r="J69" s="13"/>
    </row>
    <row r="70" spans="2:10" s="2" customFormat="1" ht="69" customHeight="1" thickBot="1">
      <c r="B70" s="93" t="s">
        <v>7</v>
      </c>
      <c r="C70" s="93" t="s">
        <v>68</v>
      </c>
      <c r="D70" s="91" t="s">
        <v>69</v>
      </c>
      <c r="E70" s="82" t="s">
        <v>70</v>
      </c>
      <c r="F70" s="82" t="s">
        <v>71</v>
      </c>
      <c r="G70" s="48" t="s">
        <v>20</v>
      </c>
      <c r="H70" s="47">
        <v>6839525</v>
      </c>
      <c r="I70" s="86">
        <f>SUM(H70:H73)</f>
        <v>234605876</v>
      </c>
      <c r="J70" s="13"/>
    </row>
    <row r="71" spans="2:10" s="2" customFormat="1" ht="52.5" customHeight="1" thickBot="1">
      <c r="B71" s="93"/>
      <c r="C71" s="93"/>
      <c r="D71" s="91"/>
      <c r="E71" s="82"/>
      <c r="F71" s="82"/>
      <c r="G71" s="50" t="s">
        <v>21</v>
      </c>
      <c r="H71" s="51">
        <v>11384296</v>
      </c>
      <c r="I71" s="86"/>
      <c r="J71" s="13"/>
    </row>
    <row r="72" spans="2:10" s="2" customFormat="1" ht="52.5" customHeight="1" thickBot="1">
      <c r="B72" s="93"/>
      <c r="C72" s="93"/>
      <c r="D72" s="91"/>
      <c r="E72" s="82"/>
      <c r="F72" s="82"/>
      <c r="G72" s="50" t="s">
        <v>13</v>
      </c>
      <c r="H72" s="51">
        <v>211912737</v>
      </c>
      <c r="I72" s="86"/>
      <c r="J72" s="13"/>
    </row>
    <row r="73" spans="2:10" s="2" customFormat="1" ht="60.75" customHeight="1" thickBot="1">
      <c r="B73" s="93"/>
      <c r="C73" s="93"/>
      <c r="D73" s="91"/>
      <c r="E73" s="82"/>
      <c r="F73" s="82"/>
      <c r="G73" s="50" t="s">
        <v>34</v>
      </c>
      <c r="H73" s="51">
        <v>4469318</v>
      </c>
      <c r="I73" s="86"/>
      <c r="J73" s="13"/>
    </row>
    <row r="74" spans="2:10" s="2" customFormat="1" ht="57" customHeight="1" thickBot="1">
      <c r="B74" s="92" t="s">
        <v>7</v>
      </c>
      <c r="C74" s="92" t="s">
        <v>72</v>
      </c>
      <c r="D74" s="94" t="s">
        <v>73</v>
      </c>
      <c r="E74" s="83" t="s">
        <v>74</v>
      </c>
      <c r="F74" s="83" t="s">
        <v>75</v>
      </c>
      <c r="G74" s="46" t="s">
        <v>31</v>
      </c>
      <c r="H74" s="45">
        <v>11599563</v>
      </c>
      <c r="I74" s="87">
        <f>SUM(H74:H76)</f>
        <v>167266251</v>
      </c>
      <c r="J74" s="13"/>
    </row>
    <row r="75" spans="2:10" s="2" customFormat="1" ht="57" customHeight="1" thickBot="1">
      <c r="B75" s="92"/>
      <c r="C75" s="92"/>
      <c r="D75" s="94"/>
      <c r="E75" s="83"/>
      <c r="F75" s="83"/>
      <c r="G75" s="46" t="s">
        <v>32</v>
      </c>
      <c r="H75" s="45">
        <v>7096478</v>
      </c>
      <c r="I75" s="87"/>
      <c r="J75" s="13"/>
    </row>
    <row r="76" spans="2:10" s="2" customFormat="1" ht="97.15" customHeight="1" thickBot="1">
      <c r="B76" s="92"/>
      <c r="C76" s="92"/>
      <c r="D76" s="94"/>
      <c r="E76" s="83"/>
      <c r="F76" s="83"/>
      <c r="G76" s="46" t="s">
        <v>13</v>
      </c>
      <c r="H76" s="45">
        <v>148570210</v>
      </c>
      <c r="I76" s="87"/>
      <c r="J76" s="13"/>
    </row>
    <row r="77" spans="2:10" s="2" customFormat="1" ht="57" customHeight="1" thickBot="1">
      <c r="B77" s="93" t="s">
        <v>7</v>
      </c>
      <c r="C77" s="93" t="s">
        <v>76</v>
      </c>
      <c r="D77" s="93" t="s">
        <v>77</v>
      </c>
      <c r="E77" s="82" t="s">
        <v>78</v>
      </c>
      <c r="F77" s="82" t="s">
        <v>79</v>
      </c>
      <c r="G77" s="48" t="s">
        <v>31</v>
      </c>
      <c r="H77" s="47">
        <v>174543508</v>
      </c>
      <c r="I77" s="81">
        <f>SUM(H77:H81)</f>
        <v>656998893</v>
      </c>
      <c r="J77" s="13"/>
    </row>
    <row r="78" spans="2:10" s="2" customFormat="1" ht="57" customHeight="1" thickBot="1">
      <c r="B78" s="93"/>
      <c r="C78" s="93"/>
      <c r="D78" s="93"/>
      <c r="E78" s="82"/>
      <c r="F78" s="82"/>
      <c r="G78" s="48" t="s">
        <v>32</v>
      </c>
      <c r="H78" s="47">
        <v>15799982</v>
      </c>
      <c r="I78" s="81"/>
      <c r="J78" s="13"/>
    </row>
    <row r="79" spans="2:10" s="2" customFormat="1" ht="57" customHeight="1" thickBot="1">
      <c r="B79" s="93"/>
      <c r="C79" s="93"/>
      <c r="D79" s="93"/>
      <c r="E79" s="82"/>
      <c r="F79" s="82"/>
      <c r="G79" s="48" t="s">
        <v>13</v>
      </c>
      <c r="H79" s="47">
        <v>170144673</v>
      </c>
      <c r="I79" s="81"/>
      <c r="J79" s="13"/>
    </row>
    <row r="80" spans="2:10" s="2" customFormat="1" ht="57" customHeight="1" thickBot="1">
      <c r="B80" s="93"/>
      <c r="C80" s="93"/>
      <c r="D80" s="93"/>
      <c r="E80" s="82"/>
      <c r="F80" s="82"/>
      <c r="G80" s="48" t="s">
        <v>13</v>
      </c>
      <c r="H80" s="47">
        <v>251948133</v>
      </c>
      <c r="I80" s="81"/>
      <c r="J80" s="13"/>
    </row>
    <row r="81" spans="2:10" s="2" customFormat="1" ht="57" customHeight="1" thickBot="1">
      <c r="B81" s="93"/>
      <c r="C81" s="93"/>
      <c r="D81" s="93"/>
      <c r="E81" s="82"/>
      <c r="F81" s="82"/>
      <c r="G81" s="48" t="s">
        <v>33</v>
      </c>
      <c r="H81" s="47">
        <v>44562597</v>
      </c>
      <c r="I81" s="81"/>
      <c r="J81" s="13"/>
    </row>
    <row r="82" spans="2:10" s="2" customFormat="1" ht="29.45" customHeight="1" thickBot="1">
      <c r="B82" s="96" t="s">
        <v>205</v>
      </c>
      <c r="C82" s="106"/>
      <c r="D82" s="106"/>
      <c r="E82" s="106"/>
      <c r="F82" s="106"/>
      <c r="G82" s="106"/>
      <c r="H82" s="106"/>
      <c r="I82" s="71">
        <f>SUM(I16:I81)</f>
        <v>11939220032</v>
      </c>
      <c r="J82" s="13"/>
    </row>
    <row r="83" spans="2:10" s="2" customFormat="1" ht="14.25">
      <c r="B83" s="19"/>
      <c r="C83" s="19"/>
      <c r="D83" s="19"/>
      <c r="E83" s="20"/>
      <c r="F83" s="20"/>
      <c r="G83" s="21"/>
      <c r="J83" s="13"/>
    </row>
    <row r="84" spans="2:10" s="2" customFormat="1" ht="14.25">
      <c r="B84" s="19"/>
      <c r="C84" s="19"/>
      <c r="D84" s="19"/>
      <c r="E84" s="20"/>
      <c r="F84" s="20"/>
      <c r="G84" s="21"/>
      <c r="J84" s="13"/>
    </row>
    <row r="85" spans="2:10" s="2" customFormat="1" ht="15.75">
      <c r="B85" s="105" t="s">
        <v>209</v>
      </c>
      <c r="C85" s="105"/>
      <c r="D85" s="19"/>
      <c r="E85" s="20"/>
      <c r="F85" s="20"/>
      <c r="G85" s="21"/>
      <c r="J85" s="13"/>
    </row>
    <row r="86" spans="2:10" s="2" customFormat="1" ht="15.75">
      <c r="B86" s="14"/>
      <c r="C86" s="14"/>
      <c r="D86" s="19"/>
      <c r="E86" s="20"/>
      <c r="F86" s="20"/>
      <c r="G86" s="21"/>
      <c r="J86" s="13"/>
    </row>
    <row r="87" spans="2:10" s="2" customFormat="1" ht="15" thickBot="1">
      <c r="B87" s="19"/>
      <c r="C87" s="19"/>
      <c r="D87" s="19"/>
      <c r="E87" s="20"/>
      <c r="F87" s="20"/>
      <c r="G87" s="21"/>
      <c r="J87" s="13"/>
    </row>
    <row r="88" spans="2:10" s="11" customFormat="1" ht="68.25" customHeight="1" thickBot="1">
      <c r="B88" s="28" t="s">
        <v>0</v>
      </c>
      <c r="C88" s="28" t="s">
        <v>1</v>
      </c>
      <c r="D88" s="28" t="s">
        <v>2</v>
      </c>
      <c r="E88" s="28" t="s">
        <v>80</v>
      </c>
      <c r="F88" s="28" t="s">
        <v>4</v>
      </c>
      <c r="G88" s="28" t="s">
        <v>5</v>
      </c>
      <c r="H88" s="78" t="s">
        <v>212</v>
      </c>
      <c r="I88" s="28" t="s">
        <v>6</v>
      </c>
      <c r="J88" s="22"/>
    </row>
    <row r="89" spans="2:10" s="2" customFormat="1" ht="66.75" customHeight="1" thickBot="1">
      <c r="B89" s="92" t="s">
        <v>81</v>
      </c>
      <c r="C89" s="92" t="s">
        <v>82</v>
      </c>
      <c r="D89" s="94" t="s">
        <v>83</v>
      </c>
      <c r="E89" s="83" t="s">
        <v>84</v>
      </c>
      <c r="F89" s="83" t="s">
        <v>85</v>
      </c>
      <c r="G89" s="55" t="s">
        <v>12</v>
      </c>
      <c r="H89" s="57">
        <v>142286155</v>
      </c>
      <c r="I89" s="87">
        <f>SUM(H89:H91)</f>
        <v>408434852</v>
      </c>
      <c r="J89" s="13"/>
    </row>
    <row r="90" spans="2:10" s="2" customFormat="1" ht="66.75" customHeight="1" thickBot="1">
      <c r="B90" s="92"/>
      <c r="C90" s="92"/>
      <c r="D90" s="94"/>
      <c r="E90" s="83"/>
      <c r="F90" s="83"/>
      <c r="G90" s="55" t="s">
        <v>31</v>
      </c>
      <c r="H90" s="57">
        <v>4633493</v>
      </c>
      <c r="I90" s="87"/>
      <c r="J90" s="13"/>
    </row>
    <row r="91" spans="2:10" s="2" customFormat="1" ht="60" customHeight="1" thickBot="1">
      <c r="B91" s="92"/>
      <c r="C91" s="92"/>
      <c r="D91" s="94"/>
      <c r="E91" s="83"/>
      <c r="F91" s="83"/>
      <c r="G91" s="46" t="s">
        <v>13</v>
      </c>
      <c r="H91" s="45">
        <v>261515204</v>
      </c>
      <c r="I91" s="87"/>
      <c r="J91" s="13"/>
    </row>
    <row r="92" spans="2:10" s="2" customFormat="1" ht="45" customHeight="1" thickBot="1">
      <c r="B92" s="93" t="s">
        <v>81</v>
      </c>
      <c r="C92" s="93" t="s">
        <v>86</v>
      </c>
      <c r="D92" s="93" t="s">
        <v>87</v>
      </c>
      <c r="E92" s="82" t="s">
        <v>88</v>
      </c>
      <c r="F92" s="82" t="s">
        <v>89</v>
      </c>
      <c r="G92" s="58" t="s">
        <v>59</v>
      </c>
      <c r="H92" s="47">
        <v>1500000</v>
      </c>
      <c r="I92" s="81">
        <f>SUM(H92:H96)</f>
        <v>191193942</v>
      </c>
      <c r="J92" s="13"/>
    </row>
    <row r="93" spans="2:10" s="2" customFormat="1" ht="54.75" customHeight="1" thickBot="1">
      <c r="B93" s="93"/>
      <c r="C93" s="93"/>
      <c r="D93" s="93"/>
      <c r="E93" s="82"/>
      <c r="F93" s="82"/>
      <c r="G93" s="48" t="s">
        <v>31</v>
      </c>
      <c r="H93" s="47">
        <v>25380388</v>
      </c>
      <c r="I93" s="81"/>
      <c r="J93" s="13"/>
    </row>
    <row r="94" spans="2:10" s="2" customFormat="1" ht="57" customHeight="1" thickBot="1">
      <c r="B94" s="93"/>
      <c r="C94" s="93"/>
      <c r="D94" s="93"/>
      <c r="E94" s="82"/>
      <c r="F94" s="82"/>
      <c r="G94" s="48" t="s">
        <v>90</v>
      </c>
      <c r="H94" s="47">
        <v>1700000</v>
      </c>
      <c r="I94" s="81"/>
      <c r="J94" s="13"/>
    </row>
    <row r="95" spans="2:10" s="2" customFormat="1" ht="62.25" customHeight="1" thickBot="1">
      <c r="B95" s="93"/>
      <c r="C95" s="93"/>
      <c r="D95" s="93"/>
      <c r="E95" s="82"/>
      <c r="F95" s="82"/>
      <c r="G95" s="48" t="s">
        <v>13</v>
      </c>
      <c r="H95" s="47">
        <v>161613554</v>
      </c>
      <c r="I95" s="81"/>
      <c r="J95" s="13"/>
    </row>
    <row r="96" spans="2:10" s="2" customFormat="1" ht="62.25" customHeight="1" thickBot="1">
      <c r="B96" s="93"/>
      <c r="C96" s="93"/>
      <c r="D96" s="93"/>
      <c r="E96" s="82"/>
      <c r="F96" s="82"/>
      <c r="G96" s="48" t="s">
        <v>33</v>
      </c>
      <c r="H96" s="47">
        <v>1000000</v>
      </c>
      <c r="I96" s="81"/>
      <c r="J96" s="13"/>
    </row>
    <row r="97" spans="2:10" s="2" customFormat="1" ht="163.9" customHeight="1" thickBot="1">
      <c r="B97" s="34" t="s">
        <v>81</v>
      </c>
      <c r="C97" s="34" t="s">
        <v>86</v>
      </c>
      <c r="D97" s="40" t="s">
        <v>91</v>
      </c>
      <c r="E97" s="37" t="s">
        <v>92</v>
      </c>
      <c r="F97" s="37" t="s">
        <v>93</v>
      </c>
      <c r="G97" s="50" t="s">
        <v>13</v>
      </c>
      <c r="H97" s="51">
        <v>196321200</v>
      </c>
      <c r="I97" s="59">
        <f>SUM(H97:H97)</f>
        <v>196321200</v>
      </c>
      <c r="J97" s="18"/>
    </row>
    <row r="98" spans="2:10" s="2" customFormat="1" ht="42" customHeight="1" thickBot="1">
      <c r="B98" s="92" t="s">
        <v>81</v>
      </c>
      <c r="C98" s="95" t="s">
        <v>94</v>
      </c>
      <c r="D98" s="92" t="s">
        <v>95</v>
      </c>
      <c r="E98" s="83" t="s">
        <v>96</v>
      </c>
      <c r="F98" s="83" t="s">
        <v>97</v>
      </c>
      <c r="G98" s="56" t="s">
        <v>26</v>
      </c>
      <c r="H98" s="45">
        <v>207242523</v>
      </c>
      <c r="I98" s="88">
        <f>SUM(H98:H105)</f>
        <v>733516594</v>
      </c>
      <c r="J98" s="13"/>
    </row>
    <row r="99" spans="2:10" s="2" customFormat="1" ht="42" customHeight="1" thickBot="1">
      <c r="B99" s="92"/>
      <c r="C99" s="92"/>
      <c r="D99" s="92"/>
      <c r="E99" s="83"/>
      <c r="F99" s="83"/>
      <c r="G99" s="56" t="s">
        <v>98</v>
      </c>
      <c r="H99" s="45">
        <v>27159000</v>
      </c>
      <c r="I99" s="88"/>
      <c r="J99" s="13"/>
    </row>
    <row r="100" spans="2:10" s="2" customFormat="1" ht="42" customHeight="1" thickBot="1">
      <c r="B100" s="92"/>
      <c r="C100" s="92"/>
      <c r="D100" s="92"/>
      <c r="E100" s="83"/>
      <c r="F100" s="83"/>
      <c r="G100" s="56" t="s">
        <v>28</v>
      </c>
      <c r="H100" s="45">
        <v>18746911</v>
      </c>
      <c r="I100" s="88"/>
      <c r="J100" s="13"/>
    </row>
    <row r="101" spans="2:10" s="2" customFormat="1" ht="42" customHeight="1" thickBot="1">
      <c r="B101" s="92"/>
      <c r="C101" s="92"/>
      <c r="D101" s="92"/>
      <c r="E101" s="83"/>
      <c r="F101" s="83"/>
      <c r="G101" s="56" t="s">
        <v>98</v>
      </c>
      <c r="H101" s="45">
        <v>19810562</v>
      </c>
      <c r="I101" s="88"/>
      <c r="J101" s="13"/>
    </row>
    <row r="102" spans="2:10" s="2" customFormat="1" ht="42" customHeight="1" thickBot="1">
      <c r="B102" s="92"/>
      <c r="C102" s="92"/>
      <c r="D102" s="92"/>
      <c r="E102" s="83"/>
      <c r="F102" s="83"/>
      <c r="G102" s="56" t="s">
        <v>30</v>
      </c>
      <c r="H102" s="45">
        <v>8678652</v>
      </c>
      <c r="I102" s="88"/>
      <c r="J102" s="13"/>
    </row>
    <row r="103" spans="2:10" s="2" customFormat="1" ht="42" customHeight="1" thickBot="1">
      <c r="B103" s="92"/>
      <c r="C103" s="92"/>
      <c r="D103" s="92"/>
      <c r="E103" s="83"/>
      <c r="F103" s="83"/>
      <c r="G103" s="46" t="s">
        <v>12</v>
      </c>
      <c r="H103" s="45">
        <v>143060500</v>
      </c>
      <c r="I103" s="88"/>
      <c r="J103" s="13"/>
    </row>
    <row r="104" spans="2:10" s="2" customFormat="1" ht="57.75" customHeight="1" thickBot="1">
      <c r="B104" s="92"/>
      <c r="C104" s="92"/>
      <c r="D104" s="92"/>
      <c r="E104" s="83"/>
      <c r="F104" s="83"/>
      <c r="G104" s="46" t="s">
        <v>21</v>
      </c>
      <c r="H104" s="45">
        <v>12941475</v>
      </c>
      <c r="I104" s="88"/>
      <c r="J104" s="13"/>
    </row>
    <row r="105" spans="2:10" s="2" customFormat="1" ht="42" customHeight="1" thickBot="1">
      <c r="B105" s="92"/>
      <c r="C105" s="92"/>
      <c r="D105" s="92"/>
      <c r="E105" s="83"/>
      <c r="F105" s="83"/>
      <c r="G105" s="55" t="s">
        <v>13</v>
      </c>
      <c r="H105" s="57">
        <v>295876971</v>
      </c>
      <c r="I105" s="88"/>
      <c r="J105" s="13"/>
    </row>
    <row r="106" spans="2:10" s="2" customFormat="1" ht="59.25" customHeight="1" thickBot="1">
      <c r="B106" s="93" t="s">
        <v>81</v>
      </c>
      <c r="C106" s="93" t="s">
        <v>99</v>
      </c>
      <c r="D106" s="93" t="s">
        <v>100</v>
      </c>
      <c r="E106" s="82" t="s">
        <v>101</v>
      </c>
      <c r="F106" s="82" t="s">
        <v>102</v>
      </c>
      <c r="G106" s="48" t="s">
        <v>21</v>
      </c>
      <c r="H106" s="47">
        <v>4937590</v>
      </c>
      <c r="I106" s="89">
        <f>SUM(H106:H107)</f>
        <v>406283029</v>
      </c>
      <c r="J106" s="13"/>
    </row>
    <row r="107" spans="2:10" s="2" customFormat="1" ht="97.15" customHeight="1" thickBot="1">
      <c r="B107" s="93"/>
      <c r="C107" s="93"/>
      <c r="D107" s="93"/>
      <c r="E107" s="82"/>
      <c r="F107" s="82"/>
      <c r="G107" s="50" t="s">
        <v>13</v>
      </c>
      <c r="H107" s="51">
        <v>401345439</v>
      </c>
      <c r="I107" s="89"/>
      <c r="J107" s="13"/>
    </row>
    <row r="108" spans="2:10" s="2" customFormat="1" ht="69.75" customHeight="1" thickBot="1">
      <c r="B108" s="92" t="s">
        <v>81</v>
      </c>
      <c r="C108" s="92" t="s">
        <v>103</v>
      </c>
      <c r="D108" s="94" t="s">
        <v>104</v>
      </c>
      <c r="E108" s="83" t="s">
        <v>105</v>
      </c>
      <c r="F108" s="83" t="s">
        <v>106</v>
      </c>
      <c r="G108" s="46" t="s">
        <v>33</v>
      </c>
      <c r="H108" s="45">
        <v>66211200</v>
      </c>
      <c r="I108" s="90">
        <f>SUM(H108:H109)</f>
        <v>81050200</v>
      </c>
      <c r="J108" s="13"/>
    </row>
    <row r="109" spans="2:10" s="2" customFormat="1" ht="95.25" customHeight="1" thickBot="1">
      <c r="B109" s="92"/>
      <c r="C109" s="92"/>
      <c r="D109" s="94"/>
      <c r="E109" s="83"/>
      <c r="F109" s="83"/>
      <c r="G109" s="56" t="s">
        <v>39</v>
      </c>
      <c r="H109" s="45">
        <v>14839000</v>
      </c>
      <c r="I109" s="90"/>
      <c r="J109" s="13"/>
    </row>
    <row r="110" spans="2:10" s="2" customFormat="1" ht="26.25" customHeight="1" thickBot="1">
      <c r="B110" s="93" t="s">
        <v>81</v>
      </c>
      <c r="C110" s="93" t="s">
        <v>107</v>
      </c>
      <c r="D110" s="93" t="s">
        <v>108</v>
      </c>
      <c r="E110" s="82" t="s">
        <v>109</v>
      </c>
      <c r="F110" s="82" t="s">
        <v>110</v>
      </c>
      <c r="G110" s="58" t="s">
        <v>12</v>
      </c>
      <c r="H110" s="47">
        <v>955047849</v>
      </c>
      <c r="I110" s="89">
        <f>SUM(H110:H113)</f>
        <v>2896266174</v>
      </c>
      <c r="J110" s="13"/>
    </row>
    <row r="111" spans="2:10" s="2" customFormat="1" ht="26.25" customHeight="1" thickBot="1">
      <c r="B111" s="93"/>
      <c r="C111" s="93"/>
      <c r="D111" s="93"/>
      <c r="E111" s="82"/>
      <c r="F111" s="82"/>
      <c r="G111" s="58" t="s">
        <v>12</v>
      </c>
      <c r="H111" s="47">
        <v>611873729</v>
      </c>
      <c r="I111" s="89"/>
      <c r="J111" s="13"/>
    </row>
    <row r="112" spans="2:10" s="2" customFormat="1" ht="44.25" customHeight="1" thickBot="1">
      <c r="B112" s="93"/>
      <c r="C112" s="93"/>
      <c r="D112" s="93"/>
      <c r="E112" s="82"/>
      <c r="F112" s="82"/>
      <c r="G112" s="48" t="s">
        <v>21</v>
      </c>
      <c r="H112" s="47">
        <v>7722487</v>
      </c>
      <c r="I112" s="89"/>
      <c r="J112" s="13"/>
    </row>
    <row r="113" spans="2:10" s="2" customFormat="1" ht="58.15" customHeight="1" thickBot="1">
      <c r="B113" s="93"/>
      <c r="C113" s="93"/>
      <c r="D113" s="93"/>
      <c r="E113" s="82"/>
      <c r="F113" s="82"/>
      <c r="G113" s="48" t="s">
        <v>13</v>
      </c>
      <c r="H113" s="47">
        <v>1321622109</v>
      </c>
      <c r="I113" s="89"/>
      <c r="J113" s="13"/>
    </row>
    <row r="114" spans="2:10" s="2" customFormat="1" ht="27.6" customHeight="1" thickBot="1">
      <c r="B114" s="93" t="s">
        <v>81</v>
      </c>
      <c r="C114" s="93" t="s">
        <v>107</v>
      </c>
      <c r="D114" s="91" t="s">
        <v>111</v>
      </c>
      <c r="E114" s="82" t="s">
        <v>112</v>
      </c>
      <c r="F114" s="82" t="s">
        <v>113</v>
      </c>
      <c r="G114" s="53" t="s">
        <v>26</v>
      </c>
      <c r="H114" s="47">
        <v>850019704</v>
      </c>
      <c r="I114" s="81">
        <f>SUM(H114:H121)</f>
        <v>2627107446</v>
      </c>
      <c r="J114" s="13"/>
    </row>
    <row r="115" spans="2:10" s="2" customFormat="1" ht="27.6" customHeight="1" thickBot="1">
      <c r="B115" s="93"/>
      <c r="C115" s="93"/>
      <c r="D115" s="91"/>
      <c r="E115" s="82"/>
      <c r="F115" s="82"/>
      <c r="G115" s="53" t="s">
        <v>26</v>
      </c>
      <c r="H115" s="47">
        <v>393901988</v>
      </c>
      <c r="I115" s="81"/>
      <c r="J115" s="13"/>
    </row>
    <row r="116" spans="2:10" s="2" customFormat="1" ht="27.6" customHeight="1" thickBot="1">
      <c r="B116" s="93"/>
      <c r="C116" s="93"/>
      <c r="D116" s="91"/>
      <c r="E116" s="82"/>
      <c r="F116" s="82"/>
      <c r="G116" s="53" t="s">
        <v>27</v>
      </c>
      <c r="H116" s="47">
        <v>84505640</v>
      </c>
      <c r="I116" s="81"/>
      <c r="J116" s="13"/>
    </row>
    <row r="117" spans="2:10" s="2" customFormat="1" ht="27.6" customHeight="1" thickBot="1">
      <c r="B117" s="93"/>
      <c r="C117" s="93"/>
      <c r="D117" s="91"/>
      <c r="E117" s="82"/>
      <c r="F117" s="82"/>
      <c r="G117" s="53" t="s">
        <v>28</v>
      </c>
      <c r="H117" s="47">
        <v>107881597</v>
      </c>
      <c r="I117" s="81"/>
      <c r="J117" s="13"/>
    </row>
    <row r="118" spans="2:10" s="2" customFormat="1" ht="27.6" customHeight="1" thickBot="1">
      <c r="B118" s="93"/>
      <c r="C118" s="93"/>
      <c r="D118" s="91"/>
      <c r="E118" s="82"/>
      <c r="F118" s="82"/>
      <c r="G118" s="53" t="s">
        <v>29</v>
      </c>
      <c r="H118" s="47">
        <v>114114596</v>
      </c>
      <c r="I118" s="81"/>
      <c r="J118" s="17"/>
    </row>
    <row r="119" spans="2:10" s="2" customFormat="1" ht="27.6" customHeight="1" thickBot="1">
      <c r="B119" s="93"/>
      <c r="C119" s="93"/>
      <c r="D119" s="91"/>
      <c r="E119" s="82"/>
      <c r="F119" s="82"/>
      <c r="G119" s="50" t="s">
        <v>30</v>
      </c>
      <c r="H119" s="51">
        <v>51830079</v>
      </c>
      <c r="I119" s="81"/>
      <c r="J119" s="13"/>
    </row>
    <row r="120" spans="2:10" s="2" customFormat="1" ht="27.6" customHeight="1" thickBot="1">
      <c r="B120" s="93"/>
      <c r="C120" s="93"/>
      <c r="D120" s="91"/>
      <c r="E120" s="82"/>
      <c r="F120" s="82"/>
      <c r="G120" s="50" t="s">
        <v>13</v>
      </c>
      <c r="H120" s="51">
        <v>668005897</v>
      </c>
      <c r="I120" s="81"/>
      <c r="J120" s="13"/>
    </row>
    <row r="121" spans="2:10" s="2" customFormat="1" ht="27.6" customHeight="1" thickBot="1">
      <c r="B121" s="93"/>
      <c r="C121" s="93"/>
      <c r="D121" s="91"/>
      <c r="E121" s="82"/>
      <c r="F121" s="82"/>
      <c r="G121" s="50" t="s">
        <v>13</v>
      </c>
      <c r="H121" s="51">
        <v>356847945</v>
      </c>
      <c r="I121" s="81"/>
      <c r="J121" s="13"/>
    </row>
    <row r="122" spans="2:10" s="2" customFormat="1" ht="32.450000000000003" customHeight="1" thickBot="1">
      <c r="B122" s="101" t="s">
        <v>81</v>
      </c>
      <c r="C122" s="101" t="s">
        <v>107</v>
      </c>
      <c r="D122" s="101" t="s">
        <v>114</v>
      </c>
      <c r="E122" s="98" t="s">
        <v>115</v>
      </c>
      <c r="F122" s="98" t="s">
        <v>116</v>
      </c>
      <c r="G122" s="50" t="s">
        <v>12</v>
      </c>
      <c r="H122" s="51">
        <v>728299002</v>
      </c>
      <c r="I122" s="81">
        <f>SUM(H122:H131)</f>
        <v>3261199443</v>
      </c>
      <c r="J122" s="13"/>
    </row>
    <row r="123" spans="2:10" s="2" customFormat="1" ht="32.450000000000003" customHeight="1" thickBot="1">
      <c r="B123" s="102"/>
      <c r="C123" s="102"/>
      <c r="D123" s="102"/>
      <c r="E123" s="99"/>
      <c r="F123" s="99"/>
      <c r="G123" s="50" t="s">
        <v>20</v>
      </c>
      <c r="H123" s="51">
        <v>139269760</v>
      </c>
      <c r="I123" s="81"/>
      <c r="J123" s="13"/>
    </row>
    <row r="124" spans="2:10" s="2" customFormat="1" ht="32.450000000000003" customHeight="1" thickBot="1">
      <c r="B124" s="102"/>
      <c r="C124" s="102"/>
      <c r="D124" s="102"/>
      <c r="E124" s="99"/>
      <c r="F124" s="99"/>
      <c r="G124" s="50" t="s">
        <v>12</v>
      </c>
      <c r="H124" s="51">
        <v>449023354</v>
      </c>
      <c r="I124" s="81"/>
      <c r="J124" s="13"/>
    </row>
    <row r="125" spans="2:10" s="2" customFormat="1" ht="32.450000000000003" customHeight="1" thickBot="1">
      <c r="B125" s="102"/>
      <c r="C125" s="102"/>
      <c r="D125" s="102"/>
      <c r="E125" s="99"/>
      <c r="F125" s="99"/>
      <c r="G125" s="50" t="s">
        <v>117</v>
      </c>
      <c r="H125" s="51">
        <v>246015813</v>
      </c>
      <c r="I125" s="81"/>
      <c r="J125" s="13"/>
    </row>
    <row r="126" spans="2:10" s="2" customFormat="1" ht="135" customHeight="1" thickBot="1">
      <c r="B126" s="102"/>
      <c r="C126" s="102"/>
      <c r="D126" s="102"/>
      <c r="E126" s="99"/>
      <c r="F126" s="99"/>
      <c r="G126" s="50" t="s">
        <v>13</v>
      </c>
      <c r="H126" s="51">
        <v>103872960</v>
      </c>
      <c r="I126" s="81"/>
      <c r="J126" s="13"/>
    </row>
    <row r="127" spans="2:10" s="2" customFormat="1" ht="60.6" customHeight="1" thickBot="1">
      <c r="B127" s="102"/>
      <c r="C127" s="102"/>
      <c r="D127" s="102"/>
      <c r="E127" s="99"/>
      <c r="F127" s="99"/>
      <c r="G127" s="37" t="s">
        <v>12</v>
      </c>
      <c r="H127" s="51">
        <v>1005983520</v>
      </c>
      <c r="I127" s="81"/>
      <c r="J127" s="13"/>
    </row>
    <row r="128" spans="2:10" s="2" customFormat="1" ht="60.6" customHeight="1" thickBot="1">
      <c r="B128" s="102"/>
      <c r="C128" s="102"/>
      <c r="D128" s="102"/>
      <c r="E128" s="99"/>
      <c r="F128" s="99"/>
      <c r="G128" s="37" t="s">
        <v>20</v>
      </c>
      <c r="H128" s="51">
        <v>36520000</v>
      </c>
      <c r="I128" s="81"/>
      <c r="J128" s="13"/>
    </row>
    <row r="129" spans="2:10" s="2" customFormat="1" ht="60.6" customHeight="1" thickBot="1">
      <c r="B129" s="102"/>
      <c r="C129" s="102"/>
      <c r="D129" s="102"/>
      <c r="E129" s="99"/>
      <c r="F129" s="99"/>
      <c r="G129" s="37" t="s">
        <v>12</v>
      </c>
      <c r="H129" s="51">
        <v>298975034</v>
      </c>
      <c r="I129" s="81"/>
      <c r="J129" s="13"/>
    </row>
    <row r="130" spans="2:10" s="2" customFormat="1" ht="60.6" customHeight="1" thickBot="1">
      <c r="B130" s="102"/>
      <c r="C130" s="102"/>
      <c r="D130" s="102"/>
      <c r="E130" s="99"/>
      <c r="F130" s="99"/>
      <c r="G130" s="37" t="s">
        <v>117</v>
      </c>
      <c r="H130" s="51">
        <v>205000000</v>
      </c>
      <c r="I130" s="81"/>
      <c r="J130" s="13"/>
    </row>
    <row r="131" spans="2:10" s="2" customFormat="1" ht="60.6" customHeight="1" thickBot="1">
      <c r="B131" s="103"/>
      <c r="C131" s="103"/>
      <c r="D131" s="103"/>
      <c r="E131" s="100"/>
      <c r="F131" s="100"/>
      <c r="G131" s="37" t="s">
        <v>13</v>
      </c>
      <c r="H131" s="51">
        <v>48240000</v>
      </c>
      <c r="I131" s="81"/>
      <c r="J131" s="13"/>
    </row>
    <row r="132" spans="2:10" s="2" customFormat="1" ht="63.75" customHeight="1" thickBot="1">
      <c r="B132" s="92" t="s">
        <v>81</v>
      </c>
      <c r="C132" s="92" t="s">
        <v>118</v>
      </c>
      <c r="D132" s="92" t="s">
        <v>119</v>
      </c>
      <c r="E132" s="83" t="s">
        <v>120</v>
      </c>
      <c r="F132" s="83" t="s">
        <v>121</v>
      </c>
      <c r="G132" s="46" t="s">
        <v>31</v>
      </c>
      <c r="H132" s="45">
        <v>794150200</v>
      </c>
      <c r="I132" s="80">
        <f>SUM(H132:H134)</f>
        <v>920562270</v>
      </c>
      <c r="J132" s="13"/>
    </row>
    <row r="133" spans="2:10" s="2" customFormat="1" ht="63.75" customHeight="1" thickBot="1">
      <c r="B133" s="92"/>
      <c r="C133" s="92"/>
      <c r="D133" s="92"/>
      <c r="E133" s="83"/>
      <c r="F133" s="83"/>
      <c r="G133" s="46" t="s">
        <v>31</v>
      </c>
      <c r="H133" s="45">
        <v>65650331</v>
      </c>
      <c r="I133" s="80"/>
      <c r="J133" s="13"/>
    </row>
    <row r="134" spans="2:10" s="2" customFormat="1" ht="51.6" customHeight="1" thickBot="1">
      <c r="B134" s="92"/>
      <c r="C134" s="92"/>
      <c r="D134" s="92"/>
      <c r="E134" s="83"/>
      <c r="F134" s="83"/>
      <c r="G134" s="55" t="s">
        <v>21</v>
      </c>
      <c r="H134" s="57">
        <v>60761739</v>
      </c>
      <c r="I134" s="80"/>
      <c r="J134" s="13"/>
    </row>
    <row r="135" spans="2:10" s="2" customFormat="1" ht="42" customHeight="1" thickBot="1">
      <c r="B135" s="93" t="s">
        <v>122</v>
      </c>
      <c r="C135" s="93" t="s">
        <v>123</v>
      </c>
      <c r="D135" s="93" t="s">
        <v>199</v>
      </c>
      <c r="E135" s="82" t="s">
        <v>124</v>
      </c>
      <c r="F135" s="82" t="s">
        <v>125</v>
      </c>
      <c r="G135" s="48" t="s">
        <v>20</v>
      </c>
      <c r="H135" s="47">
        <v>765589787</v>
      </c>
      <c r="I135" s="81">
        <f>SUM(H135:H137)</f>
        <v>1524062207</v>
      </c>
      <c r="J135" s="13"/>
    </row>
    <row r="136" spans="2:10" s="2" customFormat="1" ht="49.5" customHeight="1" thickBot="1">
      <c r="B136" s="93"/>
      <c r="C136" s="93"/>
      <c r="D136" s="93"/>
      <c r="E136" s="82"/>
      <c r="F136" s="82"/>
      <c r="G136" s="48" t="s">
        <v>20</v>
      </c>
      <c r="H136" s="47">
        <v>364570432</v>
      </c>
      <c r="I136" s="81"/>
      <c r="J136" s="13"/>
    </row>
    <row r="137" spans="2:10" s="2" customFormat="1" ht="52.5" customHeight="1" thickBot="1">
      <c r="B137" s="93"/>
      <c r="C137" s="93"/>
      <c r="D137" s="93"/>
      <c r="E137" s="82"/>
      <c r="F137" s="82"/>
      <c r="G137" s="48" t="s">
        <v>20</v>
      </c>
      <c r="H137" s="47">
        <v>393901988</v>
      </c>
      <c r="I137" s="81"/>
      <c r="J137" s="13"/>
    </row>
    <row r="138" spans="2:10" s="2" customFormat="1" ht="141" customHeight="1" thickBot="1">
      <c r="B138" s="93" t="s">
        <v>122</v>
      </c>
      <c r="C138" s="93" t="s">
        <v>123</v>
      </c>
      <c r="D138" s="93" t="s">
        <v>200</v>
      </c>
      <c r="E138" s="82" t="s">
        <v>126</v>
      </c>
      <c r="F138" s="82" t="s">
        <v>127</v>
      </c>
      <c r="G138" s="48" t="s">
        <v>117</v>
      </c>
      <c r="H138" s="47">
        <v>1863591079</v>
      </c>
      <c r="I138" s="81">
        <f>SUM(H138:H139)</f>
        <v>1997112581</v>
      </c>
      <c r="J138" s="13"/>
    </row>
    <row r="139" spans="2:10" s="2" customFormat="1" ht="52.5" customHeight="1" thickBot="1">
      <c r="B139" s="93"/>
      <c r="C139" s="93"/>
      <c r="D139" s="93"/>
      <c r="E139" s="82"/>
      <c r="F139" s="82"/>
      <c r="G139" s="48" t="s">
        <v>13</v>
      </c>
      <c r="H139" s="47">
        <v>133521502</v>
      </c>
      <c r="I139" s="81"/>
      <c r="J139" s="13"/>
    </row>
    <row r="140" spans="2:10" s="2" customFormat="1" ht="165" customHeight="1" thickBot="1">
      <c r="B140" s="36" t="s">
        <v>122</v>
      </c>
      <c r="C140" s="34" t="s">
        <v>123</v>
      </c>
      <c r="D140" s="36" t="s">
        <v>128</v>
      </c>
      <c r="E140" s="37" t="s">
        <v>129</v>
      </c>
      <c r="F140" s="37" t="s">
        <v>130</v>
      </c>
      <c r="G140" s="48" t="s">
        <v>13</v>
      </c>
      <c r="H140" s="47">
        <v>140270296</v>
      </c>
      <c r="I140" s="60">
        <f>H140</f>
        <v>140270296</v>
      </c>
      <c r="J140" s="13"/>
    </row>
    <row r="141" spans="2:10" s="2" customFormat="1" ht="71.45" customHeight="1" thickBot="1">
      <c r="B141" s="93" t="s">
        <v>122</v>
      </c>
      <c r="C141" s="93" t="s">
        <v>123</v>
      </c>
      <c r="D141" s="93" t="s">
        <v>201</v>
      </c>
      <c r="E141" s="82" t="s">
        <v>202</v>
      </c>
      <c r="F141" s="82" t="s">
        <v>203</v>
      </c>
      <c r="G141" s="48" t="s">
        <v>117</v>
      </c>
      <c r="H141" s="47">
        <v>1773928536</v>
      </c>
      <c r="I141" s="81">
        <f>SUM(H141:H142)</f>
        <v>1861928536</v>
      </c>
      <c r="J141" s="13"/>
    </row>
    <row r="142" spans="2:10" s="2" customFormat="1" ht="134.44999999999999" customHeight="1" thickBot="1">
      <c r="B142" s="93"/>
      <c r="C142" s="93"/>
      <c r="D142" s="93"/>
      <c r="E142" s="82"/>
      <c r="F142" s="82"/>
      <c r="G142" s="48" t="s">
        <v>13</v>
      </c>
      <c r="H142" s="47">
        <v>88000000</v>
      </c>
      <c r="I142" s="81"/>
      <c r="J142" s="13"/>
    </row>
    <row r="143" spans="2:10" s="2" customFormat="1" ht="24.6" customHeight="1" thickBot="1">
      <c r="B143" s="96" t="s">
        <v>206</v>
      </c>
      <c r="C143" s="96"/>
      <c r="D143" s="96"/>
      <c r="E143" s="96"/>
      <c r="F143" s="96"/>
      <c r="G143" s="96"/>
      <c r="H143" s="96"/>
      <c r="I143" s="73">
        <f>SUM(I89:I142)</f>
        <v>17245308770</v>
      </c>
      <c r="J143" s="13"/>
    </row>
    <row r="144" spans="2:10" ht="27" customHeight="1" thickBot="1">
      <c r="B144" s="96" t="s">
        <v>207</v>
      </c>
      <c r="C144" s="96"/>
      <c r="D144" s="96"/>
      <c r="E144" s="96"/>
      <c r="F144" s="96"/>
      <c r="G144" s="96"/>
      <c r="H144" s="96"/>
      <c r="I144" s="73">
        <f>I143+I82</f>
        <v>29184528802</v>
      </c>
    </row>
    <row r="145" spans="9:9" ht="15" customHeight="1"/>
    <row r="146" spans="9:9" ht="15" customHeight="1"/>
    <row r="147" spans="9:9" ht="15" customHeight="1"/>
    <row r="148" spans="9:9" ht="15" customHeight="1">
      <c r="I148" s="27"/>
    </row>
    <row r="149" spans="9:9" ht="15" customHeight="1"/>
    <row r="150" spans="9:9" ht="15" customHeight="1"/>
    <row r="151" spans="9:9" ht="15" customHeight="1"/>
    <row r="152" spans="9:9" ht="15" customHeight="1"/>
    <row r="153" spans="9:9" ht="15" customHeight="1"/>
    <row r="154" spans="9:9" ht="15" customHeight="1"/>
    <row r="155" spans="9:9" ht="15" customHeight="1"/>
    <row r="156" spans="9:9" ht="15" customHeight="1"/>
    <row r="157" spans="9:9" ht="15" customHeight="1"/>
    <row r="158" spans="9:9" ht="15" customHeight="1"/>
    <row r="159" spans="9:9" ht="15" customHeight="1"/>
    <row r="160" spans="9:9"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sheetData>
  <sheetProtection algorithmName="SHA-512" hashValue="QhBUe9r53gGpHQmZTlgJx3g4ZXQv3cVXPjSvr6YgdpmijH8tRGUBgi6OQhimzKHHmkPpTXA2TuKyxp2Y9vzBgg==" saltValue="a43j4Xy4/sSpHm9H3tDl+A==" spinCount="100000" sheet="1" formatCells="0" formatColumns="0" formatRows="0" insertColumns="0" insertRows="0" insertHyperlinks="0" deleteColumns="0" deleteRows="0" sort="0" autoFilter="0" pivotTables="0"/>
  <mergeCells count="169">
    <mergeCell ref="E2:G6"/>
    <mergeCell ref="F122:F131"/>
    <mergeCell ref="B122:B131"/>
    <mergeCell ref="C122:C131"/>
    <mergeCell ref="D122:D131"/>
    <mergeCell ref="E122:E131"/>
    <mergeCell ref="E7:G11"/>
    <mergeCell ref="I122:I131"/>
    <mergeCell ref="D141:D142"/>
    <mergeCell ref="C141:C142"/>
    <mergeCell ref="B141:B142"/>
    <mergeCell ref="I141:I142"/>
    <mergeCell ref="E141:E142"/>
    <mergeCell ref="F141:F142"/>
    <mergeCell ref="B13:C13"/>
    <mergeCell ref="B82:H82"/>
    <mergeCell ref="B85:C85"/>
    <mergeCell ref="B16:B20"/>
    <mergeCell ref="B21:B23"/>
    <mergeCell ref="B24:B26"/>
    <mergeCell ref="B27:B43"/>
    <mergeCell ref="B44:B46"/>
    <mergeCell ref="B47:B48"/>
    <mergeCell ref="B49:B51"/>
    <mergeCell ref="B52:B56"/>
    <mergeCell ref="B57:B58"/>
    <mergeCell ref="B59:B62"/>
    <mergeCell ref="B143:H143"/>
    <mergeCell ref="B144:H144"/>
    <mergeCell ref="B63:B66"/>
    <mergeCell ref="B67:B69"/>
    <mergeCell ref="B70:B73"/>
    <mergeCell ref="B74:B76"/>
    <mergeCell ref="B77:B81"/>
    <mergeCell ref="B89:B91"/>
    <mergeCell ref="B92:B96"/>
    <mergeCell ref="B98:B105"/>
    <mergeCell ref="B106:B107"/>
    <mergeCell ref="B108:B109"/>
    <mergeCell ref="B110:B113"/>
    <mergeCell ref="B114:B121"/>
    <mergeCell ref="B132:B134"/>
    <mergeCell ref="B135:B137"/>
    <mergeCell ref="B138:B139"/>
    <mergeCell ref="C59:C62"/>
    <mergeCell ref="C63:C66"/>
    <mergeCell ref="C67:C69"/>
    <mergeCell ref="C70:C73"/>
    <mergeCell ref="C16:C20"/>
    <mergeCell ref="C21:C23"/>
    <mergeCell ref="C24:C26"/>
    <mergeCell ref="C27:C43"/>
    <mergeCell ref="C44:C46"/>
    <mergeCell ref="C47:C48"/>
    <mergeCell ref="C49:C51"/>
    <mergeCell ref="C52:C56"/>
    <mergeCell ref="C57:C58"/>
    <mergeCell ref="C74:C76"/>
    <mergeCell ref="C77:C81"/>
    <mergeCell ref="C89:C91"/>
    <mergeCell ref="C92:C96"/>
    <mergeCell ref="C98:C105"/>
    <mergeCell ref="C106:C107"/>
    <mergeCell ref="C108:C109"/>
    <mergeCell ref="C110:C113"/>
    <mergeCell ref="C114:C121"/>
    <mergeCell ref="C132:C134"/>
    <mergeCell ref="C135:C137"/>
    <mergeCell ref="C138:C139"/>
    <mergeCell ref="D16:D20"/>
    <mergeCell ref="D21:D23"/>
    <mergeCell ref="D24:D26"/>
    <mergeCell ref="D27:D43"/>
    <mergeCell ref="D44:D46"/>
    <mergeCell ref="D47:D48"/>
    <mergeCell ref="D49:D51"/>
    <mergeCell ref="D52:D56"/>
    <mergeCell ref="D57:D58"/>
    <mergeCell ref="D59:D62"/>
    <mergeCell ref="D63:D66"/>
    <mergeCell ref="D67:D69"/>
    <mergeCell ref="D70:D73"/>
    <mergeCell ref="D74:D76"/>
    <mergeCell ref="D77:D81"/>
    <mergeCell ref="D89:D91"/>
    <mergeCell ref="D92:D96"/>
    <mergeCell ref="D98:D105"/>
    <mergeCell ref="D106:D107"/>
    <mergeCell ref="D108:D109"/>
    <mergeCell ref="D110:D113"/>
    <mergeCell ref="D114:D121"/>
    <mergeCell ref="D132:D134"/>
    <mergeCell ref="D135:D137"/>
    <mergeCell ref="D138:D139"/>
    <mergeCell ref="E16:E20"/>
    <mergeCell ref="E21:E23"/>
    <mergeCell ref="E24:E26"/>
    <mergeCell ref="E27:E43"/>
    <mergeCell ref="E44:E46"/>
    <mergeCell ref="E47:E48"/>
    <mergeCell ref="E49:E51"/>
    <mergeCell ref="E52:E56"/>
    <mergeCell ref="E57:E58"/>
    <mergeCell ref="E59:E62"/>
    <mergeCell ref="E63:E66"/>
    <mergeCell ref="E67:E69"/>
    <mergeCell ref="E70:E73"/>
    <mergeCell ref="E74:E76"/>
    <mergeCell ref="E77:E81"/>
    <mergeCell ref="E89:E91"/>
    <mergeCell ref="E92:E96"/>
    <mergeCell ref="E98:E105"/>
    <mergeCell ref="E106:E107"/>
    <mergeCell ref="E108:E109"/>
    <mergeCell ref="E132:E134"/>
    <mergeCell ref="E135:E137"/>
    <mergeCell ref="F16:F20"/>
    <mergeCell ref="F21:F23"/>
    <mergeCell ref="F24:F26"/>
    <mergeCell ref="F27:F43"/>
    <mergeCell ref="F44:F46"/>
    <mergeCell ref="F47:F48"/>
    <mergeCell ref="F49:F51"/>
    <mergeCell ref="F52:F56"/>
    <mergeCell ref="F57:F58"/>
    <mergeCell ref="F59:F62"/>
    <mergeCell ref="F63:F66"/>
    <mergeCell ref="F67:F69"/>
    <mergeCell ref="F70:F73"/>
    <mergeCell ref="F74:F76"/>
    <mergeCell ref="F77:F81"/>
    <mergeCell ref="F89:F91"/>
    <mergeCell ref="F92:F96"/>
    <mergeCell ref="F98:F105"/>
    <mergeCell ref="F110:F113"/>
    <mergeCell ref="F114:F121"/>
    <mergeCell ref="I89:I91"/>
    <mergeCell ref="I92:I96"/>
    <mergeCell ref="I98:I105"/>
    <mergeCell ref="I106:I107"/>
    <mergeCell ref="I108:I109"/>
    <mergeCell ref="I110:I113"/>
    <mergeCell ref="E110:E113"/>
    <mergeCell ref="E114:E121"/>
    <mergeCell ref="I114:I121"/>
    <mergeCell ref="I132:I134"/>
    <mergeCell ref="I135:I137"/>
    <mergeCell ref="I138:I139"/>
    <mergeCell ref="E138:E139"/>
    <mergeCell ref="F138:F139"/>
    <mergeCell ref="F132:F134"/>
    <mergeCell ref="F135:F137"/>
    <mergeCell ref="I16:I20"/>
    <mergeCell ref="I21:I23"/>
    <mergeCell ref="I24:I26"/>
    <mergeCell ref="I27:I43"/>
    <mergeCell ref="I44:I46"/>
    <mergeCell ref="I47:I48"/>
    <mergeCell ref="I49:I51"/>
    <mergeCell ref="I52:I56"/>
    <mergeCell ref="I57:I58"/>
    <mergeCell ref="I59:I62"/>
    <mergeCell ref="I63:I66"/>
    <mergeCell ref="I67:I69"/>
    <mergeCell ref="F106:F107"/>
    <mergeCell ref="F108:F109"/>
    <mergeCell ref="I70:I73"/>
    <mergeCell ref="I74:I76"/>
    <mergeCell ref="I77:I81"/>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181"/>
  <sheetViews>
    <sheetView showGridLines="0" tabSelected="1" zoomScale="60" zoomScaleNormal="60" workbookViewId="0">
      <selection activeCell="F16" sqref="F16:F17"/>
    </sheetView>
  </sheetViews>
  <sheetFormatPr baseColWidth="10" defaultColWidth="0" defaultRowHeight="0" customHeight="1" zeroHeight="1"/>
  <cols>
    <col min="1" max="1" width="7.42578125" style="2" customWidth="1"/>
    <col min="2" max="2" width="15.5703125" style="4" customWidth="1"/>
    <col min="3" max="3" width="19.7109375" style="4" customWidth="1"/>
    <col min="4" max="4" width="48" style="5" customWidth="1"/>
    <col min="5" max="5" width="61.85546875" style="6" customWidth="1"/>
    <col min="6" max="6" width="48.140625" style="6" customWidth="1"/>
    <col min="7" max="7" width="60.5703125" style="12" customWidth="1"/>
    <col min="8" max="8" width="25.140625" style="4" customWidth="1"/>
    <col min="9" max="9" width="28" style="5" customWidth="1"/>
    <col min="10" max="10" width="21.85546875" style="2" customWidth="1"/>
    <col min="11" max="38" width="0" style="2" hidden="1" customWidth="1"/>
    <col min="39" max="47" width="0" style="5" hidden="1" customWidth="1"/>
    <col min="48" max="16384" width="11.42578125" style="5" hidden="1"/>
  </cols>
  <sheetData>
    <row r="1" spans="1:38" ht="15" customHeight="1">
      <c r="E1" s="107" t="s">
        <v>197</v>
      </c>
      <c r="F1" s="107"/>
      <c r="G1" s="107"/>
    </row>
    <row r="2" spans="1:38" ht="15" customHeight="1">
      <c r="E2" s="107"/>
      <c r="F2" s="107"/>
      <c r="G2" s="107"/>
    </row>
    <row r="3" spans="1:38" ht="15" customHeight="1">
      <c r="E3" s="107"/>
      <c r="F3" s="107"/>
      <c r="G3" s="107"/>
    </row>
    <row r="4" spans="1:38" ht="15" customHeight="1">
      <c r="E4" s="107"/>
      <c r="F4" s="107"/>
      <c r="G4" s="107"/>
    </row>
    <row r="5" spans="1:38" ht="15" customHeight="1">
      <c r="E5" s="107"/>
      <c r="F5" s="107"/>
      <c r="G5" s="107"/>
    </row>
    <row r="6" spans="1:38" ht="15" customHeight="1">
      <c r="E6" s="107"/>
      <c r="F6" s="107"/>
      <c r="G6" s="107"/>
    </row>
    <row r="7" spans="1:38" ht="15" customHeight="1"/>
    <row r="8" spans="1:38" ht="15" customHeight="1">
      <c r="E8" s="108" t="s">
        <v>213</v>
      </c>
      <c r="F8" s="109"/>
      <c r="G8" s="109"/>
    </row>
    <row r="9" spans="1:38" ht="15" customHeight="1">
      <c r="E9" s="109"/>
      <c r="F9" s="109"/>
      <c r="G9" s="109"/>
    </row>
    <row r="10" spans="1:38" ht="15" customHeight="1">
      <c r="E10" s="109"/>
      <c r="F10" s="109"/>
      <c r="G10" s="109"/>
    </row>
    <row r="11" spans="1:38" ht="31.5" customHeight="1">
      <c r="E11" s="109"/>
      <c r="F11" s="109"/>
      <c r="G11" s="109"/>
    </row>
    <row r="12" spans="1:38" ht="15" customHeight="1">
      <c r="E12" s="109"/>
      <c r="F12" s="109"/>
      <c r="G12" s="109"/>
    </row>
    <row r="13" spans="1:38" ht="15" customHeight="1">
      <c r="B13" s="114" t="s">
        <v>210</v>
      </c>
      <c r="C13" s="114"/>
      <c r="D13" s="114"/>
    </row>
    <row r="14" spans="1:38" ht="15" customHeight="1" thickBot="1"/>
    <row r="15" spans="1:38" s="1" customFormat="1" ht="71.25" customHeight="1" thickBot="1">
      <c r="A15" s="8"/>
      <c r="B15" s="78" t="s">
        <v>0</v>
      </c>
      <c r="C15" s="78" t="s">
        <v>1</v>
      </c>
      <c r="D15" s="78" t="s">
        <v>2</v>
      </c>
      <c r="E15" s="78" t="s">
        <v>80</v>
      </c>
      <c r="F15" s="78" t="s">
        <v>4</v>
      </c>
      <c r="G15" s="78" t="s">
        <v>5</v>
      </c>
      <c r="H15" s="78" t="s">
        <v>212</v>
      </c>
      <c r="I15" s="78" t="s">
        <v>6</v>
      </c>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row>
    <row r="16" spans="1:38" s="2" customFormat="1" ht="59.25" customHeight="1" thickBot="1">
      <c r="B16" s="92" t="s">
        <v>122</v>
      </c>
      <c r="C16" s="92" t="s">
        <v>131</v>
      </c>
      <c r="D16" s="92" t="s">
        <v>132</v>
      </c>
      <c r="E16" s="83" t="s">
        <v>133</v>
      </c>
      <c r="F16" s="83" t="s">
        <v>134</v>
      </c>
      <c r="G16" s="62" t="s">
        <v>12</v>
      </c>
      <c r="H16" s="30">
        <v>14848083</v>
      </c>
      <c r="I16" s="111">
        <f>SUM(H16:H17)</f>
        <v>16733424</v>
      </c>
    </row>
    <row r="17" spans="2:38" s="2" customFormat="1" ht="150" customHeight="1" thickBot="1">
      <c r="B17" s="92"/>
      <c r="C17" s="92"/>
      <c r="D17" s="92"/>
      <c r="E17" s="83"/>
      <c r="F17" s="83"/>
      <c r="G17" s="62" t="s">
        <v>12</v>
      </c>
      <c r="H17" s="30">
        <v>1885341</v>
      </c>
      <c r="I17" s="111"/>
    </row>
    <row r="18" spans="2:38" s="2" customFormat="1" ht="161.44999999999999" customHeight="1" thickBot="1">
      <c r="B18" s="31" t="s">
        <v>122</v>
      </c>
      <c r="C18" s="31" t="s">
        <v>131</v>
      </c>
      <c r="D18" s="31" t="s">
        <v>135</v>
      </c>
      <c r="E18" s="32" t="s">
        <v>136</v>
      </c>
      <c r="F18" s="32" t="s">
        <v>137</v>
      </c>
      <c r="G18" s="62" t="s">
        <v>12</v>
      </c>
      <c r="H18" s="30">
        <v>16733424</v>
      </c>
      <c r="I18" s="74">
        <f>H18</f>
        <v>16733424</v>
      </c>
    </row>
    <row r="19" spans="2:38" s="2" customFormat="1" ht="171.6" customHeight="1" thickBot="1">
      <c r="B19" s="31" t="s">
        <v>122</v>
      </c>
      <c r="C19" s="31" t="s">
        <v>131</v>
      </c>
      <c r="D19" s="31" t="s">
        <v>138</v>
      </c>
      <c r="E19" s="32" t="s">
        <v>136</v>
      </c>
      <c r="F19" s="32" t="s">
        <v>139</v>
      </c>
      <c r="G19" s="62" t="s">
        <v>12</v>
      </c>
      <c r="H19" s="30">
        <v>100400545</v>
      </c>
      <c r="I19" s="74">
        <f>H19</f>
        <v>100400545</v>
      </c>
    </row>
    <row r="20" spans="2:38" s="2" customFormat="1" ht="151.9" customHeight="1" thickBot="1">
      <c r="B20" s="29" t="s">
        <v>122</v>
      </c>
      <c r="C20" s="31" t="s">
        <v>131</v>
      </c>
      <c r="D20" s="29" t="s">
        <v>140</v>
      </c>
      <c r="E20" s="32" t="s">
        <v>141</v>
      </c>
      <c r="F20" s="32" t="s">
        <v>142</v>
      </c>
      <c r="G20" s="62" t="s">
        <v>117</v>
      </c>
      <c r="H20" s="30">
        <v>50909070</v>
      </c>
      <c r="I20" s="74">
        <f>H20</f>
        <v>50909070</v>
      </c>
    </row>
    <row r="21" spans="2:38" s="2" customFormat="1" ht="79.900000000000006" customHeight="1" thickBot="1">
      <c r="B21" s="31" t="s">
        <v>122</v>
      </c>
      <c r="C21" s="31" t="s">
        <v>131</v>
      </c>
      <c r="D21" s="31" t="s">
        <v>143</v>
      </c>
      <c r="E21" s="32" t="s">
        <v>144</v>
      </c>
      <c r="F21" s="32" t="s">
        <v>145</v>
      </c>
      <c r="G21" s="63" t="s">
        <v>31</v>
      </c>
      <c r="H21" s="30">
        <v>16733424</v>
      </c>
      <c r="I21" s="74">
        <f>H21</f>
        <v>16733424</v>
      </c>
    </row>
    <row r="22" spans="2:38" s="2" customFormat="1" ht="54.75" customHeight="1" thickBot="1">
      <c r="B22" s="92" t="s">
        <v>122</v>
      </c>
      <c r="C22" s="92" t="s">
        <v>131</v>
      </c>
      <c r="D22" s="92" t="s">
        <v>146</v>
      </c>
      <c r="E22" s="83" t="s">
        <v>147</v>
      </c>
      <c r="F22" s="83" t="s">
        <v>148</v>
      </c>
      <c r="G22" s="63" t="s">
        <v>31</v>
      </c>
      <c r="H22" s="30">
        <v>33613066</v>
      </c>
      <c r="I22" s="112">
        <f>SUM(H22:H25)</f>
        <v>60290845</v>
      </c>
    </row>
    <row r="23" spans="2:38" s="2" customFormat="1" ht="54.75" customHeight="1" thickBot="1">
      <c r="B23" s="92"/>
      <c r="C23" s="92"/>
      <c r="D23" s="92"/>
      <c r="E23" s="83"/>
      <c r="F23" s="83"/>
      <c r="G23" s="63" t="s">
        <v>32</v>
      </c>
      <c r="H23" s="30">
        <v>9061650</v>
      </c>
      <c r="I23" s="112"/>
    </row>
    <row r="24" spans="2:38" s="2" customFormat="1" ht="54.75" customHeight="1" thickBot="1">
      <c r="B24" s="92"/>
      <c r="C24" s="92"/>
      <c r="D24" s="92"/>
      <c r="E24" s="83"/>
      <c r="F24" s="83"/>
      <c r="G24" s="63" t="s">
        <v>13</v>
      </c>
      <c r="H24" s="30">
        <v>12890639</v>
      </c>
      <c r="I24" s="112"/>
    </row>
    <row r="25" spans="2:38" s="2" customFormat="1" ht="56.45" customHeight="1" thickBot="1">
      <c r="B25" s="92"/>
      <c r="C25" s="92"/>
      <c r="D25" s="92"/>
      <c r="E25" s="83"/>
      <c r="F25" s="83"/>
      <c r="G25" s="63" t="s">
        <v>33</v>
      </c>
      <c r="H25" s="30">
        <v>4725490</v>
      </c>
      <c r="I25" s="112"/>
    </row>
    <row r="26" spans="2:38" s="2" customFormat="1" ht="142.15" customHeight="1" thickBot="1">
      <c r="B26" s="31" t="s">
        <v>122</v>
      </c>
      <c r="C26" s="31" t="s">
        <v>131</v>
      </c>
      <c r="D26" s="31" t="s">
        <v>149</v>
      </c>
      <c r="E26" s="32" t="s">
        <v>150</v>
      </c>
      <c r="F26" s="32" t="s">
        <v>151</v>
      </c>
      <c r="G26" s="63" t="s">
        <v>39</v>
      </c>
      <c r="H26" s="30">
        <v>16733424</v>
      </c>
      <c r="I26" s="33">
        <f>H26</f>
        <v>16733424</v>
      </c>
    </row>
    <row r="27" spans="2:38" s="2" customFormat="1" ht="48" customHeight="1" thickBot="1">
      <c r="B27" s="92" t="s">
        <v>122</v>
      </c>
      <c r="C27" s="92" t="s">
        <v>131</v>
      </c>
      <c r="D27" s="92" t="s">
        <v>152</v>
      </c>
      <c r="E27" s="83" t="s">
        <v>153</v>
      </c>
      <c r="F27" s="83" t="s">
        <v>154</v>
      </c>
      <c r="G27" s="63" t="s">
        <v>31</v>
      </c>
      <c r="H27" s="30">
        <v>23000000</v>
      </c>
      <c r="I27" s="112">
        <f>SUM(H27:H29)</f>
        <v>66933698</v>
      </c>
    </row>
    <row r="28" spans="2:38" s="2" customFormat="1" ht="43.9" customHeight="1" thickBot="1">
      <c r="B28" s="92"/>
      <c r="C28" s="92"/>
      <c r="D28" s="92"/>
      <c r="E28" s="83" t="s">
        <v>153</v>
      </c>
      <c r="F28" s="83" t="s">
        <v>154</v>
      </c>
      <c r="G28" s="63" t="s">
        <v>13</v>
      </c>
      <c r="H28" s="30">
        <v>23933698</v>
      </c>
      <c r="I28" s="112"/>
    </row>
    <row r="29" spans="2:38" s="2" customFormat="1" ht="81" customHeight="1" thickBot="1">
      <c r="B29" s="92"/>
      <c r="C29" s="92"/>
      <c r="D29" s="92"/>
      <c r="E29" s="83" t="s">
        <v>153</v>
      </c>
      <c r="F29" s="83" t="s">
        <v>154</v>
      </c>
      <c r="G29" s="64" t="s">
        <v>33</v>
      </c>
      <c r="H29" s="30">
        <v>20000000</v>
      </c>
      <c r="I29" s="112"/>
    </row>
    <row r="30" spans="2:38" s="2" customFormat="1" ht="106.15" customHeight="1" thickBot="1">
      <c r="B30" s="31" t="s">
        <v>122</v>
      </c>
      <c r="C30" s="31" t="s">
        <v>131</v>
      </c>
      <c r="D30" s="31" t="s">
        <v>155</v>
      </c>
      <c r="E30" s="32" t="s">
        <v>156</v>
      </c>
      <c r="F30" s="32" t="s">
        <v>157</v>
      </c>
      <c r="G30" s="64" t="s">
        <v>117</v>
      </c>
      <c r="H30" s="30">
        <v>49491475</v>
      </c>
      <c r="I30" s="74">
        <f>H30</f>
        <v>49491475</v>
      </c>
      <c r="J30" s="10"/>
    </row>
    <row r="31" spans="2:38" s="2" customFormat="1" ht="106.15" customHeight="1" thickBot="1">
      <c r="B31" s="31"/>
      <c r="C31" s="31"/>
      <c r="D31" s="31" t="s">
        <v>168</v>
      </c>
      <c r="E31" s="32"/>
      <c r="F31" s="32"/>
      <c r="G31" s="64" t="s">
        <v>43</v>
      </c>
      <c r="H31" s="30">
        <v>839071260</v>
      </c>
      <c r="I31" s="30">
        <f>H31</f>
        <v>839071260</v>
      </c>
      <c r="J31" s="10"/>
    </row>
    <row r="32" spans="2:38" s="3" customFormat="1" ht="41.45" customHeight="1" thickBot="1">
      <c r="B32" s="93" t="s">
        <v>122</v>
      </c>
      <c r="C32" s="93" t="s">
        <v>158</v>
      </c>
      <c r="D32" s="93" t="s">
        <v>159</v>
      </c>
      <c r="E32" s="82" t="s">
        <v>160</v>
      </c>
      <c r="F32" s="82" t="s">
        <v>161</v>
      </c>
      <c r="G32" s="65" t="s">
        <v>117</v>
      </c>
      <c r="H32" s="35">
        <v>988990</v>
      </c>
      <c r="I32" s="113">
        <f>SUM(H32:H33)</f>
        <v>6506590</v>
      </c>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row>
    <row r="33" spans="2:9" s="2" customFormat="1" ht="63" customHeight="1" thickBot="1">
      <c r="B33" s="93"/>
      <c r="C33" s="93"/>
      <c r="D33" s="93"/>
      <c r="E33" s="82"/>
      <c r="F33" s="82"/>
      <c r="G33" s="65" t="s">
        <v>117</v>
      </c>
      <c r="H33" s="35">
        <v>5517600</v>
      </c>
      <c r="I33" s="113"/>
    </row>
    <row r="34" spans="2:9" s="2" customFormat="1" ht="41.45" customHeight="1" thickBot="1">
      <c r="B34" s="93" t="s">
        <v>122</v>
      </c>
      <c r="C34" s="93" t="s">
        <v>158</v>
      </c>
      <c r="D34" s="93" t="s">
        <v>162</v>
      </c>
      <c r="E34" s="82" t="s">
        <v>163</v>
      </c>
      <c r="F34" s="82" t="s">
        <v>164</v>
      </c>
      <c r="G34" s="65" t="s">
        <v>117</v>
      </c>
      <c r="H34" s="35">
        <v>5933937</v>
      </c>
      <c r="I34" s="113">
        <f>SUM(H34:H35)</f>
        <v>39039537</v>
      </c>
    </row>
    <row r="35" spans="2:9" s="2" customFormat="1" ht="46.9" customHeight="1" thickBot="1">
      <c r="B35" s="93"/>
      <c r="C35" s="93"/>
      <c r="D35" s="93"/>
      <c r="E35" s="82"/>
      <c r="F35" s="82"/>
      <c r="G35" s="65" t="s">
        <v>117</v>
      </c>
      <c r="H35" s="35">
        <v>33105600</v>
      </c>
      <c r="I35" s="113"/>
    </row>
    <row r="36" spans="2:9" s="2" customFormat="1" ht="56.45" customHeight="1" thickBot="1">
      <c r="B36" s="93" t="s">
        <v>122</v>
      </c>
      <c r="C36" s="93" t="s">
        <v>158</v>
      </c>
      <c r="D36" s="93" t="s">
        <v>165</v>
      </c>
      <c r="E36" s="82" t="s">
        <v>166</v>
      </c>
      <c r="F36" s="82" t="s">
        <v>167</v>
      </c>
      <c r="G36" s="65" t="s">
        <v>12</v>
      </c>
      <c r="H36" s="35">
        <v>988990</v>
      </c>
      <c r="I36" s="113">
        <f>SUM(H36:H37)</f>
        <v>6506590</v>
      </c>
    </row>
    <row r="37" spans="2:9" s="2" customFormat="1" ht="103.15" customHeight="1" thickBot="1">
      <c r="B37" s="93"/>
      <c r="C37" s="93"/>
      <c r="D37" s="93"/>
      <c r="E37" s="82"/>
      <c r="F37" s="82"/>
      <c r="G37" s="65" t="s">
        <v>12</v>
      </c>
      <c r="H37" s="35">
        <v>5517600</v>
      </c>
      <c r="I37" s="113"/>
    </row>
    <row r="38" spans="2:9" s="2" customFormat="1" ht="56.45" customHeight="1" thickBot="1">
      <c r="B38" s="93"/>
      <c r="C38" s="93"/>
      <c r="D38" s="93" t="s">
        <v>23</v>
      </c>
      <c r="E38" s="82" t="s">
        <v>147</v>
      </c>
      <c r="F38" s="82" t="s">
        <v>147</v>
      </c>
      <c r="G38" s="65" t="s">
        <v>31</v>
      </c>
      <c r="H38" s="35">
        <v>42678967</v>
      </c>
      <c r="I38" s="113">
        <f>SUM(H38:H41)</f>
        <v>68819874</v>
      </c>
    </row>
    <row r="39" spans="2:9" s="2" customFormat="1" ht="48.75" customHeight="1" thickBot="1">
      <c r="B39" s="93"/>
      <c r="C39" s="93"/>
      <c r="D39" s="93"/>
      <c r="E39" s="82"/>
      <c r="F39" s="82"/>
      <c r="G39" s="66" t="s">
        <v>32</v>
      </c>
      <c r="H39" s="35">
        <v>3800668</v>
      </c>
      <c r="I39" s="113"/>
    </row>
    <row r="40" spans="2:9" s="2" customFormat="1" ht="41.25" customHeight="1" thickBot="1">
      <c r="B40" s="93"/>
      <c r="C40" s="93"/>
      <c r="D40" s="93"/>
      <c r="E40" s="82"/>
      <c r="F40" s="82"/>
      <c r="G40" s="66" t="s">
        <v>13</v>
      </c>
      <c r="H40" s="35">
        <v>13379354</v>
      </c>
      <c r="I40" s="113"/>
    </row>
    <row r="41" spans="2:9" s="2" customFormat="1" ht="59.25" customHeight="1" thickBot="1">
      <c r="B41" s="93"/>
      <c r="C41" s="93"/>
      <c r="D41" s="93"/>
      <c r="E41" s="82"/>
      <c r="F41" s="82"/>
      <c r="G41" s="66" t="s">
        <v>33</v>
      </c>
      <c r="H41" s="35">
        <v>8960885</v>
      </c>
      <c r="I41" s="113"/>
    </row>
    <row r="42" spans="2:9" s="2" customFormat="1" ht="87" customHeight="1" thickBot="1">
      <c r="B42" s="36"/>
      <c r="C42" s="36"/>
      <c r="D42" s="36" t="s">
        <v>168</v>
      </c>
      <c r="E42" s="37" t="s">
        <v>41</v>
      </c>
      <c r="F42" s="37" t="s">
        <v>42</v>
      </c>
      <c r="G42" s="66" t="s">
        <v>43</v>
      </c>
      <c r="H42" s="35">
        <v>806285468</v>
      </c>
      <c r="I42" s="75">
        <f>H42</f>
        <v>806285468</v>
      </c>
    </row>
    <row r="43" spans="2:9" s="2" customFormat="1" ht="59.25" customHeight="1" thickBot="1">
      <c r="B43" s="93"/>
      <c r="C43" s="93"/>
      <c r="D43" s="93" t="s">
        <v>169</v>
      </c>
      <c r="E43" s="82" t="s">
        <v>170</v>
      </c>
      <c r="F43" s="82" t="s">
        <v>171</v>
      </c>
      <c r="G43" s="66" t="s">
        <v>39</v>
      </c>
      <c r="H43" s="35">
        <v>988990</v>
      </c>
      <c r="I43" s="113">
        <f>SUM(H43:H44)</f>
        <v>6506590</v>
      </c>
    </row>
    <row r="44" spans="2:9" s="2" customFormat="1" ht="59.25" customHeight="1" thickBot="1">
      <c r="B44" s="93"/>
      <c r="C44" s="93"/>
      <c r="D44" s="93"/>
      <c r="E44" s="82"/>
      <c r="F44" s="82"/>
      <c r="G44" s="66" t="s">
        <v>39</v>
      </c>
      <c r="H44" s="35">
        <v>5517600</v>
      </c>
      <c r="I44" s="113"/>
    </row>
    <row r="45" spans="2:9" s="2" customFormat="1" ht="59.25" customHeight="1" thickBot="1">
      <c r="B45" s="93" t="s">
        <v>122</v>
      </c>
      <c r="C45" s="93" t="s">
        <v>158</v>
      </c>
      <c r="D45" s="93" t="s">
        <v>172</v>
      </c>
      <c r="E45" s="82" t="s">
        <v>173</v>
      </c>
      <c r="F45" s="82" t="s">
        <v>174</v>
      </c>
      <c r="G45" s="66" t="s">
        <v>31</v>
      </c>
      <c r="H45" s="35">
        <v>3955957</v>
      </c>
      <c r="I45" s="113">
        <f>SUM(H45:H47)</f>
        <v>26026357</v>
      </c>
    </row>
    <row r="46" spans="2:9" s="2" customFormat="1" ht="59.25" customHeight="1" thickBot="1">
      <c r="B46" s="93"/>
      <c r="C46" s="93"/>
      <c r="D46" s="93"/>
      <c r="E46" s="82"/>
      <c r="F46" s="82"/>
      <c r="G46" s="66" t="s">
        <v>31</v>
      </c>
      <c r="H46" s="35">
        <v>14470923</v>
      </c>
      <c r="I46" s="113"/>
    </row>
    <row r="47" spans="2:9" s="2" customFormat="1" ht="59.25" customHeight="1" thickBot="1">
      <c r="B47" s="93"/>
      <c r="C47" s="93"/>
      <c r="D47" s="93"/>
      <c r="E47" s="82"/>
      <c r="F47" s="82"/>
      <c r="G47" s="66" t="s">
        <v>13</v>
      </c>
      <c r="H47" s="35">
        <v>7599477</v>
      </c>
      <c r="I47" s="113"/>
    </row>
    <row r="48" spans="2:9" s="2" customFormat="1" ht="62.45" customHeight="1" thickBot="1">
      <c r="B48" s="93" t="s">
        <v>122</v>
      </c>
      <c r="C48" s="93" t="s">
        <v>158</v>
      </c>
      <c r="D48" s="93" t="s">
        <v>175</v>
      </c>
      <c r="E48" s="82" t="s">
        <v>176</v>
      </c>
      <c r="F48" s="82" t="s">
        <v>177</v>
      </c>
      <c r="G48" s="66" t="s">
        <v>13</v>
      </c>
      <c r="H48" s="35">
        <v>988990</v>
      </c>
      <c r="I48" s="113">
        <f>SUM(H48:H49)</f>
        <v>6506590</v>
      </c>
    </row>
    <row r="49" spans="2:38" s="2" customFormat="1" ht="87" customHeight="1" thickBot="1">
      <c r="B49" s="93"/>
      <c r="C49" s="93"/>
      <c r="D49" s="93"/>
      <c r="E49" s="82" t="s">
        <v>176</v>
      </c>
      <c r="F49" s="82" t="s">
        <v>177</v>
      </c>
      <c r="G49" s="66" t="s">
        <v>13</v>
      </c>
      <c r="H49" s="35">
        <v>5517600</v>
      </c>
      <c r="I49" s="113"/>
    </row>
    <row r="50" spans="2:38" s="2" customFormat="1" ht="56.45" customHeight="1" thickBot="1">
      <c r="B50" s="93" t="s">
        <v>122</v>
      </c>
      <c r="C50" s="93" t="s">
        <v>158</v>
      </c>
      <c r="D50" s="93" t="s">
        <v>178</v>
      </c>
      <c r="E50" s="82" t="s">
        <v>179</v>
      </c>
      <c r="F50" s="82" t="s">
        <v>180</v>
      </c>
      <c r="G50" s="65" t="s">
        <v>12</v>
      </c>
      <c r="H50" s="35">
        <v>5933937</v>
      </c>
      <c r="I50" s="113">
        <f>SUM(H50:H51)</f>
        <v>39039537</v>
      </c>
    </row>
    <row r="51" spans="2:38" s="3" customFormat="1" ht="225" customHeight="1" thickBot="1">
      <c r="B51" s="93"/>
      <c r="C51" s="93"/>
      <c r="D51" s="93"/>
      <c r="E51" s="82"/>
      <c r="F51" s="82"/>
      <c r="G51" s="65" t="s">
        <v>12</v>
      </c>
      <c r="H51" s="35">
        <v>33105600</v>
      </c>
      <c r="I51" s="113"/>
      <c r="J51" s="24"/>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2:38" s="2" customFormat="1" ht="81" customHeight="1" thickBot="1">
      <c r="B52" s="29" t="s">
        <v>122</v>
      </c>
      <c r="C52" s="29" t="s">
        <v>181</v>
      </c>
      <c r="D52" s="38" t="s">
        <v>168</v>
      </c>
      <c r="E52" s="32" t="s">
        <v>41</v>
      </c>
      <c r="F52" s="32" t="s">
        <v>42</v>
      </c>
      <c r="G52" s="67" t="s">
        <v>43</v>
      </c>
      <c r="H52" s="39">
        <v>197302992</v>
      </c>
      <c r="I52" s="76">
        <f>H52</f>
        <v>197302992</v>
      </c>
    </row>
    <row r="53" spans="2:38" s="2" customFormat="1" ht="57" customHeight="1" thickBot="1">
      <c r="B53" s="92" t="s">
        <v>122</v>
      </c>
      <c r="C53" s="92" t="s">
        <v>181</v>
      </c>
      <c r="D53" s="92" t="s">
        <v>182</v>
      </c>
      <c r="E53" s="83" t="s">
        <v>147</v>
      </c>
      <c r="F53" s="83" t="s">
        <v>148</v>
      </c>
      <c r="G53" s="68" t="s">
        <v>31</v>
      </c>
      <c r="H53" s="39">
        <v>24113385</v>
      </c>
      <c r="I53" s="111">
        <f>SUM(H53:H56)</f>
        <v>45796268</v>
      </c>
    </row>
    <row r="54" spans="2:38" s="2" customFormat="1" ht="57" customHeight="1" thickBot="1">
      <c r="B54" s="92"/>
      <c r="C54" s="92"/>
      <c r="D54" s="92"/>
      <c r="E54" s="83"/>
      <c r="F54" s="83"/>
      <c r="G54" s="68" t="s">
        <v>32</v>
      </c>
      <c r="H54" s="39">
        <v>8975198</v>
      </c>
      <c r="I54" s="111"/>
    </row>
    <row r="55" spans="2:38" s="2" customFormat="1" ht="57" customHeight="1" thickBot="1">
      <c r="B55" s="92"/>
      <c r="C55" s="92"/>
      <c r="D55" s="92"/>
      <c r="E55" s="83"/>
      <c r="F55" s="83"/>
      <c r="G55" s="64" t="s">
        <v>13</v>
      </c>
      <c r="H55" s="39">
        <v>8245629</v>
      </c>
      <c r="I55" s="111"/>
    </row>
    <row r="56" spans="2:38" s="2" customFormat="1" ht="57" customHeight="1" thickBot="1">
      <c r="B56" s="92"/>
      <c r="C56" s="92"/>
      <c r="D56" s="92"/>
      <c r="E56" s="83"/>
      <c r="F56" s="83"/>
      <c r="G56" s="64" t="s">
        <v>33</v>
      </c>
      <c r="H56" s="39">
        <v>4462056</v>
      </c>
      <c r="I56" s="111"/>
      <c r="J56" s="24"/>
    </row>
    <row r="57" spans="2:38" s="2" customFormat="1" ht="96" customHeight="1" thickBot="1">
      <c r="B57" s="34" t="s">
        <v>122</v>
      </c>
      <c r="C57" s="34" t="s">
        <v>183</v>
      </c>
      <c r="D57" s="40" t="s">
        <v>168</v>
      </c>
      <c r="E57" s="37" t="s">
        <v>41</v>
      </c>
      <c r="F57" s="37" t="s">
        <v>42</v>
      </c>
      <c r="G57" s="69" t="s">
        <v>43</v>
      </c>
      <c r="H57" s="41">
        <v>164500480</v>
      </c>
      <c r="I57" s="77">
        <f>H57</f>
        <v>164500480</v>
      </c>
    </row>
    <row r="58" spans="2:38" s="2" customFormat="1" ht="56.25" customHeight="1" thickBot="1">
      <c r="B58" s="93" t="s">
        <v>122</v>
      </c>
      <c r="C58" s="93" t="s">
        <v>184</v>
      </c>
      <c r="D58" s="93" t="s">
        <v>23</v>
      </c>
      <c r="E58" s="82" t="s">
        <v>147</v>
      </c>
      <c r="F58" s="82" t="s">
        <v>148</v>
      </c>
      <c r="G58" s="69" t="s">
        <v>31</v>
      </c>
      <c r="H58" s="41">
        <v>23918984</v>
      </c>
      <c r="I58" s="113">
        <f>SUM(H58:H61)</f>
        <v>42582793</v>
      </c>
    </row>
    <row r="59" spans="2:38" s="2" customFormat="1" ht="56.25" customHeight="1" thickBot="1">
      <c r="B59" s="93"/>
      <c r="C59" s="93"/>
      <c r="D59" s="93"/>
      <c r="E59" s="82"/>
      <c r="F59" s="82"/>
      <c r="G59" s="69" t="s">
        <v>32</v>
      </c>
      <c r="H59" s="41">
        <v>3781808</v>
      </c>
      <c r="I59" s="113"/>
    </row>
    <row r="60" spans="2:38" s="2" customFormat="1" ht="56.25" customHeight="1" thickBot="1">
      <c r="B60" s="93"/>
      <c r="C60" s="93"/>
      <c r="D60" s="93"/>
      <c r="E60" s="82"/>
      <c r="F60" s="82"/>
      <c r="G60" s="65" t="s">
        <v>13</v>
      </c>
      <c r="H60" s="41">
        <v>7723751</v>
      </c>
      <c r="I60" s="113"/>
    </row>
    <row r="61" spans="2:38" s="2" customFormat="1" ht="55.9" customHeight="1" thickBot="1">
      <c r="B61" s="93"/>
      <c r="C61" s="93"/>
      <c r="D61" s="93"/>
      <c r="E61" s="82"/>
      <c r="F61" s="82"/>
      <c r="G61" s="65" t="s">
        <v>33</v>
      </c>
      <c r="H61" s="42">
        <v>7158250</v>
      </c>
      <c r="I61" s="113"/>
      <c r="J61" s="24"/>
    </row>
    <row r="62" spans="2:38" s="2" customFormat="1" ht="176.25" customHeight="1" thickBot="1">
      <c r="B62" s="29" t="s">
        <v>122</v>
      </c>
      <c r="C62" s="29" t="s">
        <v>185</v>
      </c>
      <c r="D62" s="38" t="s">
        <v>168</v>
      </c>
      <c r="E62" s="32" t="s">
        <v>41</v>
      </c>
      <c r="F62" s="32" t="s">
        <v>42</v>
      </c>
      <c r="G62" s="64" t="s">
        <v>43</v>
      </c>
      <c r="H62" s="39">
        <v>136432920</v>
      </c>
      <c r="I62" s="76">
        <f>H62</f>
        <v>136432920</v>
      </c>
    </row>
    <row r="63" spans="2:38" s="2" customFormat="1" ht="51.75" customHeight="1" thickBot="1">
      <c r="B63" s="92" t="s">
        <v>122</v>
      </c>
      <c r="C63" s="92" t="s">
        <v>185</v>
      </c>
      <c r="D63" s="92" t="s">
        <v>186</v>
      </c>
      <c r="E63" s="83" t="s">
        <v>147</v>
      </c>
      <c r="F63" s="83" t="s">
        <v>148</v>
      </c>
      <c r="G63" s="68" t="s">
        <v>31</v>
      </c>
      <c r="H63" s="39">
        <v>8908555</v>
      </c>
      <c r="I63" s="111">
        <f>SUM(H63:H66)</f>
        <v>14968405</v>
      </c>
    </row>
    <row r="64" spans="2:38" s="2" customFormat="1" ht="51.75" customHeight="1" thickBot="1">
      <c r="B64" s="92"/>
      <c r="C64" s="92"/>
      <c r="D64" s="92"/>
      <c r="E64" s="83"/>
      <c r="F64" s="83"/>
      <c r="G64" s="68" t="s">
        <v>32</v>
      </c>
      <c r="H64" s="39">
        <v>941989</v>
      </c>
      <c r="I64" s="111"/>
    </row>
    <row r="65" spans="1:10" s="2" customFormat="1" ht="51.75" customHeight="1" thickBot="1">
      <c r="B65" s="92"/>
      <c r="C65" s="92"/>
      <c r="D65" s="92"/>
      <c r="E65" s="83"/>
      <c r="F65" s="83"/>
      <c r="G65" s="64" t="s">
        <v>13</v>
      </c>
      <c r="H65" s="39">
        <v>3420415</v>
      </c>
      <c r="I65" s="111"/>
    </row>
    <row r="66" spans="1:10" s="2" customFormat="1" ht="51.75" customHeight="1" thickBot="1">
      <c r="B66" s="92"/>
      <c r="C66" s="92"/>
      <c r="D66" s="92"/>
      <c r="E66" s="83"/>
      <c r="F66" s="83"/>
      <c r="G66" s="64" t="s">
        <v>33</v>
      </c>
      <c r="H66" s="39">
        <v>1697446</v>
      </c>
      <c r="I66" s="111"/>
      <c r="J66" s="24"/>
    </row>
    <row r="67" spans="1:10" s="2" customFormat="1" ht="75.599999999999994" customHeight="1" thickBot="1">
      <c r="B67" s="34" t="s">
        <v>122</v>
      </c>
      <c r="C67" s="34" t="s">
        <v>198</v>
      </c>
      <c r="D67" s="40" t="s">
        <v>168</v>
      </c>
      <c r="E67" s="37" t="s">
        <v>41</v>
      </c>
      <c r="F67" s="37" t="s">
        <v>42</v>
      </c>
      <c r="G67" s="69" t="s">
        <v>43</v>
      </c>
      <c r="H67" s="41">
        <v>611947984</v>
      </c>
      <c r="I67" s="77">
        <f>H67</f>
        <v>611947984</v>
      </c>
      <c r="J67" s="10"/>
    </row>
    <row r="68" spans="1:10" s="2" customFormat="1" ht="57" customHeight="1" thickBot="1">
      <c r="B68" s="93" t="s">
        <v>122</v>
      </c>
      <c r="C68" s="93" t="s">
        <v>198</v>
      </c>
      <c r="D68" s="93" t="s">
        <v>23</v>
      </c>
      <c r="E68" s="82" t="s">
        <v>147</v>
      </c>
      <c r="F68" s="82" t="s">
        <v>148</v>
      </c>
      <c r="G68" s="69" t="s">
        <v>31</v>
      </c>
      <c r="H68" s="41">
        <v>20907936</v>
      </c>
      <c r="I68" s="113">
        <f>SUM(H68:H71)</f>
        <v>43891677</v>
      </c>
    </row>
    <row r="69" spans="1:10" s="2" customFormat="1" ht="57" customHeight="1" thickBot="1">
      <c r="B69" s="93"/>
      <c r="C69" s="93"/>
      <c r="D69" s="93"/>
      <c r="E69" s="82"/>
      <c r="F69" s="82"/>
      <c r="G69" s="69" t="s">
        <v>32</v>
      </c>
      <c r="H69" s="41">
        <v>4556817</v>
      </c>
      <c r="I69" s="113"/>
    </row>
    <row r="70" spans="1:10" s="2" customFormat="1" ht="57" customHeight="1" thickBot="1">
      <c r="B70" s="93"/>
      <c r="C70" s="93"/>
      <c r="D70" s="93"/>
      <c r="E70" s="82"/>
      <c r="F70" s="82"/>
      <c r="G70" s="65" t="s">
        <v>13</v>
      </c>
      <c r="H70" s="41">
        <v>9445384</v>
      </c>
      <c r="I70" s="113"/>
    </row>
    <row r="71" spans="1:10" s="2" customFormat="1" ht="57" customHeight="1" thickBot="1">
      <c r="B71" s="93"/>
      <c r="C71" s="93"/>
      <c r="D71" s="93"/>
      <c r="E71" s="82"/>
      <c r="F71" s="82"/>
      <c r="G71" s="65" t="s">
        <v>33</v>
      </c>
      <c r="H71" s="41">
        <v>8981540</v>
      </c>
      <c r="I71" s="113"/>
      <c r="J71" s="10"/>
    </row>
    <row r="72" spans="1:10" s="2" customFormat="1" ht="21.6" customHeight="1" thickBot="1">
      <c r="B72" s="115" t="s">
        <v>187</v>
      </c>
      <c r="C72" s="116"/>
      <c r="D72" s="116"/>
      <c r="E72" s="116"/>
      <c r="F72" s="116"/>
      <c r="G72" s="116"/>
      <c r="H72" s="117"/>
      <c r="I72" s="72">
        <f>SUM(I16:I71)</f>
        <v>3496691241</v>
      </c>
    </row>
    <row r="73" spans="1:10" ht="15" customHeight="1"/>
    <row r="74" spans="1:10" ht="15" customHeight="1"/>
    <row r="75" spans="1:10" ht="15" customHeight="1">
      <c r="A75" s="9"/>
      <c r="B75" s="114" t="s">
        <v>211</v>
      </c>
      <c r="C75" s="114"/>
      <c r="D75" s="114"/>
    </row>
    <row r="76" spans="1:10" ht="15" customHeight="1" thickBot="1"/>
    <row r="77" spans="1:10" ht="66" customHeight="1" thickBot="1">
      <c r="B77" s="78" t="s">
        <v>0</v>
      </c>
      <c r="C77" s="78" t="s">
        <v>1</v>
      </c>
      <c r="D77" s="78" t="s">
        <v>2</v>
      </c>
      <c r="E77" s="79" t="s">
        <v>80</v>
      </c>
      <c r="F77" s="79" t="s">
        <v>4</v>
      </c>
      <c r="G77" s="79" t="s">
        <v>5</v>
      </c>
      <c r="H77" s="78" t="s">
        <v>212</v>
      </c>
      <c r="I77" s="78" t="s">
        <v>6</v>
      </c>
    </row>
    <row r="78" spans="1:10" ht="51" customHeight="1" thickBot="1">
      <c r="B78" s="92" t="s">
        <v>122</v>
      </c>
      <c r="C78" s="92" t="s">
        <v>188</v>
      </c>
      <c r="D78" s="92" t="s">
        <v>189</v>
      </c>
      <c r="E78" s="83" t="s">
        <v>190</v>
      </c>
      <c r="F78" s="83" t="s">
        <v>191</v>
      </c>
      <c r="G78" s="70" t="s">
        <v>13</v>
      </c>
      <c r="H78" s="43">
        <v>695442254</v>
      </c>
      <c r="I78" s="110">
        <f>SUM(H78:H79)</f>
        <v>907501668</v>
      </c>
    </row>
    <row r="79" spans="1:10" ht="51" customHeight="1" thickBot="1">
      <c r="B79" s="92"/>
      <c r="C79" s="92"/>
      <c r="D79" s="92"/>
      <c r="E79" s="83" t="s">
        <v>190</v>
      </c>
      <c r="F79" s="83" t="s">
        <v>191</v>
      </c>
      <c r="G79" s="70" t="s">
        <v>13</v>
      </c>
      <c r="H79" s="43">
        <v>212059414</v>
      </c>
      <c r="I79" s="110"/>
    </row>
    <row r="80" spans="1:10" ht="51" customHeight="1" thickBot="1">
      <c r="B80" s="92" t="s">
        <v>122</v>
      </c>
      <c r="C80" s="92" t="s">
        <v>188</v>
      </c>
      <c r="D80" s="92" t="s">
        <v>192</v>
      </c>
      <c r="E80" s="83" t="s">
        <v>193</v>
      </c>
      <c r="F80" s="83" t="s">
        <v>193</v>
      </c>
      <c r="G80" s="70" t="s">
        <v>31</v>
      </c>
      <c r="H80" s="43">
        <v>222454417</v>
      </c>
      <c r="I80" s="110">
        <f>SUM(H80:H83)</f>
        <v>1977221871</v>
      </c>
    </row>
    <row r="81" spans="2:9" ht="51" customHeight="1" thickBot="1">
      <c r="B81" s="92"/>
      <c r="C81" s="92"/>
      <c r="D81" s="92"/>
      <c r="E81" s="83" t="s">
        <v>193</v>
      </c>
      <c r="F81" s="83" t="s">
        <v>193</v>
      </c>
      <c r="G81" s="70" t="s">
        <v>31</v>
      </c>
      <c r="H81" s="43">
        <v>243046954</v>
      </c>
      <c r="I81" s="110"/>
    </row>
    <row r="82" spans="2:9" ht="51" customHeight="1" thickBot="1">
      <c r="B82" s="92"/>
      <c r="C82" s="92"/>
      <c r="D82" s="92"/>
      <c r="E82" s="83" t="s">
        <v>193</v>
      </c>
      <c r="F82" s="83" t="s">
        <v>193</v>
      </c>
      <c r="G82" s="70" t="s">
        <v>13</v>
      </c>
      <c r="H82" s="43">
        <v>811720500</v>
      </c>
      <c r="I82" s="110"/>
    </row>
    <row r="83" spans="2:9" ht="51" customHeight="1" thickBot="1">
      <c r="B83" s="92"/>
      <c r="C83" s="92"/>
      <c r="D83" s="92"/>
      <c r="E83" s="83" t="s">
        <v>193</v>
      </c>
      <c r="F83" s="83" t="s">
        <v>193</v>
      </c>
      <c r="G83" s="70" t="s">
        <v>33</v>
      </c>
      <c r="H83" s="43">
        <v>700000000</v>
      </c>
      <c r="I83" s="110"/>
    </row>
    <row r="84" spans="2:9" ht="51" customHeight="1" thickBot="1">
      <c r="B84" s="92" t="s">
        <v>122</v>
      </c>
      <c r="C84" s="92" t="s">
        <v>188</v>
      </c>
      <c r="D84" s="92" t="s">
        <v>194</v>
      </c>
      <c r="E84" s="83" t="s">
        <v>195</v>
      </c>
      <c r="F84" s="83" t="s">
        <v>196</v>
      </c>
      <c r="G84" s="70" t="s">
        <v>34</v>
      </c>
      <c r="H84" s="43">
        <v>1545921</v>
      </c>
      <c r="I84" s="110">
        <f>SUM(H84:H88)</f>
        <v>797525541</v>
      </c>
    </row>
    <row r="85" spans="2:9" ht="51" customHeight="1" thickBot="1">
      <c r="B85" s="92"/>
      <c r="C85" s="92"/>
      <c r="D85" s="92"/>
      <c r="E85" s="83" t="s">
        <v>195</v>
      </c>
      <c r="F85" s="83" t="s">
        <v>196</v>
      </c>
      <c r="G85" s="70" t="s">
        <v>12</v>
      </c>
      <c r="H85" s="43">
        <v>71284444</v>
      </c>
      <c r="I85" s="110"/>
    </row>
    <row r="86" spans="2:9" ht="51" customHeight="1" thickBot="1">
      <c r="B86" s="92"/>
      <c r="C86" s="92"/>
      <c r="D86" s="92"/>
      <c r="E86" s="83" t="s">
        <v>195</v>
      </c>
      <c r="F86" s="83" t="s">
        <v>196</v>
      </c>
      <c r="G86" s="70" t="s">
        <v>31</v>
      </c>
      <c r="H86" s="43">
        <v>48995991</v>
      </c>
      <c r="I86" s="110"/>
    </row>
    <row r="87" spans="2:9" ht="51" customHeight="1" thickBot="1">
      <c r="B87" s="92"/>
      <c r="C87" s="92"/>
      <c r="D87" s="92"/>
      <c r="E87" s="83" t="s">
        <v>195</v>
      </c>
      <c r="F87" s="83" t="s">
        <v>196</v>
      </c>
      <c r="G87" s="70" t="s">
        <v>13</v>
      </c>
      <c r="H87" s="43">
        <v>375354159</v>
      </c>
      <c r="I87" s="110"/>
    </row>
    <row r="88" spans="2:9" ht="51" customHeight="1" thickBot="1">
      <c r="B88" s="92"/>
      <c r="C88" s="92"/>
      <c r="D88" s="92"/>
      <c r="E88" s="83" t="s">
        <v>195</v>
      </c>
      <c r="F88" s="83" t="s">
        <v>196</v>
      </c>
      <c r="G88" s="70" t="s">
        <v>33</v>
      </c>
      <c r="H88" s="43">
        <v>300345026</v>
      </c>
      <c r="I88" s="110"/>
    </row>
    <row r="89" spans="2:9" ht="35.450000000000003" customHeight="1" thickBot="1">
      <c r="B89" s="118" t="s">
        <v>211</v>
      </c>
      <c r="C89" s="118"/>
      <c r="D89" s="118"/>
      <c r="E89" s="118"/>
      <c r="F89" s="118"/>
      <c r="G89" s="118"/>
      <c r="H89" s="118"/>
      <c r="I89" s="71">
        <f>SUM(I78:I88)</f>
        <v>3682249080</v>
      </c>
    </row>
    <row r="90" spans="2:9" ht="51" customHeight="1">
      <c r="I90" s="23"/>
    </row>
    <row r="91" spans="2:9" ht="51" customHeight="1"/>
    <row r="92" spans="2:9" ht="51" customHeight="1">
      <c r="I92" s="23"/>
    </row>
    <row r="93" spans="2:9" ht="51" customHeight="1"/>
    <row r="94" spans="2:9" ht="20.25" customHeight="1"/>
    <row r="95" spans="2:9" ht="15" customHeight="1"/>
    <row r="96" spans="2:9"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sheetData>
  <sheetProtection algorithmName="SHA-512" hashValue="iqt7SFMn0mEFc0bKPy9IA3pabw2wTbPbw+hHpjVlngJ/zImVdGjG2aMYQYCSFmFmV4QH1WVq117N7X/shxAS+Q==" saltValue="n7ECuOJorIqkrzqErYvKJA==" spinCount="100000" sheet="1" formatCells="0" formatColumns="0" formatRows="0" insertColumns="0" insertRows="0" insertHyperlinks="0" deleteColumns="0" deleteRows="0" sort="0" autoFilter="0" pivotTables="0"/>
  <mergeCells count="114">
    <mergeCell ref="B13:D13"/>
    <mergeCell ref="B72:H72"/>
    <mergeCell ref="B75:D75"/>
    <mergeCell ref="B89:H89"/>
    <mergeCell ref="B16:B17"/>
    <mergeCell ref="B22:B25"/>
    <mergeCell ref="B27:B29"/>
    <mergeCell ref="B32:B33"/>
    <mergeCell ref="B34:B35"/>
    <mergeCell ref="B36:B37"/>
    <mergeCell ref="B38:B41"/>
    <mergeCell ref="B43:B44"/>
    <mergeCell ref="B45:B47"/>
    <mergeCell ref="B48:B49"/>
    <mergeCell ref="B50:B51"/>
    <mergeCell ref="B53:B56"/>
    <mergeCell ref="B58:B61"/>
    <mergeCell ref="B63:B66"/>
    <mergeCell ref="B68:B71"/>
    <mergeCell ref="B78:B79"/>
    <mergeCell ref="B80:B83"/>
    <mergeCell ref="B84:B88"/>
    <mergeCell ref="C16:C17"/>
    <mergeCell ref="C22:C25"/>
    <mergeCell ref="C27:C29"/>
    <mergeCell ref="C32:C33"/>
    <mergeCell ref="C34:C35"/>
    <mergeCell ref="C36:C37"/>
    <mergeCell ref="C38:C41"/>
    <mergeCell ref="C43:C44"/>
    <mergeCell ref="C45:C47"/>
    <mergeCell ref="C48:C49"/>
    <mergeCell ref="C50:C51"/>
    <mergeCell ref="C53:C56"/>
    <mergeCell ref="C58:C61"/>
    <mergeCell ref="C63:C66"/>
    <mergeCell ref="C68:C71"/>
    <mergeCell ref="C78:C79"/>
    <mergeCell ref="C80:C83"/>
    <mergeCell ref="C84:C88"/>
    <mergeCell ref="D16:D17"/>
    <mergeCell ref="D22:D25"/>
    <mergeCell ref="D27:D29"/>
    <mergeCell ref="D32:D33"/>
    <mergeCell ref="D34:D35"/>
    <mergeCell ref="D36:D37"/>
    <mergeCell ref="D38:D41"/>
    <mergeCell ref="D43:D44"/>
    <mergeCell ref="D45:D47"/>
    <mergeCell ref="D48:D49"/>
    <mergeCell ref="D50:D51"/>
    <mergeCell ref="D53:D56"/>
    <mergeCell ref="D58:D61"/>
    <mergeCell ref="D63:D66"/>
    <mergeCell ref="D68:D71"/>
    <mergeCell ref="D78:D79"/>
    <mergeCell ref="D80:D83"/>
    <mergeCell ref="D84:D88"/>
    <mergeCell ref="E16:E17"/>
    <mergeCell ref="E22:E25"/>
    <mergeCell ref="E27:E29"/>
    <mergeCell ref="E32:E33"/>
    <mergeCell ref="E34:E35"/>
    <mergeCell ref="E36:E37"/>
    <mergeCell ref="E38:E41"/>
    <mergeCell ref="E43:E44"/>
    <mergeCell ref="E45:E47"/>
    <mergeCell ref="F63:F66"/>
    <mergeCell ref="F68:F71"/>
    <mergeCell ref="F78:F79"/>
    <mergeCell ref="F80:F83"/>
    <mergeCell ref="F84:F88"/>
    <mergeCell ref="E48:E49"/>
    <mergeCell ref="E50:E51"/>
    <mergeCell ref="E53:E56"/>
    <mergeCell ref="E58:E61"/>
    <mergeCell ref="E63:E66"/>
    <mergeCell ref="E68:E71"/>
    <mergeCell ref="E78:E79"/>
    <mergeCell ref="E80:E83"/>
    <mergeCell ref="E84:E88"/>
    <mergeCell ref="F34:F35"/>
    <mergeCell ref="F36:F37"/>
    <mergeCell ref="F38:F41"/>
    <mergeCell ref="F43:F44"/>
    <mergeCell ref="F45:F47"/>
    <mergeCell ref="F48:F49"/>
    <mergeCell ref="F50:F51"/>
    <mergeCell ref="F53:F56"/>
    <mergeCell ref="F58:F61"/>
    <mergeCell ref="E1:G6"/>
    <mergeCell ref="E8:G12"/>
    <mergeCell ref="I80:I83"/>
    <mergeCell ref="I84:I88"/>
    <mergeCell ref="I16:I17"/>
    <mergeCell ref="I22:I25"/>
    <mergeCell ref="I27:I29"/>
    <mergeCell ref="I32:I33"/>
    <mergeCell ref="I34:I35"/>
    <mergeCell ref="I36:I37"/>
    <mergeCell ref="I38:I41"/>
    <mergeCell ref="I43:I44"/>
    <mergeCell ref="I45:I47"/>
    <mergeCell ref="I48:I49"/>
    <mergeCell ref="I50:I51"/>
    <mergeCell ref="I53:I56"/>
    <mergeCell ref="I58:I61"/>
    <mergeCell ref="I63:I66"/>
    <mergeCell ref="I68:I71"/>
    <mergeCell ref="I78:I79"/>
    <mergeCell ref="F16:F17"/>
    <mergeCell ref="F22:F25"/>
    <mergeCell ref="F27:F29"/>
    <mergeCell ref="F32:F33"/>
  </mergeCells>
  <pageMargins left="0.7" right="0.7" top="0.75" bottom="0.75" header="0.3" footer="0.3"/>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7fe6e1f-7c80-48a0-830a-4972a4fe3013"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8EF2F535AEFB4899D6699BBD3833B1" ma:contentTypeVersion="18" ma:contentTypeDescription="Create a new document." ma:contentTypeScope="" ma:versionID="df0a3fe238f215ad519b84399d3b4224">
  <xsd:schema xmlns:xsd="http://www.w3.org/2001/XMLSchema" xmlns:xs="http://www.w3.org/2001/XMLSchema" xmlns:p="http://schemas.microsoft.com/office/2006/metadata/properties" xmlns:ns1="http://schemas.microsoft.com/sharepoint/v3" xmlns:ns3="07fe6e1f-7c80-48a0-830a-4972a4fe3013" xmlns:ns4="c7adefc9-94ab-4c05-8c65-80c1f03b14e0" targetNamespace="http://schemas.microsoft.com/office/2006/metadata/properties" ma:root="true" ma:fieldsID="3bf6061d2117fd8de158feb02f5167fc" ns1:_="" ns3:_="" ns4:_="">
    <xsd:import namespace="http://schemas.microsoft.com/sharepoint/v3"/>
    <xsd:import namespace="07fe6e1f-7c80-48a0-830a-4972a4fe3013"/>
    <xsd:import namespace="c7adefc9-94ab-4c05-8c65-80c1f03b14e0"/>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DateTaken" minOccurs="0"/>
                <xsd:element ref="ns3:MediaLengthInSeconds" minOccurs="0"/>
                <xsd:element ref="ns3:MediaServiceLocation" minOccurs="0"/>
                <xsd:element ref="ns3:MediaServiceObjectDetectorVersions" minOccurs="0"/>
                <xsd:element ref="ns3:MediaServiceSystemTag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fe6e1f-7c80-48a0-830a-4972a4fe3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adefc9-94ab-4c05-8c65-80c1f03b14e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A9E330-B68F-4953-8D62-731A500F7649}">
  <ds:schemaRefs>
    <ds:schemaRef ds:uri="http://purl.org/dc/terms/"/>
    <ds:schemaRef ds:uri="http://schemas.microsoft.com/office/2006/metadata/properties"/>
    <ds:schemaRef ds:uri="http://schemas.microsoft.com/office/infopath/2007/PartnerControls"/>
    <ds:schemaRef ds:uri="http://schemas.microsoft.com/sharepoint/v3"/>
    <ds:schemaRef ds:uri="http://www.w3.org/XML/1998/namespace"/>
    <ds:schemaRef ds:uri="http://schemas.microsoft.com/office/2006/documentManagement/types"/>
    <ds:schemaRef ds:uri="http://schemas.openxmlformats.org/package/2006/metadata/core-properties"/>
    <ds:schemaRef ds:uri="http://purl.org/dc/elements/1.1/"/>
    <ds:schemaRef ds:uri="c7adefc9-94ab-4c05-8c65-80c1f03b14e0"/>
    <ds:schemaRef ds:uri="07fe6e1f-7c80-48a0-830a-4972a4fe3013"/>
    <ds:schemaRef ds:uri="http://purl.org/dc/dcmitype/"/>
  </ds:schemaRefs>
</ds:datastoreItem>
</file>

<file path=customXml/itemProps2.xml><?xml version="1.0" encoding="utf-8"?>
<ds:datastoreItem xmlns:ds="http://schemas.openxmlformats.org/officeDocument/2006/customXml" ds:itemID="{C79DA2F9-C2EA-4DE1-AD77-3854838ECC5E}">
  <ds:schemaRefs/>
</ds:datastoreItem>
</file>

<file path=customXml/itemProps3.xml><?xml version="1.0" encoding="utf-8"?>
<ds:datastoreItem xmlns:ds="http://schemas.openxmlformats.org/officeDocument/2006/customXml" ds:itemID="{955E6E53-69D1-495C-956B-3DF3B15829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2</vt:i4>
      </vt:variant>
    </vt:vector>
  </HeadingPairs>
  <TitlesOfParts>
    <vt:vector size="2" baseType="lpstr">
      <vt:lpstr>PROYECTOS PRESUPUESTO GENERAL</vt:lpstr>
      <vt:lpstr>PROYECTOS FONDO SECC Y EXT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dc:creator>
  <cp:lastModifiedBy>ESTADÍSTICA PLANEACIÓN INSTITUCIONAL UCUNDINAMARCA</cp:lastModifiedBy>
  <cp:lastPrinted>2025-03-14T20:10:00Z</cp:lastPrinted>
  <dcterms:created xsi:type="dcterms:W3CDTF">2023-10-26T13:50:00Z</dcterms:created>
  <dcterms:modified xsi:type="dcterms:W3CDTF">2026-01-28T15:35:29Z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0x010100948EF2F535AEFB4899D6699BBD3833B1</vt:lpwstr>
  </property>
  <property fmtid="{D5CDD505-2E9C-101B-9397-08002B2CF9AE}" pid="3" name="ICV">
    <vt:lpwstr>1BCABD19F9B94B819295E836A1B6D3DC_13</vt:lpwstr>
  </property>
  <property fmtid="{D5CDD505-2E9C-101B-9397-08002B2CF9AE}" pid="4" name="KSOProductBuildVer">
    <vt:lpwstr>3082-12.2.0.23155</vt:lpwstr>
  </property>
</Properties>
</file>