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mailunicundiedu-my.sharepoint.com/personal/jfernandalozano_ucundinamarca_edu_co/Documents/CONTRATACIÓN 2026/PROCESOS VIGENTES/F-CD-168/DOCUMENTOS DE PUBLICACIÓN INVITACIONES/"/>
    </mc:Choice>
  </mc:AlternateContent>
  <xr:revisionPtr revIDLastSave="17" documentId="14_{BBD247EF-1072-4E7D-BDB3-F653D7C091F1}" xr6:coauthVersionLast="47" xr6:coauthVersionMax="47" xr10:uidLastSave="{3198A16E-E690-4000-B785-4A70D9EED9B5}"/>
  <bookViews>
    <workbookView xWindow="28680" yWindow="-75" windowWidth="29040" windowHeight="15720"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CAMBIOS'!$A$1:$K$30</definedName>
    <definedName name="_xlnm.Print_Area" localSheetId="0">'PRECIOS BAJOS TRACTO SUCESIVO'!$A$1:$AA$93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7" l="1"/>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H23" i="7"/>
  <c r="H24" i="7"/>
  <c r="H25" i="7"/>
  <c r="J25" i="7" s="1"/>
  <c r="H26" i="7"/>
  <c r="H27" i="7"/>
  <c r="H28" i="7"/>
  <c r="H29" i="7"/>
  <c r="H30" i="7"/>
  <c r="J30" i="7" s="1"/>
  <c r="H31" i="7"/>
  <c r="J31" i="7" s="1"/>
  <c r="H32" i="7"/>
  <c r="J32" i="7" s="1"/>
  <c r="H33" i="7"/>
  <c r="J33" i="7" s="1"/>
  <c r="H34" i="7"/>
  <c r="J34" i="7" s="1"/>
  <c r="H35" i="7"/>
  <c r="H36" i="7"/>
  <c r="H37" i="7"/>
  <c r="J37" i="7" s="1"/>
  <c r="H38" i="7"/>
  <c r="H39" i="7"/>
  <c r="H40" i="7"/>
  <c r="J40" i="7" s="1"/>
  <c r="H41" i="7"/>
  <c r="J41" i="7" s="1"/>
  <c r="H42" i="7"/>
  <c r="J42" i="7" s="1"/>
  <c r="H43" i="7"/>
  <c r="J43" i="7" s="1"/>
  <c r="H44" i="7"/>
  <c r="J44" i="7" s="1"/>
  <c r="H45" i="7"/>
  <c r="J45" i="7" s="1"/>
  <c r="H46" i="7"/>
  <c r="J46" i="7" s="1"/>
  <c r="H47" i="7"/>
  <c r="H48" i="7"/>
  <c r="H49" i="7"/>
  <c r="H50" i="7"/>
  <c r="H51" i="7"/>
  <c r="J51" i="7" s="1"/>
  <c r="H52" i="7"/>
  <c r="J52" i="7" s="1"/>
  <c r="H53" i="7"/>
  <c r="J53" i="7" s="1"/>
  <c r="H54" i="7"/>
  <c r="H55" i="7"/>
  <c r="J55" i="7" s="1"/>
  <c r="H56" i="7"/>
  <c r="J56" i="7" s="1"/>
  <c r="H57" i="7"/>
  <c r="J57" i="7" s="1"/>
  <c r="H58" i="7"/>
  <c r="J58" i="7" s="1"/>
  <c r="H59" i="7"/>
  <c r="H60" i="7"/>
  <c r="H61" i="7"/>
  <c r="H62" i="7"/>
  <c r="H63" i="7"/>
  <c r="J63" i="7" s="1"/>
  <c r="H64" i="7"/>
  <c r="H65" i="7"/>
  <c r="H66" i="7"/>
  <c r="H67" i="7"/>
  <c r="J67" i="7" s="1"/>
  <c r="H68" i="7"/>
  <c r="J68" i="7" s="1"/>
  <c r="H69" i="7"/>
  <c r="J69" i="7" s="1"/>
  <c r="H70" i="7"/>
  <c r="J70" i="7" s="1"/>
  <c r="H71" i="7"/>
  <c r="H72" i="7"/>
  <c r="H73" i="7"/>
  <c r="H74" i="7"/>
  <c r="H75" i="7"/>
  <c r="H76" i="7"/>
  <c r="J71" i="7"/>
  <c r="J23" i="7"/>
  <c r="L23" i="7"/>
  <c r="N23" i="7"/>
  <c r="P23" i="7"/>
  <c r="R23" i="7"/>
  <c r="J24" i="7"/>
  <c r="L24" i="7"/>
  <c r="N24" i="7"/>
  <c r="P24" i="7"/>
  <c r="R24" i="7"/>
  <c r="L25" i="7"/>
  <c r="N25" i="7"/>
  <c r="P25" i="7"/>
  <c r="R25" i="7"/>
  <c r="J26" i="7"/>
  <c r="L26" i="7"/>
  <c r="N26" i="7"/>
  <c r="P26" i="7"/>
  <c r="R26" i="7"/>
  <c r="J27" i="7"/>
  <c r="L27" i="7"/>
  <c r="N27" i="7"/>
  <c r="P27" i="7"/>
  <c r="R27" i="7"/>
  <c r="J28" i="7"/>
  <c r="L28" i="7"/>
  <c r="N28" i="7"/>
  <c r="P28" i="7"/>
  <c r="R28" i="7"/>
  <c r="J29" i="7"/>
  <c r="L29" i="7"/>
  <c r="N29" i="7"/>
  <c r="P29" i="7"/>
  <c r="R29" i="7"/>
  <c r="L30" i="7"/>
  <c r="N30" i="7"/>
  <c r="P30" i="7"/>
  <c r="R30" i="7"/>
  <c r="L31" i="7"/>
  <c r="N31" i="7"/>
  <c r="P31" i="7"/>
  <c r="R31" i="7"/>
  <c r="L32" i="7"/>
  <c r="N32" i="7"/>
  <c r="P32" i="7"/>
  <c r="R32" i="7"/>
  <c r="L33" i="7"/>
  <c r="N33" i="7"/>
  <c r="P33" i="7"/>
  <c r="R33" i="7"/>
  <c r="L34" i="7"/>
  <c r="N34" i="7"/>
  <c r="P34" i="7"/>
  <c r="R34" i="7"/>
  <c r="J35" i="7"/>
  <c r="L35" i="7"/>
  <c r="N35" i="7"/>
  <c r="P35" i="7"/>
  <c r="R35" i="7"/>
  <c r="J36" i="7"/>
  <c r="L36" i="7"/>
  <c r="N36" i="7"/>
  <c r="P36" i="7"/>
  <c r="R36" i="7"/>
  <c r="L37" i="7"/>
  <c r="N37" i="7"/>
  <c r="P37" i="7"/>
  <c r="R37" i="7"/>
  <c r="J38" i="7"/>
  <c r="L38" i="7"/>
  <c r="N38" i="7"/>
  <c r="P38" i="7"/>
  <c r="R38" i="7"/>
  <c r="J39" i="7"/>
  <c r="L39" i="7"/>
  <c r="N39" i="7"/>
  <c r="P39" i="7"/>
  <c r="R39" i="7"/>
  <c r="L40" i="7"/>
  <c r="N40" i="7"/>
  <c r="P40" i="7"/>
  <c r="R40" i="7"/>
  <c r="L41" i="7"/>
  <c r="N41" i="7"/>
  <c r="P41" i="7"/>
  <c r="R41" i="7"/>
  <c r="L42" i="7"/>
  <c r="N42" i="7"/>
  <c r="P42" i="7"/>
  <c r="R42" i="7"/>
  <c r="L43" i="7"/>
  <c r="N43" i="7"/>
  <c r="P43" i="7"/>
  <c r="R43" i="7"/>
  <c r="L44" i="7"/>
  <c r="N44" i="7"/>
  <c r="P44" i="7"/>
  <c r="R44" i="7"/>
  <c r="L45" i="7"/>
  <c r="N45" i="7"/>
  <c r="P45" i="7"/>
  <c r="R45" i="7"/>
  <c r="L46" i="7"/>
  <c r="N46" i="7"/>
  <c r="P46" i="7"/>
  <c r="R46" i="7"/>
  <c r="J47" i="7"/>
  <c r="L47" i="7"/>
  <c r="N47" i="7"/>
  <c r="P47" i="7"/>
  <c r="R47" i="7"/>
  <c r="J48" i="7"/>
  <c r="L48" i="7"/>
  <c r="N48" i="7"/>
  <c r="P48" i="7"/>
  <c r="R48" i="7"/>
  <c r="L49" i="7"/>
  <c r="N49" i="7"/>
  <c r="P49" i="7"/>
  <c r="R49" i="7"/>
  <c r="L50" i="7"/>
  <c r="N50" i="7"/>
  <c r="P50" i="7"/>
  <c r="R50" i="7"/>
  <c r="L51" i="7"/>
  <c r="N51" i="7"/>
  <c r="P51" i="7"/>
  <c r="R51" i="7"/>
  <c r="L52" i="7"/>
  <c r="N52" i="7"/>
  <c r="P52" i="7"/>
  <c r="R52" i="7"/>
  <c r="L53" i="7"/>
  <c r="N53" i="7"/>
  <c r="P53" i="7"/>
  <c r="R53" i="7"/>
  <c r="J54" i="7"/>
  <c r="L54" i="7"/>
  <c r="N54" i="7"/>
  <c r="P54" i="7"/>
  <c r="R54" i="7"/>
  <c r="L55" i="7"/>
  <c r="N55" i="7"/>
  <c r="P55" i="7"/>
  <c r="R55" i="7"/>
  <c r="L56" i="7"/>
  <c r="N56" i="7"/>
  <c r="P56" i="7"/>
  <c r="R56" i="7"/>
  <c r="L57" i="7"/>
  <c r="N57" i="7"/>
  <c r="P57" i="7"/>
  <c r="R57" i="7"/>
  <c r="L58" i="7"/>
  <c r="N58" i="7"/>
  <c r="P58" i="7"/>
  <c r="R58" i="7"/>
  <c r="J59" i="7"/>
  <c r="L59" i="7"/>
  <c r="N59" i="7"/>
  <c r="P59" i="7"/>
  <c r="R59" i="7"/>
  <c r="L60" i="7"/>
  <c r="N60" i="7"/>
  <c r="P60" i="7"/>
  <c r="R60" i="7"/>
  <c r="L61" i="7"/>
  <c r="N61" i="7"/>
  <c r="P61" i="7"/>
  <c r="R61" i="7"/>
  <c r="L62" i="7"/>
  <c r="N62" i="7"/>
  <c r="P62" i="7"/>
  <c r="R62" i="7"/>
  <c r="L63" i="7"/>
  <c r="N63" i="7"/>
  <c r="P63" i="7"/>
  <c r="R63" i="7"/>
  <c r="J64" i="7"/>
  <c r="L64" i="7"/>
  <c r="N64" i="7"/>
  <c r="P64" i="7"/>
  <c r="R64" i="7"/>
  <c r="L65" i="7"/>
  <c r="N65" i="7"/>
  <c r="P65" i="7"/>
  <c r="R65" i="7"/>
  <c r="L66" i="7"/>
  <c r="N66" i="7"/>
  <c r="P66" i="7"/>
  <c r="R66" i="7"/>
  <c r="L67" i="7"/>
  <c r="N67" i="7"/>
  <c r="P67" i="7"/>
  <c r="R67" i="7"/>
  <c r="L68" i="7"/>
  <c r="N68" i="7"/>
  <c r="P68" i="7"/>
  <c r="R68" i="7"/>
  <c r="L69" i="7"/>
  <c r="N69" i="7"/>
  <c r="P69" i="7"/>
  <c r="R69" i="7"/>
  <c r="L70" i="7"/>
  <c r="N70" i="7"/>
  <c r="P70" i="7"/>
  <c r="R70" i="7"/>
  <c r="L71" i="7"/>
  <c r="N71" i="7"/>
  <c r="P71" i="7"/>
  <c r="R71" i="7"/>
  <c r="L72" i="7"/>
  <c r="N72" i="7"/>
  <c r="P72" i="7"/>
  <c r="R72" i="7"/>
  <c r="L73" i="7"/>
  <c r="N73" i="7"/>
  <c r="P73" i="7"/>
  <c r="R73" i="7"/>
  <c r="L74" i="7"/>
  <c r="N74" i="7"/>
  <c r="P74" i="7"/>
  <c r="R74" i="7"/>
  <c r="L75" i="7"/>
  <c r="N75" i="7"/>
  <c r="P75" i="7"/>
  <c r="R75" i="7"/>
  <c r="J76" i="7"/>
  <c r="L76" i="7"/>
  <c r="N76" i="7"/>
  <c r="P76" i="7"/>
  <c r="R76"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J49" i="7"/>
  <c r="J50" i="7"/>
  <c r="J60" i="7"/>
  <c r="J61" i="7"/>
  <c r="J62" i="7"/>
  <c r="J65" i="7"/>
  <c r="J66" i="7"/>
  <c r="J72" i="7"/>
  <c r="J73" i="7"/>
  <c r="J74" i="7"/>
  <c r="J75" i="7"/>
  <c r="G22" i="7"/>
  <c r="H22" i="7"/>
  <c r="S22" i="7"/>
  <c r="R22" i="7"/>
  <c r="P22" i="7"/>
  <c r="N22" i="7"/>
  <c r="L22" i="7"/>
  <c r="J22" i="7" l="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F9" authorId="0" shapeId="0" xr:uid="{D90958E2-258B-473D-8A8C-F80B1095C75C}">
      <text>
        <r>
          <rPr>
            <b/>
            <sz val="9"/>
            <color indexed="81"/>
            <rFont val="Tahoma"/>
            <family val="2"/>
          </rPr>
          <t>Señor oferente, por favor diligencie este espacio.</t>
        </r>
      </text>
    </comment>
    <comment ref="F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J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<sst xmlns="http://schemas.openxmlformats.org/spreadsheetml/2006/main" count="169" uniqueCount="101">
  <si>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</si>
  <si>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</si>
  <si>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</si>
  <si>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</si>
  <si>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</si>
  <si>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</si>
  <si>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</si>
  <si>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</si>
  <si>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</si>
  <si>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</si>
  <si>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</si>
  <si>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</si>
  <si>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</si>
  <si>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</si>
  <si>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</si>
  <si>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</si>
  <si>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</si>
  <si>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</si>
  <si>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</si>
  <si>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</si>
  <si>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</si>
  <si>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</si>
  <si>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</si>
  <si>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</si>
  <si>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</si>
  <si>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</si>
  <si>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</si>
  <si>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</si>
  <si>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</si>
  <si>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</si>
  <si>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</si>
  <si>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</si>
  <si>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</si>
  <si>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</si>
  <si>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</si>
  <si>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</si>
  <si>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</si>
  <si>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</si>
  <si>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</si>
  <si>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</si>
  <si>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</si>
  <si>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</si>
  <si>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</si>
  <si>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</si>
  <si>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</si>
  <si>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</si>
  <si>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</si>
  <si>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</si>
  <si>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</si>
  <si>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</si>
  <si>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</si>
  <si>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</si>
  <si>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</si>
  <si>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</si>
  <si>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</si>
  <si>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</si>
  <si>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</si>
  <si>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</si>
  <si>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</si>
  <si>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</si>
  <si>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</si>
  <si>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</si>
  <si>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</si>
  <si>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</si>
  <si>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</si>
  <si>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</si>
  <si>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</si>
  <si>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</si>
  <si>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</si>
  <si>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</si>
  <si>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</si>
  <si>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</si>
  <si>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</si>
  <si>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</si>
  <si>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</si>
  <si>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</si>
  <si>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</si>
  <si>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</si>
  <si>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</si>
  <si>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</si>
  <si>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</si>
  <si>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</si>
  <si>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RECORRIDO</t>
  </si>
  <si>
    <t>VANS O MICROBUS (12 A 19 PAX)</t>
  </si>
  <si>
    <t xml:space="preserve"> BUSETA (21 A 28 PAX)</t>
  </si>
  <si>
    <t>BUS (28 A 42 PX)</t>
  </si>
  <si>
    <t>VANS O MICROBUS (6 A 11 PAX)</t>
  </si>
  <si>
    <t>AUTOMOVIL O CAMIONETA (1 A 4 PAX)</t>
  </si>
  <si>
    <t>GIRARDOT-GUATAQUI-GIRARDOT</t>
  </si>
  <si>
    <t>CHÍA-BOGOTÁ-CHÍA</t>
  </si>
  <si>
    <t>FUSAGASUGÁ-GIRARDOT-FUSAGASUGÁ</t>
  </si>
  <si>
    <t xml:space="preserve">GIRARDOT-SAN JUAN DE RIO SECO -GIRARDOT </t>
  </si>
  <si>
    <t>GIRARDOT-PULI-GIRARDOT</t>
  </si>
  <si>
    <t>GIRARDOT-CHAGUANÍ-GIRARDOT</t>
  </si>
  <si>
    <t>GIRARDOT-NILO-GIRARDOT</t>
  </si>
  <si>
    <t>UBATÉ-TAUSA-UBATÉ</t>
  </si>
  <si>
    <t>UBATÉ-GUACHETA-SIMIJACA-UBATÉ</t>
  </si>
  <si>
    <t>SOACHA-SIBATÉ-SOACHA</t>
  </si>
  <si>
    <t xml:space="preserve">SOACHA-BOGOTÁ-SOACHA </t>
  </si>
  <si>
    <t>INVITACIÓN F-171-2026</t>
  </si>
  <si>
    <t>CONTRATAR EL SERVICIO DE TRANSPORTE DE PASAJEROS PARA EL DESARROLLO DE LAS ACTIVIDADES DE LA DIRECCIÓN DE INTERACCIÓN SOCIAL UNIVERSITARIA EN LA SEDE FUSAGASUGÁ, SECCIONALES UBATÉ Y GIRARDOT, EXTENSIONES, FACATATIVÁ, CHÍA, ZIPAQUIRÁ, SOACHA, LA OFICINA DE BOGOTÁ, Y EL CENTRO ACADÉMICO DEPORTIVO CAD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</si>
</sst>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00_-;\-* #,##0.00_-;_-* &quot;-&quot;_-;_-@_-"/>
    <numFmt numFmtId="165" formatCode="yyyy\-mm\-dd;@"/>
  </numFmts>
  <fonts count="41"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2"/>
      <color theme="0"/>
      <name val="Arial"/>
      <family val="2"/>
    </font>
    <font>
      <b/>
      <sz val="1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5" borderId="0" applyNumberFormat="0" applyBorder="0" applyAlignment="0" applyProtection="0"/>
    <xf numFmtId="0" fontId="30" fillId="6" borderId="0" applyNumberFormat="0" applyBorder="0" applyAlignment="0" applyProtection="0"/>
    <xf numFmtId="0" fontId="31" fillId="7" borderId="0" applyNumberFormat="0" applyBorder="0" applyAlignment="0" applyProtection="0"/>
    <xf numFmtId="0" fontId="32" fillId="8" borderId="22" applyNumberFormat="0" applyAlignment="0" applyProtection="0"/>
    <xf numFmtId="0" fontId="33" fillId="9" borderId="23" applyNumberFormat="0" applyAlignment="0" applyProtection="0"/>
    <xf numFmtId="0" fontId="34" fillId="9" borderId="22" applyNumberFormat="0" applyAlignment="0" applyProtection="0"/>
    <xf numFmtId="0" fontId="35" fillId="0" borderId="24" applyNumberFormat="0" applyFill="0" applyAlignment="0" applyProtection="0"/>
    <xf numFmtId="0" fontId="36" fillId="10" borderId="25" applyNumberFormat="0" applyAlignment="0" applyProtection="0"/>
    <xf numFmtId="0" fontId="37" fillId="0" borderId="0" applyNumberFormat="0" applyFill="0" applyBorder="0" applyAlignment="0" applyProtection="0"/>
    <xf numFmtId="0" fontId="1" fillId="11" borderId="26" applyNumberFormat="0" applyFont="0" applyAlignment="0" applyProtection="0"/>
    <xf numFmtId="0" fontId="38" fillId="0" borderId="0" applyNumberFormat="0" applyFill="0" applyBorder="0" applyAlignment="0" applyProtection="0"/>
    <xf numFmtId="0" fontId="20" fillId="0" borderId="27" applyNumberFormat="0" applyFill="0" applyAlignment="0" applyProtection="0"/>
    <xf numFmtId="0" fontId="39"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35">
    <xf numFmtId="0" fontId="0" fillId="0" borderId="0" xfId="0"/>
    <xf numFmtId="0" fontId="7" fillId="0" borderId="0" xfId="0" applyFont="1"/>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0" fillId="2" borderId="0" xfId="0" applyFill="1"/>
    <xf numFmtId="0" fontId="9" fillId="2" borderId="0" xfId="0" applyFont="1" applyFill="1" applyAlignment="1">
      <alignment horizontal="center" vertical="center" wrapText="1"/>
    </xf>
    <xf numFmtId="0" fontId="10"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0"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3"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0"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10" fontId="14" fillId="2" borderId="5" xfId="2" applyNumberFormat="1" applyFont="1" applyFill="1" applyBorder="1" applyAlignment="1" applyProtection="1">
      <alignment horizontal="center" vertical="center"/>
      <protection hidden="1"/>
    </xf>
    <xf numFmtId="44" fontId="14" fillId="4" borderId="5" xfId="4" applyFont="1" applyFill="1" applyBorder="1" applyAlignment="1" applyProtection="1">
      <alignment horizontal="center" vertical="center"/>
      <protection locked="0"/>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3" fillId="2" borderId="0" xfId="0" applyFont="1" applyFill="1" applyAlignment="1">
      <alignment vertical="center" wrapText="1"/>
    </xf>
    <xf numFmtId="0" fontId="13" fillId="2" borderId="0" xfId="0" applyFont="1" applyFill="1" applyAlignment="1">
      <alignment vertical="top" wrapText="1"/>
    </xf>
    <xf numFmtId="0" fontId="2" fillId="2" borderId="0" xfId="0" applyFont="1" applyFill="1" applyAlignment="1" applyProtection="1">
      <alignment vertical="center"/>
      <protection hidden="1"/>
    </xf>
    <xf numFmtId="0" fontId="21" fillId="0" borderId="0" xfId="0" applyFont="1" applyAlignment="1" applyProtection="1">
      <alignment vertical="top" wrapText="1"/>
      <protection locked="0"/>
    </xf>
    <xf numFmtId="0" fontId="20"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5" fillId="0" borderId="5" xfId="2" applyFont="1" applyFill="1" applyBorder="1" applyAlignment="1" applyProtection="1">
      <alignment horizontal="center" vertical="center" wrapText="1"/>
      <protection hidden="1"/>
    </xf>
    <xf numFmtId="10" fontId="17" fillId="0" borderId="5" xfId="2" applyNumberFormat="1" applyFont="1" applyFill="1" applyBorder="1" applyAlignment="1" applyProtection="1">
      <alignment horizontal="center" vertical="center" wrapText="1"/>
      <protection hidden="1"/>
    </xf>
    <xf numFmtId="44" fontId="24" fillId="4" borderId="5" xfId="4" applyFont="1" applyFill="1" applyBorder="1" applyAlignment="1" applyProtection="1">
      <alignment horizontal="center" vertical="center"/>
      <protection locked="0"/>
    </xf>
    <xf numFmtId="44" fontId="14" fillId="2" borderId="5" xfId="4" applyFont="1" applyFill="1" applyBorder="1" applyAlignment="1" applyProtection="1">
      <alignment horizontal="center" vertical="center"/>
      <protection hidden="1"/>
    </xf>
    <xf numFmtId="44" fontId="2" fillId="4" borderId="5" xfId="1" applyNumberFormat="1" applyFont="1" applyFill="1" applyBorder="1" applyAlignment="1" applyProtection="1">
      <alignment horizontal="left" vertical="center" wrapText="1"/>
      <protection locked="0"/>
    </xf>
    <xf numFmtId="164" fontId="6" fillId="0" borderId="5" xfId="1" applyNumberFormat="1" applyFont="1" applyFill="1" applyBorder="1" applyAlignment="1" applyProtection="1">
      <alignment horizontal="left" vertical="center" wrapText="1"/>
      <protection hidden="1"/>
    </xf>
    <xf numFmtId="0" fontId="21" fillId="2" borderId="0" xfId="0" applyFont="1" applyFill="1" applyAlignment="1" applyProtection="1">
      <alignment vertical="center" wrapText="1"/>
      <protection hidden="1"/>
    </xf>
    <xf numFmtId="0" fontId="23" fillId="3" borderId="2" xfId="0" applyFont="1" applyFill="1" applyBorder="1" applyAlignment="1" applyProtection="1">
      <alignment horizontal="center" vertical="center" wrapText="1"/>
      <protection hidden="1"/>
    </xf>
    <xf numFmtId="0" fontId="10" fillId="3" borderId="7" xfId="0" applyFont="1" applyFill="1" applyBorder="1" applyAlignment="1" applyProtection="1">
      <alignment horizontal="left" vertical="center"/>
      <protection hidden="1"/>
    </xf>
    <xf numFmtId="0" fontId="2" fillId="0" borderId="13" xfId="0" applyFont="1" applyBorder="1" applyAlignment="1" applyProtection="1">
      <alignment vertical="top" wrapText="1"/>
      <protection hidden="1"/>
    </xf>
    <xf numFmtId="0" fontId="2" fillId="0" borderId="4" xfId="0" applyFont="1" applyBorder="1" applyAlignment="1" applyProtection="1">
      <alignment vertical="top" wrapText="1"/>
      <protection hidden="1"/>
    </xf>
    <xf numFmtId="0" fontId="14" fillId="0" borderId="17" xfId="0" applyFont="1" applyBorder="1" applyAlignment="1" applyProtection="1">
      <alignment horizontal="center" vertical="center" wrapText="1"/>
      <protection hidden="1"/>
    </xf>
    <xf numFmtId="0" fontId="14" fillId="0" borderId="18" xfId="0" applyFont="1" applyBorder="1" applyAlignment="1" applyProtection="1">
      <alignment horizontal="center" vertical="center" wrapText="1"/>
      <protection hidden="1"/>
    </xf>
    <xf numFmtId="0" fontId="14" fillId="0" borderId="5" xfId="0" applyFont="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3" fillId="0" borderId="0" xfId="0" applyFont="1" applyAlignment="1" applyProtection="1">
      <alignment vertical="top"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0" fillId="3" borderId="17"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23" fillId="3" borderId="8" xfId="0" applyFont="1" applyFill="1" applyBorder="1" applyAlignment="1" applyProtection="1">
      <alignment horizontal="center" vertical="center" wrapText="1"/>
      <protection hidden="1"/>
    </xf>
    <xf numFmtId="0" fontId="23" fillId="3" borderId="13" xfId="0" applyFont="1" applyFill="1" applyBorder="1" applyAlignment="1" applyProtection="1">
      <alignment horizontal="center" vertical="center" wrapText="1"/>
      <protection hidden="1"/>
    </xf>
    <xf numFmtId="0" fontId="10" fillId="3" borderId="14" xfId="0" applyFont="1" applyFill="1" applyBorder="1" applyAlignment="1" applyProtection="1">
      <alignment horizontal="center" vertical="center" wrapText="1"/>
      <protection hidden="1"/>
    </xf>
    <xf numFmtId="0" fontId="10"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0" xfId="0" applyFont="1" applyFill="1" applyAlignment="1" applyProtection="1">
      <alignment horizontal="center"/>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hidden="1"/>
    </xf>
    <xf numFmtId="0" fontId="13" fillId="2" borderId="0" xfId="0" applyFont="1" applyFill="1" applyAlignment="1">
      <alignment horizontal="center" vertical="center" wrapText="1"/>
    </xf>
    <xf numFmtId="0" fontId="13" fillId="2" borderId="0" xfId="0" applyFont="1" applyFill="1" applyAlignment="1">
      <alignment horizontal="right" vertical="top" wrapText="1"/>
    </xf>
    <xf numFmtId="0" fontId="10" fillId="3" borderId="3"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protection hidden="1"/>
    </xf>
    <xf numFmtId="0" fontId="2" fillId="2" borderId="2" xfId="0" applyFont="1" applyFill="1" applyBorder="1" applyAlignment="1" applyProtection="1">
      <alignment horizontal="justify" vertical="center" wrapText="1"/>
      <protection hidden="1"/>
    </xf>
    <xf numFmtId="0" fontId="10" fillId="3" borderId="0" xfId="0" applyFont="1" applyFill="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3" fillId="2" borderId="0" xfId="0" applyFont="1" applyFill="1" applyAlignment="1">
      <alignment horizontal="center"/>
    </xf>
    <xf numFmtId="10" fontId="10" fillId="3" borderId="17" xfId="0" applyNumberFormat="1" applyFont="1" applyFill="1" applyBorder="1" applyAlignment="1" applyProtection="1">
      <alignment horizontal="center" vertical="center" wrapText="1"/>
      <protection hidden="1"/>
    </xf>
    <xf numFmtId="10" fontId="10" fillId="3" borderId="5" xfId="0" applyNumberFormat="1" applyFont="1" applyFill="1" applyBorder="1" applyAlignment="1" applyProtection="1">
      <alignment horizontal="center" vertical="center" wrapText="1"/>
      <protection hidden="1"/>
    </xf>
    <xf numFmtId="44" fontId="10" fillId="3" borderId="17" xfId="0" applyNumberFormat="1" applyFont="1" applyFill="1" applyBorder="1" applyAlignment="1" applyProtection="1">
      <alignment horizontal="center" vertical="center" wrapText="1"/>
      <protection hidden="1"/>
    </xf>
    <xf numFmtId="44" fontId="10" fillId="3" borderId="5" xfId="0" applyNumberFormat="1" applyFont="1" applyFill="1" applyBorder="1" applyAlignment="1" applyProtection="1">
      <alignment horizontal="center" vertical="center" wrapText="1"/>
      <protection hidden="1"/>
    </xf>
    <xf numFmtId="0" fontId="10" fillId="3" borderId="3" xfId="0" applyFont="1" applyFill="1" applyBorder="1" applyAlignment="1" applyProtection="1">
      <alignment horizontal="left" vertical="center"/>
      <protection hidden="1"/>
    </xf>
    <xf numFmtId="0" fontId="10"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2" fillId="0" borderId="3"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8"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165" fontId="24" fillId="4" borderId="3" xfId="0" applyNumberFormat="1" applyFont="1" applyFill="1" applyBorder="1" applyAlignment="1" applyProtection="1">
      <alignment horizontal="center" vertical="center" wrapText="1"/>
      <protection locked="0"/>
    </xf>
    <xf numFmtId="165" fontId="24"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3" fillId="3" borderId="2"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locked="0"/>
    </xf>
    <xf numFmtId="0" fontId="2" fillId="0" borderId="2" xfId="0" applyFont="1" applyBorder="1" applyAlignment="1">
      <alignment horizontal="justify" vertical="center" wrapText="1"/>
    </xf>
    <xf numFmtId="0" fontId="3" fillId="0" borderId="2" xfId="0" applyFont="1" applyBorder="1" applyAlignment="1">
      <alignment horizontal="center" vertical="top"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3" fillId="2" borderId="0" xfId="0" applyFont="1" applyFill="1" applyAlignment="1">
      <alignment horizontal="right" vertical="center" wrapText="1"/>
    </xf>
    <xf numFmtId="0" fontId="3" fillId="0" borderId="2" xfId="0" applyFont="1" applyBorder="1" applyAlignment="1">
      <alignment horizontal="center" vertical="center" wrapText="1"/>
    </xf>
    <xf numFmtId="0" fontId="11" fillId="2" borderId="0" xfId="0" applyFont="1" applyFill="1" applyAlignment="1">
      <alignment horizontal="center" vertical="center" wrapText="1"/>
    </xf>
    <xf numFmtId="44" fontId="40" fillId="2" borderId="2" xfId="4" applyFont="1" applyFill="1" applyBorder="1" applyAlignment="1">
      <alignment vertical="center"/>
    </xf>
    <xf numFmtId="44" fontId="40" fillId="2" borderId="3" xfId="4" applyFont="1" applyFill="1" applyBorder="1" applyAlignment="1">
      <alignment vertical="center"/>
    </xf>
    <xf numFmtId="44" fontId="40" fillId="0" borderId="5" xfId="4" applyFont="1" applyBorder="1" applyAlignment="1">
      <alignment vertical="center" wrapText="1"/>
    </xf>
    <xf numFmtId="44" fontId="40" fillId="0" borderId="6" xfId="4" applyFont="1" applyBorder="1" applyAlignment="1">
      <alignment vertical="center" wrapText="1"/>
    </xf>
    <xf numFmtId="44" fontId="40" fillId="0" borderId="2" xfId="4" applyFont="1" applyBorder="1" applyAlignment="1">
      <alignment vertical="center" wrapText="1"/>
    </xf>
    <xf numFmtId="0" fontId="21" fillId="2" borderId="2" xfId="0" applyFont="1" applyFill="1" applyBorder="1" applyAlignment="1" applyProtection="1">
      <alignment horizontal="left" vertical="center" wrapText="1"/>
      <protection locked="0"/>
    </xf>
  </cellXfs>
  <cellStyles count="50">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0]" xfId="1" builtinId="6"/>
    <cellStyle name="Millares [0] 2" xfId="3" xr:uid="{00000000-0005-0000-0000-000002000000}"/>
    <cellStyle name="Millares [0] 2 2" xfId="46" xr:uid="{C3D5F789-E56A-4F87-B332-29ADD4816E7F}"/>
    <cellStyle name="Millares 2" xfId="47" xr:uid="{A7298DED-8CCA-46D3-ABBB-707413E99C08}"/>
    <cellStyle name="Millares 3" xfId="49" xr:uid="{DFF66CCC-5DCC-4287-9DC6-C36562AB1F41}"/>
    <cellStyle name="Moneda" xfId="4" builtinId="4"/>
    <cellStyle name="Moneda 2" xfId="48" xr:uid="{8E492184-1DD3-4C7D-882D-4B00BAF77B09}"/>
    <cellStyle name="Neutral" xfId="12" builtinId="28" customBuiltin="1"/>
    <cellStyle name="Normal" xfId="0" builtinId="0"/>
    <cellStyle name="Notas" xfId="19" builtinId="10" customBuiltin="1"/>
    <cellStyle name="Porcentaje" xfId="2"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130"/>
  <sheetViews>
    <sheetView tabSelected="1" topLeftCell="A2" zoomScale="70" zoomScaleNormal="70" zoomScaleSheetLayoutView="55" workbookViewId="0">
      <selection activeCell="F11" sqref="F11:G12"/>
    </sheetView>
  </sheetViews>
  <sheetFormatPr baseColWidth="10" defaultColWidth="0" defaultRowHeight="0" customHeight="1" zeroHeight="1" x14ac:dyDescent="0.25"/>
  <cols>
    <col min="1" max="1" width="1.85546875" style="15" customWidth="1"/>
    <col min="2" max="2" width="3.28515625" style="13" customWidth="1"/>
    <col min="3" max="3" width="11.140625" style="13" customWidth="1"/>
    <col min="4" max="5" width="34.7109375" style="13" customWidth="1"/>
    <col min="6" max="6" width="21.5703125" style="13" customWidth="1"/>
    <col min="7" max="7" width="22.140625" style="20" customWidth="1"/>
    <col min="8" max="8" width="19.5703125" style="21" customWidth="1"/>
    <col min="9" max="9" width="28.42578125" style="21" customWidth="1"/>
    <col min="10" max="10" width="28.28515625" style="13" customWidth="1"/>
    <col min="11" max="11" width="22.7109375" style="13" customWidth="1"/>
    <col min="12" max="12" width="16.85546875" style="13" customWidth="1"/>
    <col min="13" max="13" width="22.7109375" style="13" customWidth="1"/>
    <col min="14" max="14" width="16.7109375" style="13" customWidth="1"/>
    <col min="15" max="15" width="22.7109375" style="13" customWidth="1"/>
    <col min="16" max="16" width="16.7109375" style="13" customWidth="1"/>
    <col min="17" max="17" width="22.7109375" style="13" customWidth="1"/>
    <col min="18" max="18" width="17" style="13" customWidth="1"/>
    <col min="19" max="19" width="25.28515625" style="13" customWidth="1"/>
    <col min="20" max="48" width="0" style="15" hidden="1" customWidth="1"/>
    <col min="49" max="16383" width="11.42578125" style="15" hidden="1"/>
    <col min="16384" max="16384" width="1.85546875" style="15" hidden="1" customWidth="1"/>
  </cols>
  <sheetData>
    <row r="1" spans="2:19" s="13" customFormat="1" ht="14.25" hidden="1" x14ac:dyDescent="0.2">
      <c r="C1" s="14"/>
      <c r="G1" s="20"/>
      <c r="H1" s="21"/>
      <c r="I1" s="21"/>
    </row>
    <row r="2" spans="2:19" s="13" customFormat="1" ht="15.75" customHeight="1" x14ac:dyDescent="0.2">
      <c r="B2" s="56"/>
      <c r="C2" s="95"/>
      <c r="D2" s="98" t="s">
        <v>0</v>
      </c>
      <c r="E2" s="99"/>
      <c r="F2" s="99"/>
      <c r="G2" s="99"/>
      <c r="H2" s="99"/>
      <c r="I2" s="99"/>
      <c r="J2" s="99"/>
      <c r="K2" s="99"/>
      <c r="L2" s="99"/>
      <c r="M2" s="99"/>
      <c r="N2" s="99"/>
      <c r="O2" s="99"/>
      <c r="P2" s="99"/>
      <c r="Q2" s="100"/>
      <c r="R2" s="57" t="s">
        <v>80</v>
      </c>
      <c r="S2" s="58"/>
    </row>
    <row r="3" spans="2:19" s="13" customFormat="1" ht="15.75" customHeight="1" x14ac:dyDescent="0.2">
      <c r="B3" s="56"/>
      <c r="C3" s="96"/>
      <c r="D3" s="98" t="s">
        <v>1</v>
      </c>
      <c r="E3" s="99"/>
      <c r="F3" s="99"/>
      <c r="G3" s="99"/>
      <c r="H3" s="99"/>
      <c r="I3" s="99"/>
      <c r="J3" s="99"/>
      <c r="K3" s="99"/>
      <c r="L3" s="99"/>
      <c r="M3" s="99"/>
      <c r="N3" s="99"/>
      <c r="O3" s="99"/>
      <c r="P3" s="99"/>
      <c r="Q3" s="100"/>
      <c r="R3" s="57" t="s">
        <v>75</v>
      </c>
      <c r="S3" s="58"/>
    </row>
    <row r="4" spans="2:19" s="13" customFormat="1" ht="16.5" customHeight="1" x14ac:dyDescent="0.2">
      <c r="B4" s="56"/>
      <c r="C4" s="96"/>
      <c r="D4" s="101" t="s">
        <v>2</v>
      </c>
      <c r="E4" s="102"/>
      <c r="F4" s="102"/>
      <c r="G4" s="102"/>
      <c r="H4" s="102"/>
      <c r="I4" s="102"/>
      <c r="J4" s="102"/>
      <c r="K4" s="102"/>
      <c r="L4" s="102"/>
      <c r="M4" s="102"/>
      <c r="N4" s="102"/>
      <c r="O4" s="102"/>
      <c r="P4" s="102"/>
      <c r="Q4" s="103"/>
      <c r="R4" s="57" t="s">
        <v>79</v>
      </c>
      <c r="S4" s="58"/>
    </row>
    <row r="5" spans="2:19" s="13" customFormat="1" ht="15" x14ac:dyDescent="0.2">
      <c r="B5" s="56"/>
      <c r="C5" s="97"/>
      <c r="D5" s="104"/>
      <c r="E5" s="105"/>
      <c r="F5" s="105"/>
      <c r="G5" s="105"/>
      <c r="H5" s="105"/>
      <c r="I5" s="105"/>
      <c r="J5" s="105"/>
      <c r="K5" s="105"/>
      <c r="L5" s="105"/>
      <c r="M5" s="105"/>
      <c r="N5" s="105"/>
      <c r="O5" s="105"/>
      <c r="P5" s="105"/>
      <c r="Q5" s="106"/>
      <c r="R5" s="57" t="s">
        <v>81</v>
      </c>
      <c r="S5" s="58"/>
    </row>
    <row r="6" spans="2:19" ht="15" x14ac:dyDescent="0.25"/>
    <row r="7" spans="2:19" s="13" customFormat="1" ht="14.25" x14ac:dyDescent="0.2">
      <c r="C7" s="22" t="s">
        <v>3</v>
      </c>
      <c r="G7" s="20"/>
      <c r="H7" s="21"/>
      <c r="I7" s="21"/>
    </row>
    <row r="8" spans="2:19" s="13" customFormat="1" ht="6" customHeight="1" x14ac:dyDescent="0.2">
      <c r="G8" s="20"/>
      <c r="H8" s="21"/>
      <c r="I8" s="21"/>
    </row>
    <row r="9" spans="2:19" s="13" customFormat="1" ht="22.15" customHeight="1" x14ac:dyDescent="0.2">
      <c r="C9" s="93" t="s">
        <v>52</v>
      </c>
      <c r="D9" s="94"/>
      <c r="E9" s="47"/>
      <c r="F9" s="107" t="s">
        <v>4</v>
      </c>
      <c r="G9" s="108"/>
      <c r="H9" s="21"/>
      <c r="I9" s="23"/>
      <c r="J9" s="109"/>
      <c r="K9" s="109"/>
    </row>
    <row r="10" spans="2:19" s="13" customFormat="1" ht="14.25" x14ac:dyDescent="0.2">
      <c r="G10" s="20"/>
      <c r="H10" s="21"/>
      <c r="I10" s="21"/>
    </row>
    <row r="11" spans="2:19" ht="15" customHeight="1" x14ac:dyDescent="0.25">
      <c r="C11" s="110" t="s">
        <v>77</v>
      </c>
      <c r="D11" s="110"/>
      <c r="E11" s="46"/>
      <c r="F11" s="111" t="s">
        <v>99</v>
      </c>
      <c r="G11" s="111"/>
      <c r="H11" s="45"/>
      <c r="I11" s="110" t="s">
        <v>76</v>
      </c>
      <c r="J11" s="134" t="s">
        <v>100</v>
      </c>
      <c r="K11" s="134"/>
      <c r="L11" s="134"/>
      <c r="M11" s="134"/>
      <c r="N11" s="134"/>
      <c r="O11" s="134"/>
      <c r="P11" s="134"/>
      <c r="Q11" s="134"/>
      <c r="R11" s="134"/>
      <c r="S11" s="134"/>
    </row>
    <row r="12" spans="2:19" ht="39.75" customHeight="1" x14ac:dyDescent="0.25">
      <c r="B12" s="34"/>
      <c r="C12" s="110"/>
      <c r="D12" s="110"/>
      <c r="E12" s="46"/>
      <c r="F12" s="111"/>
      <c r="G12" s="111"/>
      <c r="H12" s="45"/>
      <c r="I12" s="110"/>
      <c r="J12" s="134"/>
      <c r="K12" s="134"/>
      <c r="L12" s="134"/>
      <c r="M12" s="134"/>
      <c r="N12" s="134"/>
      <c r="O12" s="134"/>
      <c r="P12" s="134"/>
      <c r="Q12" s="134"/>
      <c r="R12" s="134"/>
      <c r="S12" s="134"/>
    </row>
    <row r="13" spans="2:19" ht="15" x14ac:dyDescent="0.25"/>
    <row r="14" spans="2:19" ht="15" x14ac:dyDescent="0.25">
      <c r="C14" s="79" t="s">
        <v>5</v>
      </c>
      <c r="D14" s="80"/>
      <c r="E14" s="80"/>
      <c r="F14" s="80"/>
      <c r="G14" s="80"/>
      <c r="H14" s="80"/>
      <c r="I14" s="80"/>
      <c r="J14" s="80"/>
      <c r="K14" s="80"/>
      <c r="L14" s="80"/>
      <c r="M14" s="80"/>
      <c r="N14" s="80"/>
      <c r="O14" s="80"/>
      <c r="P14" s="80"/>
      <c r="Q14" s="80"/>
      <c r="R14" s="80"/>
      <c r="S14" s="81"/>
    </row>
    <row r="15" spans="2:19" ht="267.75" customHeight="1" x14ac:dyDescent="0.25">
      <c r="C15" s="84" t="s">
        <v>74</v>
      </c>
      <c r="D15" s="85"/>
      <c r="E15" s="85"/>
      <c r="F15" s="85"/>
      <c r="G15" s="85"/>
      <c r="H15" s="85"/>
      <c r="I15" s="85"/>
      <c r="J15" s="85"/>
      <c r="K15" s="85"/>
      <c r="L15" s="85"/>
      <c r="M15" s="85"/>
      <c r="N15" s="85"/>
      <c r="O15" s="85"/>
      <c r="P15" s="85"/>
      <c r="Q15" s="85"/>
      <c r="R15" s="85"/>
      <c r="S15" s="86"/>
    </row>
    <row r="16" spans="2:19" ht="15" x14ac:dyDescent="0.25"/>
    <row r="17" spans="2:19" ht="29.25" customHeight="1" x14ac:dyDescent="0.25">
      <c r="C17" s="79" t="s">
        <v>53</v>
      </c>
      <c r="D17" s="80"/>
      <c r="E17" s="80"/>
      <c r="F17" s="80"/>
      <c r="G17" s="80"/>
      <c r="H17" s="80"/>
      <c r="I17" s="80"/>
      <c r="J17" s="81"/>
      <c r="K17" s="33"/>
      <c r="L17" s="83" t="s">
        <v>54</v>
      </c>
      <c r="M17" s="83"/>
      <c r="N17" s="83"/>
      <c r="O17" s="83"/>
      <c r="P17" s="83"/>
      <c r="Q17" s="83"/>
      <c r="R17" s="83"/>
      <c r="S17" s="83"/>
    </row>
    <row r="18" spans="2:19" ht="173.25" customHeight="1" x14ac:dyDescent="0.25">
      <c r="C18" s="82" t="s">
        <v>68</v>
      </c>
      <c r="D18" s="82"/>
      <c r="E18" s="82"/>
      <c r="F18" s="82"/>
      <c r="G18" s="82"/>
      <c r="H18" s="82"/>
      <c r="I18" s="82"/>
      <c r="J18" s="82"/>
      <c r="L18" s="84" t="s">
        <v>70</v>
      </c>
      <c r="M18" s="85"/>
      <c r="N18" s="85"/>
      <c r="O18" s="85"/>
      <c r="P18" s="85"/>
      <c r="Q18" s="85"/>
      <c r="R18" s="85"/>
      <c r="S18" s="86"/>
    </row>
    <row r="19" spans="2:19" ht="15" x14ac:dyDescent="0.25"/>
    <row r="20" spans="2:19" ht="31.5" customHeight="1" x14ac:dyDescent="0.25">
      <c r="C20" s="62" t="s">
        <v>63</v>
      </c>
      <c r="D20" s="60" t="s">
        <v>82</v>
      </c>
      <c r="E20" s="60" t="s">
        <v>55</v>
      </c>
      <c r="F20" s="60" t="s">
        <v>56</v>
      </c>
      <c r="G20" s="89" t="s">
        <v>67</v>
      </c>
      <c r="H20" s="91" t="s">
        <v>57</v>
      </c>
      <c r="I20" s="91" t="s">
        <v>73</v>
      </c>
      <c r="J20" s="60" t="s">
        <v>6</v>
      </c>
      <c r="K20" s="76" t="s">
        <v>66</v>
      </c>
      <c r="L20" s="76"/>
      <c r="M20" s="76" t="s">
        <v>7</v>
      </c>
      <c r="N20" s="76"/>
      <c r="O20" s="76" t="s">
        <v>8</v>
      </c>
      <c r="P20" s="76"/>
      <c r="Q20" s="76" t="s">
        <v>9</v>
      </c>
      <c r="R20" s="76"/>
      <c r="S20" s="60" t="s">
        <v>69</v>
      </c>
    </row>
    <row r="21" spans="2:19" ht="67.150000000000006" customHeight="1" x14ac:dyDescent="0.25">
      <c r="B21" s="29"/>
      <c r="C21" s="63"/>
      <c r="D21" s="61"/>
      <c r="E21" s="61"/>
      <c r="F21" s="61"/>
      <c r="G21" s="90"/>
      <c r="H21" s="92"/>
      <c r="I21" s="92"/>
      <c r="J21" s="61"/>
      <c r="K21" s="17" t="s">
        <v>11</v>
      </c>
      <c r="L21" s="17" t="s">
        <v>10</v>
      </c>
      <c r="M21" s="17" t="s">
        <v>11</v>
      </c>
      <c r="N21" s="17" t="s">
        <v>10</v>
      </c>
      <c r="O21" s="17" t="s">
        <v>11</v>
      </c>
      <c r="P21" s="17" t="s">
        <v>10</v>
      </c>
      <c r="Q21" s="17" t="s">
        <v>11</v>
      </c>
      <c r="R21" s="17" t="s">
        <v>10</v>
      </c>
      <c r="S21" s="61"/>
    </row>
    <row r="22" spans="2:19" ht="45" customHeight="1" x14ac:dyDescent="0.25">
      <c r="C22" s="50">
        <v>1</v>
      </c>
      <c r="D22" s="53" t="s">
        <v>88</v>
      </c>
      <c r="E22" s="48" t="s">
        <v>85</v>
      </c>
      <c r="F22" s="129">
        <v>1000000</v>
      </c>
      <c r="G22" s="24">
        <f>+IFERROR((I22/F22)-1,"-")</f>
        <v>-1</v>
      </c>
      <c r="H22" s="42">
        <f>ROUND(F22*80%,0)</f>
        <v>800000</v>
      </c>
      <c r="I22" s="41"/>
      <c r="J22" s="39" t="str">
        <f>IF(I22&lt;H22,"OFERTA CON PRECIO ARTIFICIALMENTE BAJO","VALOR MÍNIMO ACEPTABLE")</f>
        <v>OFERTA CON PRECIO ARTIFICIALMENTE BAJO</v>
      </c>
      <c r="K22" s="43"/>
      <c r="L22" s="40" t="str">
        <f>IFERROR(K22/I22,"%")</f>
        <v>%</v>
      </c>
      <c r="M22" s="43"/>
      <c r="N22" s="40" t="str">
        <f>IFERROR(M22/I22,"%")</f>
        <v>%</v>
      </c>
      <c r="O22" s="43"/>
      <c r="P22" s="40" t="str">
        <f>IFERROR(O22/I22,"%")</f>
        <v>%</v>
      </c>
      <c r="Q22" s="43"/>
      <c r="R22" s="40" t="str">
        <f>IFERROR(Q22/I22,"%")</f>
        <v>%</v>
      </c>
      <c r="S22" s="44">
        <f>I22-K22-M22-O22-Q22</f>
        <v>0</v>
      </c>
    </row>
    <row r="23" spans="2:19" ht="45" customHeight="1" x14ac:dyDescent="0.25">
      <c r="C23" s="51"/>
      <c r="D23" s="54"/>
      <c r="E23" s="48" t="s">
        <v>84</v>
      </c>
      <c r="F23" s="129">
        <v>925000</v>
      </c>
      <c r="G23" s="24">
        <f t="shared" ref="G23:G76" si="0">+IFERROR((I23/F23)-1,"-")</f>
        <v>-1</v>
      </c>
      <c r="H23" s="42">
        <f t="shared" ref="H23:H76" si="1">ROUND(F23*80%,0)</f>
        <v>740000</v>
      </c>
      <c r="I23" s="41"/>
      <c r="J23" s="39" t="str">
        <f t="shared" ref="J23:J76" si="2">IF(I23&lt;H23,"OFERTA CON PRECIO ARTIFICIALMENTE BAJO","VALOR MÍNIMO ACEPTABLE")</f>
        <v>OFERTA CON PRECIO ARTIFICIALMENTE BAJO</v>
      </c>
      <c r="K23" s="43"/>
      <c r="L23" s="40" t="str">
        <f t="shared" ref="L23:L76" si="3">IFERROR(K23/I23,"%")</f>
        <v>%</v>
      </c>
      <c r="M23" s="43"/>
      <c r="N23" s="40" t="str">
        <f t="shared" ref="N23:N76" si="4">IFERROR(M23/I23,"%")</f>
        <v>%</v>
      </c>
      <c r="O23" s="43"/>
      <c r="P23" s="40" t="str">
        <f t="shared" ref="P23:P76" si="5">IFERROR(O23/I23,"%")</f>
        <v>%</v>
      </c>
      <c r="Q23" s="43"/>
      <c r="R23" s="40" t="str">
        <f t="shared" ref="R23:R76" si="6">IFERROR(Q23/I23,"%")</f>
        <v>%</v>
      </c>
      <c r="S23" s="44">
        <f t="shared" ref="S23:S76" si="7">I23-K23-M23-O23-Q23</f>
        <v>0</v>
      </c>
    </row>
    <row r="24" spans="2:19" ht="39.75" customHeight="1" x14ac:dyDescent="0.25">
      <c r="C24" s="51"/>
      <c r="D24" s="54"/>
      <c r="E24" s="49" t="s">
        <v>83</v>
      </c>
      <c r="F24" s="129">
        <v>825000</v>
      </c>
      <c r="G24" s="24">
        <f t="shared" si="0"/>
        <v>-1</v>
      </c>
      <c r="H24" s="42">
        <f t="shared" si="1"/>
        <v>660000</v>
      </c>
      <c r="I24" s="25"/>
      <c r="J24" s="39" t="str">
        <f t="shared" si="2"/>
        <v>OFERTA CON PRECIO ARTIFICIALMENTE BAJO</v>
      </c>
      <c r="K24" s="43"/>
      <c r="L24" s="40" t="str">
        <f t="shared" si="3"/>
        <v>%</v>
      </c>
      <c r="M24" s="43"/>
      <c r="N24" s="40" t="str">
        <f t="shared" si="4"/>
        <v>%</v>
      </c>
      <c r="O24" s="43"/>
      <c r="P24" s="40" t="str">
        <f t="shared" si="5"/>
        <v>%</v>
      </c>
      <c r="Q24" s="43"/>
      <c r="R24" s="40" t="str">
        <f t="shared" si="6"/>
        <v>%</v>
      </c>
      <c r="S24" s="44">
        <f t="shared" si="7"/>
        <v>0</v>
      </c>
    </row>
    <row r="25" spans="2:19" ht="39.75" customHeight="1" x14ac:dyDescent="0.25">
      <c r="C25" s="51"/>
      <c r="D25" s="54"/>
      <c r="E25" s="49" t="s">
        <v>86</v>
      </c>
      <c r="F25" s="130">
        <v>700000</v>
      </c>
      <c r="G25" s="24">
        <f t="shared" si="0"/>
        <v>-1</v>
      </c>
      <c r="H25" s="42">
        <f t="shared" si="1"/>
        <v>560000</v>
      </c>
      <c r="I25" s="25"/>
      <c r="J25" s="39" t="str">
        <f t="shared" si="2"/>
        <v>OFERTA CON PRECIO ARTIFICIALMENTE BAJO</v>
      </c>
      <c r="K25" s="43"/>
      <c r="L25" s="40" t="str">
        <f t="shared" si="3"/>
        <v>%</v>
      </c>
      <c r="M25" s="43"/>
      <c r="N25" s="40" t="str">
        <f t="shared" si="4"/>
        <v>%</v>
      </c>
      <c r="O25" s="43"/>
      <c r="P25" s="40" t="str">
        <f t="shared" si="5"/>
        <v>%</v>
      </c>
      <c r="Q25" s="43"/>
      <c r="R25" s="40" t="str">
        <f t="shared" si="6"/>
        <v>%</v>
      </c>
      <c r="S25" s="44">
        <f t="shared" si="7"/>
        <v>0</v>
      </c>
    </row>
    <row r="26" spans="2:19" ht="34.5" customHeight="1" x14ac:dyDescent="0.25">
      <c r="C26" s="52"/>
      <c r="D26" s="55"/>
      <c r="E26" s="49" t="s">
        <v>87</v>
      </c>
      <c r="F26" s="129">
        <v>475000</v>
      </c>
      <c r="G26" s="24">
        <f t="shared" si="0"/>
        <v>-1</v>
      </c>
      <c r="H26" s="42">
        <f t="shared" si="1"/>
        <v>380000</v>
      </c>
      <c r="I26" s="25"/>
      <c r="J26" s="39" t="str">
        <f t="shared" si="2"/>
        <v>OFERTA CON PRECIO ARTIFICIALMENTE BAJO</v>
      </c>
      <c r="K26" s="43"/>
      <c r="L26" s="40" t="str">
        <f t="shared" si="3"/>
        <v>%</v>
      </c>
      <c r="M26" s="43"/>
      <c r="N26" s="40" t="str">
        <f t="shared" si="4"/>
        <v>%</v>
      </c>
      <c r="O26" s="43"/>
      <c r="P26" s="40" t="str">
        <f t="shared" si="5"/>
        <v>%</v>
      </c>
      <c r="Q26" s="43"/>
      <c r="R26" s="40" t="str">
        <f t="shared" si="6"/>
        <v>%</v>
      </c>
      <c r="S26" s="44">
        <f t="shared" si="7"/>
        <v>0</v>
      </c>
    </row>
    <row r="27" spans="2:19" ht="42.75" customHeight="1" x14ac:dyDescent="0.25">
      <c r="C27" s="50">
        <v>2</v>
      </c>
      <c r="D27" s="53" t="s">
        <v>89</v>
      </c>
      <c r="E27" s="48" t="s">
        <v>85</v>
      </c>
      <c r="F27" s="129">
        <v>689000</v>
      </c>
      <c r="G27" s="24">
        <f t="shared" si="0"/>
        <v>-1</v>
      </c>
      <c r="H27" s="42">
        <f t="shared" si="1"/>
        <v>551200</v>
      </c>
      <c r="I27" s="25"/>
      <c r="J27" s="39" t="str">
        <f t="shared" si="2"/>
        <v>OFERTA CON PRECIO ARTIFICIALMENTE BAJO</v>
      </c>
      <c r="K27" s="43"/>
      <c r="L27" s="40" t="str">
        <f t="shared" si="3"/>
        <v>%</v>
      </c>
      <c r="M27" s="43"/>
      <c r="N27" s="40" t="str">
        <f t="shared" si="4"/>
        <v>%</v>
      </c>
      <c r="O27" s="43"/>
      <c r="P27" s="40" t="str">
        <f t="shared" si="5"/>
        <v>%</v>
      </c>
      <c r="Q27" s="43"/>
      <c r="R27" s="40" t="str">
        <f t="shared" si="6"/>
        <v>%</v>
      </c>
      <c r="S27" s="44">
        <f t="shared" si="7"/>
        <v>0</v>
      </c>
    </row>
    <row r="28" spans="2:19" ht="33" customHeight="1" x14ac:dyDescent="0.25">
      <c r="C28" s="51"/>
      <c r="D28" s="54"/>
      <c r="E28" s="48" t="s">
        <v>84</v>
      </c>
      <c r="F28" s="129">
        <v>563500</v>
      </c>
      <c r="G28" s="24">
        <f t="shared" si="0"/>
        <v>-1</v>
      </c>
      <c r="H28" s="42">
        <f t="shared" si="1"/>
        <v>450800</v>
      </c>
      <c r="I28" s="25"/>
      <c r="J28" s="39" t="str">
        <f t="shared" si="2"/>
        <v>OFERTA CON PRECIO ARTIFICIALMENTE BAJO</v>
      </c>
      <c r="K28" s="43"/>
      <c r="L28" s="40" t="str">
        <f t="shared" si="3"/>
        <v>%</v>
      </c>
      <c r="M28" s="43"/>
      <c r="N28" s="40" t="str">
        <f t="shared" si="4"/>
        <v>%</v>
      </c>
      <c r="O28" s="43"/>
      <c r="P28" s="40" t="str">
        <f t="shared" si="5"/>
        <v>%</v>
      </c>
      <c r="Q28" s="43"/>
      <c r="R28" s="40" t="str">
        <f t="shared" si="6"/>
        <v>%</v>
      </c>
      <c r="S28" s="44">
        <f t="shared" si="7"/>
        <v>0</v>
      </c>
    </row>
    <row r="29" spans="2:19" ht="34.5" customHeight="1" x14ac:dyDescent="0.25">
      <c r="C29" s="51"/>
      <c r="D29" s="54"/>
      <c r="E29" s="49" t="s">
        <v>83</v>
      </c>
      <c r="F29" s="129">
        <v>488500</v>
      </c>
      <c r="G29" s="24">
        <f t="shared" si="0"/>
        <v>-1</v>
      </c>
      <c r="H29" s="42">
        <f t="shared" si="1"/>
        <v>390800</v>
      </c>
      <c r="I29" s="25"/>
      <c r="J29" s="39" t="str">
        <f t="shared" si="2"/>
        <v>OFERTA CON PRECIO ARTIFICIALMENTE BAJO</v>
      </c>
      <c r="K29" s="43"/>
      <c r="L29" s="40" t="str">
        <f t="shared" si="3"/>
        <v>%</v>
      </c>
      <c r="M29" s="43"/>
      <c r="N29" s="40" t="str">
        <f t="shared" si="4"/>
        <v>%</v>
      </c>
      <c r="O29" s="43"/>
      <c r="P29" s="40" t="str">
        <f t="shared" si="5"/>
        <v>%</v>
      </c>
      <c r="Q29" s="43"/>
      <c r="R29" s="40" t="str">
        <f t="shared" si="6"/>
        <v>%</v>
      </c>
      <c r="S29" s="44">
        <f t="shared" si="7"/>
        <v>0</v>
      </c>
    </row>
    <row r="30" spans="2:19" ht="34.5" customHeight="1" x14ac:dyDescent="0.25">
      <c r="C30" s="51"/>
      <c r="D30" s="54"/>
      <c r="E30" s="49" t="s">
        <v>86</v>
      </c>
      <c r="F30" s="130">
        <v>438500</v>
      </c>
      <c r="G30" s="24">
        <f t="shared" si="0"/>
        <v>-1</v>
      </c>
      <c r="H30" s="42">
        <f t="shared" si="1"/>
        <v>350800</v>
      </c>
      <c r="I30" s="25"/>
      <c r="J30" s="39" t="str">
        <f t="shared" si="2"/>
        <v>OFERTA CON PRECIO ARTIFICIALMENTE BAJO</v>
      </c>
      <c r="K30" s="43"/>
      <c r="L30" s="40" t="str">
        <f t="shared" si="3"/>
        <v>%</v>
      </c>
      <c r="M30" s="43"/>
      <c r="N30" s="40" t="str">
        <f t="shared" si="4"/>
        <v>%</v>
      </c>
      <c r="O30" s="43"/>
      <c r="P30" s="40" t="str">
        <f t="shared" si="5"/>
        <v>%</v>
      </c>
      <c r="Q30" s="43"/>
      <c r="R30" s="40" t="str">
        <f t="shared" si="6"/>
        <v>%</v>
      </c>
      <c r="S30" s="44">
        <f t="shared" si="7"/>
        <v>0</v>
      </c>
    </row>
    <row r="31" spans="2:19" ht="40.5" customHeight="1" x14ac:dyDescent="0.25">
      <c r="C31" s="52"/>
      <c r="D31" s="55"/>
      <c r="E31" s="49" t="s">
        <v>87</v>
      </c>
      <c r="F31" s="129">
        <v>305000</v>
      </c>
      <c r="G31" s="24">
        <f t="shared" si="0"/>
        <v>-1</v>
      </c>
      <c r="H31" s="42">
        <f t="shared" si="1"/>
        <v>244000</v>
      </c>
      <c r="I31" s="25"/>
      <c r="J31" s="39" t="str">
        <f t="shared" si="2"/>
        <v>OFERTA CON PRECIO ARTIFICIALMENTE BAJO</v>
      </c>
      <c r="K31" s="43"/>
      <c r="L31" s="40" t="str">
        <f t="shared" si="3"/>
        <v>%</v>
      </c>
      <c r="M31" s="43"/>
      <c r="N31" s="40" t="str">
        <f t="shared" si="4"/>
        <v>%</v>
      </c>
      <c r="O31" s="43"/>
      <c r="P31" s="40" t="str">
        <f t="shared" si="5"/>
        <v>%</v>
      </c>
      <c r="Q31" s="43"/>
      <c r="R31" s="40" t="str">
        <f t="shared" si="6"/>
        <v>%</v>
      </c>
      <c r="S31" s="44">
        <f t="shared" si="7"/>
        <v>0</v>
      </c>
    </row>
    <row r="32" spans="2:19" ht="30" customHeight="1" x14ac:dyDescent="0.25">
      <c r="C32" s="50">
        <v>3</v>
      </c>
      <c r="D32" s="53" t="s">
        <v>90</v>
      </c>
      <c r="E32" s="48" t="s">
        <v>85</v>
      </c>
      <c r="F32" s="129">
        <v>1200000</v>
      </c>
      <c r="G32" s="24">
        <f t="shared" si="0"/>
        <v>-1</v>
      </c>
      <c r="H32" s="42">
        <f t="shared" si="1"/>
        <v>960000</v>
      </c>
      <c r="I32" s="25"/>
      <c r="J32" s="39" t="str">
        <f t="shared" si="2"/>
        <v>OFERTA CON PRECIO ARTIFICIALMENTE BAJO</v>
      </c>
      <c r="K32" s="43"/>
      <c r="L32" s="40" t="str">
        <f t="shared" si="3"/>
        <v>%</v>
      </c>
      <c r="M32" s="43"/>
      <c r="N32" s="40" t="str">
        <f t="shared" si="4"/>
        <v>%</v>
      </c>
      <c r="O32" s="43"/>
      <c r="P32" s="40" t="str">
        <f t="shared" si="5"/>
        <v>%</v>
      </c>
      <c r="Q32" s="43"/>
      <c r="R32" s="40" t="str">
        <f t="shared" si="6"/>
        <v>%</v>
      </c>
      <c r="S32" s="44">
        <f t="shared" si="7"/>
        <v>0</v>
      </c>
    </row>
    <row r="33" spans="3:19" ht="31.5" customHeight="1" x14ac:dyDescent="0.25">
      <c r="C33" s="51"/>
      <c r="D33" s="54"/>
      <c r="E33" s="48" t="s">
        <v>84</v>
      </c>
      <c r="F33" s="129">
        <v>1050000</v>
      </c>
      <c r="G33" s="24">
        <f t="shared" si="0"/>
        <v>-1</v>
      </c>
      <c r="H33" s="42">
        <f t="shared" si="1"/>
        <v>840000</v>
      </c>
      <c r="I33" s="25"/>
      <c r="J33" s="39" t="str">
        <f t="shared" si="2"/>
        <v>OFERTA CON PRECIO ARTIFICIALMENTE BAJO</v>
      </c>
      <c r="K33" s="43"/>
      <c r="L33" s="40" t="str">
        <f t="shared" si="3"/>
        <v>%</v>
      </c>
      <c r="M33" s="43"/>
      <c r="N33" s="40" t="str">
        <f t="shared" si="4"/>
        <v>%</v>
      </c>
      <c r="O33" s="43"/>
      <c r="P33" s="40" t="str">
        <f t="shared" si="5"/>
        <v>%</v>
      </c>
      <c r="Q33" s="43"/>
      <c r="R33" s="40" t="str">
        <f t="shared" si="6"/>
        <v>%</v>
      </c>
      <c r="S33" s="44">
        <f t="shared" si="7"/>
        <v>0</v>
      </c>
    </row>
    <row r="34" spans="3:19" ht="33" customHeight="1" x14ac:dyDescent="0.25">
      <c r="C34" s="51"/>
      <c r="D34" s="54"/>
      <c r="E34" s="49" t="s">
        <v>83</v>
      </c>
      <c r="F34" s="129">
        <v>975000</v>
      </c>
      <c r="G34" s="24">
        <f t="shared" si="0"/>
        <v>-1</v>
      </c>
      <c r="H34" s="42">
        <f t="shared" si="1"/>
        <v>780000</v>
      </c>
      <c r="I34" s="25"/>
      <c r="J34" s="39" t="str">
        <f t="shared" si="2"/>
        <v>OFERTA CON PRECIO ARTIFICIALMENTE BAJO</v>
      </c>
      <c r="K34" s="43"/>
      <c r="L34" s="40" t="str">
        <f t="shared" si="3"/>
        <v>%</v>
      </c>
      <c r="M34" s="43"/>
      <c r="N34" s="40" t="str">
        <f t="shared" si="4"/>
        <v>%</v>
      </c>
      <c r="O34" s="43"/>
      <c r="P34" s="40" t="str">
        <f t="shared" si="5"/>
        <v>%</v>
      </c>
      <c r="Q34" s="43"/>
      <c r="R34" s="40" t="str">
        <f t="shared" si="6"/>
        <v>%</v>
      </c>
      <c r="S34" s="44">
        <f t="shared" si="7"/>
        <v>0</v>
      </c>
    </row>
    <row r="35" spans="3:19" ht="36.75" customHeight="1" x14ac:dyDescent="0.25">
      <c r="C35" s="51"/>
      <c r="D35" s="54"/>
      <c r="E35" s="49" t="s">
        <v>86</v>
      </c>
      <c r="F35" s="130">
        <v>875000</v>
      </c>
      <c r="G35" s="24">
        <f t="shared" si="0"/>
        <v>-1</v>
      </c>
      <c r="H35" s="42">
        <f t="shared" si="1"/>
        <v>700000</v>
      </c>
      <c r="I35" s="25"/>
      <c r="J35" s="39" t="str">
        <f t="shared" si="2"/>
        <v>OFERTA CON PRECIO ARTIFICIALMENTE BAJO</v>
      </c>
      <c r="K35" s="43"/>
      <c r="L35" s="40" t="str">
        <f t="shared" si="3"/>
        <v>%</v>
      </c>
      <c r="M35" s="43"/>
      <c r="N35" s="40" t="str">
        <f t="shared" si="4"/>
        <v>%</v>
      </c>
      <c r="O35" s="43"/>
      <c r="P35" s="40" t="str">
        <f t="shared" si="5"/>
        <v>%</v>
      </c>
      <c r="Q35" s="43"/>
      <c r="R35" s="40" t="str">
        <f t="shared" si="6"/>
        <v>%</v>
      </c>
      <c r="S35" s="44">
        <f t="shared" si="7"/>
        <v>0</v>
      </c>
    </row>
    <row r="36" spans="3:19" ht="45" customHeight="1" x14ac:dyDescent="0.25">
      <c r="C36" s="52"/>
      <c r="D36" s="55"/>
      <c r="E36" s="49" t="s">
        <v>87</v>
      </c>
      <c r="F36" s="129">
        <v>530000</v>
      </c>
      <c r="G36" s="24">
        <f t="shared" si="0"/>
        <v>-1</v>
      </c>
      <c r="H36" s="42">
        <f t="shared" si="1"/>
        <v>424000</v>
      </c>
      <c r="I36" s="25"/>
      <c r="J36" s="39" t="str">
        <f t="shared" si="2"/>
        <v>OFERTA CON PRECIO ARTIFICIALMENTE BAJO</v>
      </c>
      <c r="K36" s="43"/>
      <c r="L36" s="40" t="str">
        <f t="shared" si="3"/>
        <v>%</v>
      </c>
      <c r="M36" s="43"/>
      <c r="N36" s="40" t="str">
        <f t="shared" si="4"/>
        <v>%</v>
      </c>
      <c r="O36" s="43"/>
      <c r="P36" s="40" t="str">
        <f t="shared" si="5"/>
        <v>%</v>
      </c>
      <c r="Q36" s="43"/>
      <c r="R36" s="40" t="str">
        <f t="shared" si="6"/>
        <v>%</v>
      </c>
      <c r="S36" s="44">
        <f t="shared" si="7"/>
        <v>0</v>
      </c>
    </row>
    <row r="37" spans="3:19" ht="24.75" customHeight="1" x14ac:dyDescent="0.25">
      <c r="C37" s="50">
        <v>4</v>
      </c>
      <c r="D37" s="53" t="s">
        <v>91</v>
      </c>
      <c r="E37" s="48" t="s">
        <v>85</v>
      </c>
      <c r="F37" s="129">
        <v>1650000</v>
      </c>
      <c r="G37" s="24">
        <f t="shared" si="0"/>
        <v>-1</v>
      </c>
      <c r="H37" s="42">
        <f t="shared" si="1"/>
        <v>1320000</v>
      </c>
      <c r="I37" s="25"/>
      <c r="J37" s="39" t="str">
        <f t="shared" si="2"/>
        <v>OFERTA CON PRECIO ARTIFICIALMENTE BAJO</v>
      </c>
      <c r="K37" s="43"/>
      <c r="L37" s="40" t="str">
        <f t="shared" si="3"/>
        <v>%</v>
      </c>
      <c r="M37" s="43"/>
      <c r="N37" s="40" t="str">
        <f t="shared" si="4"/>
        <v>%</v>
      </c>
      <c r="O37" s="43"/>
      <c r="P37" s="40" t="str">
        <f t="shared" si="5"/>
        <v>%</v>
      </c>
      <c r="Q37" s="43"/>
      <c r="R37" s="40" t="str">
        <f t="shared" si="6"/>
        <v>%</v>
      </c>
      <c r="S37" s="44">
        <f t="shared" si="7"/>
        <v>0</v>
      </c>
    </row>
    <row r="38" spans="3:19" ht="24.75" customHeight="1" x14ac:dyDescent="0.25">
      <c r="C38" s="51"/>
      <c r="D38" s="54"/>
      <c r="E38" s="48" t="s">
        <v>84</v>
      </c>
      <c r="F38" s="129">
        <v>1484000</v>
      </c>
      <c r="G38" s="24">
        <f t="shared" si="0"/>
        <v>-1</v>
      </c>
      <c r="H38" s="42">
        <f t="shared" si="1"/>
        <v>1187200</v>
      </c>
      <c r="I38" s="25"/>
      <c r="J38" s="39" t="str">
        <f t="shared" si="2"/>
        <v>OFERTA CON PRECIO ARTIFICIALMENTE BAJO</v>
      </c>
      <c r="K38" s="43"/>
      <c r="L38" s="40" t="str">
        <f t="shared" si="3"/>
        <v>%</v>
      </c>
      <c r="M38" s="43"/>
      <c r="N38" s="40" t="str">
        <f t="shared" si="4"/>
        <v>%</v>
      </c>
      <c r="O38" s="43"/>
      <c r="P38" s="40" t="str">
        <f t="shared" si="5"/>
        <v>%</v>
      </c>
      <c r="Q38" s="43"/>
      <c r="R38" s="40" t="str">
        <f t="shared" si="6"/>
        <v>%</v>
      </c>
      <c r="S38" s="44">
        <f t="shared" si="7"/>
        <v>0</v>
      </c>
    </row>
    <row r="39" spans="3:19" ht="24.75" customHeight="1" x14ac:dyDescent="0.25">
      <c r="C39" s="51"/>
      <c r="D39" s="54"/>
      <c r="E39" s="49" t="s">
        <v>83</v>
      </c>
      <c r="F39" s="129">
        <v>1434000</v>
      </c>
      <c r="G39" s="24">
        <f t="shared" si="0"/>
        <v>-1</v>
      </c>
      <c r="H39" s="42">
        <f t="shared" si="1"/>
        <v>1147200</v>
      </c>
      <c r="I39" s="25"/>
      <c r="J39" s="39" t="str">
        <f t="shared" si="2"/>
        <v>OFERTA CON PRECIO ARTIFICIALMENTE BAJO</v>
      </c>
      <c r="K39" s="43"/>
      <c r="L39" s="40" t="str">
        <f t="shared" si="3"/>
        <v>%</v>
      </c>
      <c r="M39" s="43"/>
      <c r="N39" s="40" t="str">
        <f t="shared" si="4"/>
        <v>%</v>
      </c>
      <c r="O39" s="43"/>
      <c r="P39" s="40" t="str">
        <f t="shared" si="5"/>
        <v>%</v>
      </c>
      <c r="Q39" s="43"/>
      <c r="R39" s="40" t="str">
        <f t="shared" si="6"/>
        <v>%</v>
      </c>
      <c r="S39" s="44">
        <f t="shared" si="7"/>
        <v>0</v>
      </c>
    </row>
    <row r="40" spans="3:19" ht="24.75" customHeight="1" x14ac:dyDescent="0.25">
      <c r="C40" s="51"/>
      <c r="D40" s="54"/>
      <c r="E40" s="49" t="s">
        <v>86</v>
      </c>
      <c r="F40" s="130">
        <v>1359000</v>
      </c>
      <c r="G40" s="24">
        <f t="shared" si="0"/>
        <v>-1</v>
      </c>
      <c r="H40" s="42">
        <f t="shared" si="1"/>
        <v>1087200</v>
      </c>
      <c r="I40" s="25"/>
      <c r="J40" s="39" t="str">
        <f t="shared" si="2"/>
        <v>OFERTA CON PRECIO ARTIFICIALMENTE BAJO</v>
      </c>
      <c r="K40" s="43"/>
      <c r="L40" s="40" t="str">
        <f t="shared" si="3"/>
        <v>%</v>
      </c>
      <c r="M40" s="43"/>
      <c r="N40" s="40" t="str">
        <f t="shared" si="4"/>
        <v>%</v>
      </c>
      <c r="O40" s="43"/>
      <c r="P40" s="40" t="str">
        <f t="shared" si="5"/>
        <v>%</v>
      </c>
      <c r="Q40" s="43"/>
      <c r="R40" s="40" t="str">
        <f t="shared" si="6"/>
        <v>%</v>
      </c>
      <c r="S40" s="44">
        <f t="shared" si="7"/>
        <v>0</v>
      </c>
    </row>
    <row r="41" spans="3:19" ht="24.75" customHeight="1" x14ac:dyDescent="0.25">
      <c r="C41" s="52"/>
      <c r="D41" s="55"/>
      <c r="E41" s="49" t="s">
        <v>87</v>
      </c>
      <c r="F41" s="129">
        <v>756000</v>
      </c>
      <c r="G41" s="24">
        <f t="shared" si="0"/>
        <v>-1</v>
      </c>
      <c r="H41" s="42">
        <f t="shared" si="1"/>
        <v>604800</v>
      </c>
      <c r="I41" s="25"/>
      <c r="J41" s="39" t="str">
        <f t="shared" si="2"/>
        <v>OFERTA CON PRECIO ARTIFICIALMENTE BAJO</v>
      </c>
      <c r="K41" s="43"/>
      <c r="L41" s="40" t="str">
        <f t="shared" si="3"/>
        <v>%</v>
      </c>
      <c r="M41" s="43"/>
      <c r="N41" s="40" t="str">
        <f t="shared" si="4"/>
        <v>%</v>
      </c>
      <c r="O41" s="43"/>
      <c r="P41" s="40" t="str">
        <f t="shared" si="5"/>
        <v>%</v>
      </c>
      <c r="Q41" s="43"/>
      <c r="R41" s="40" t="str">
        <f t="shared" si="6"/>
        <v>%</v>
      </c>
      <c r="S41" s="44">
        <f t="shared" si="7"/>
        <v>0</v>
      </c>
    </row>
    <row r="42" spans="3:19" ht="36.75" customHeight="1" x14ac:dyDescent="0.25">
      <c r="C42" s="50">
        <v>5</v>
      </c>
      <c r="D42" s="53" t="s">
        <v>92</v>
      </c>
      <c r="E42" s="48" t="s">
        <v>85</v>
      </c>
      <c r="F42" s="129">
        <v>1375000</v>
      </c>
      <c r="G42" s="24">
        <f t="shared" si="0"/>
        <v>-1</v>
      </c>
      <c r="H42" s="42">
        <f t="shared" si="1"/>
        <v>1100000</v>
      </c>
      <c r="I42" s="25"/>
      <c r="J42" s="39" t="str">
        <f t="shared" si="2"/>
        <v>OFERTA CON PRECIO ARTIFICIALMENTE BAJO</v>
      </c>
      <c r="K42" s="43"/>
      <c r="L42" s="40" t="str">
        <f t="shared" si="3"/>
        <v>%</v>
      </c>
      <c r="M42" s="43"/>
      <c r="N42" s="40" t="str">
        <f t="shared" si="4"/>
        <v>%</v>
      </c>
      <c r="O42" s="43"/>
      <c r="P42" s="40" t="str">
        <f t="shared" si="5"/>
        <v>%</v>
      </c>
      <c r="Q42" s="43"/>
      <c r="R42" s="40" t="str">
        <f t="shared" si="6"/>
        <v>%</v>
      </c>
      <c r="S42" s="44">
        <f t="shared" si="7"/>
        <v>0</v>
      </c>
    </row>
    <row r="43" spans="3:19" ht="39" customHeight="1" x14ac:dyDescent="0.25">
      <c r="C43" s="51"/>
      <c r="D43" s="54"/>
      <c r="E43" s="48" t="s">
        <v>84</v>
      </c>
      <c r="F43" s="129">
        <v>1044000</v>
      </c>
      <c r="G43" s="24">
        <f t="shared" si="0"/>
        <v>-1</v>
      </c>
      <c r="H43" s="42">
        <f t="shared" si="1"/>
        <v>835200</v>
      </c>
      <c r="I43" s="25"/>
      <c r="J43" s="39" t="str">
        <f t="shared" si="2"/>
        <v>OFERTA CON PRECIO ARTIFICIALMENTE BAJO</v>
      </c>
      <c r="K43" s="43"/>
      <c r="L43" s="40" t="str">
        <f t="shared" si="3"/>
        <v>%</v>
      </c>
      <c r="M43" s="43"/>
      <c r="N43" s="40" t="str">
        <f t="shared" si="4"/>
        <v>%</v>
      </c>
      <c r="O43" s="43"/>
      <c r="P43" s="40" t="str">
        <f t="shared" si="5"/>
        <v>%</v>
      </c>
      <c r="Q43" s="43"/>
      <c r="R43" s="40" t="str">
        <f t="shared" si="6"/>
        <v>%</v>
      </c>
      <c r="S43" s="44">
        <f t="shared" si="7"/>
        <v>0</v>
      </c>
    </row>
    <row r="44" spans="3:19" ht="35.25" customHeight="1" x14ac:dyDescent="0.25">
      <c r="C44" s="51"/>
      <c r="D44" s="54"/>
      <c r="E44" s="49" t="s">
        <v>83</v>
      </c>
      <c r="F44" s="129">
        <v>944000</v>
      </c>
      <c r="G44" s="24">
        <f t="shared" si="0"/>
        <v>-1</v>
      </c>
      <c r="H44" s="42">
        <f t="shared" si="1"/>
        <v>755200</v>
      </c>
      <c r="I44" s="25"/>
      <c r="J44" s="39" t="str">
        <f t="shared" si="2"/>
        <v>OFERTA CON PRECIO ARTIFICIALMENTE BAJO</v>
      </c>
      <c r="K44" s="43"/>
      <c r="L44" s="40" t="str">
        <f t="shared" si="3"/>
        <v>%</v>
      </c>
      <c r="M44" s="43"/>
      <c r="N44" s="40" t="str">
        <f t="shared" si="4"/>
        <v>%</v>
      </c>
      <c r="O44" s="43"/>
      <c r="P44" s="40" t="str">
        <f t="shared" si="5"/>
        <v>%</v>
      </c>
      <c r="Q44" s="43"/>
      <c r="R44" s="40" t="str">
        <f t="shared" si="6"/>
        <v>%</v>
      </c>
      <c r="S44" s="44">
        <f t="shared" si="7"/>
        <v>0</v>
      </c>
    </row>
    <row r="45" spans="3:19" ht="32.25" customHeight="1" x14ac:dyDescent="0.25">
      <c r="C45" s="51"/>
      <c r="D45" s="54"/>
      <c r="E45" s="49" t="s">
        <v>86</v>
      </c>
      <c r="F45" s="130">
        <v>819000</v>
      </c>
      <c r="G45" s="24">
        <f t="shared" si="0"/>
        <v>-1</v>
      </c>
      <c r="H45" s="42">
        <f t="shared" si="1"/>
        <v>655200</v>
      </c>
      <c r="I45" s="25"/>
      <c r="J45" s="39" t="str">
        <f t="shared" si="2"/>
        <v>OFERTA CON PRECIO ARTIFICIALMENTE BAJO</v>
      </c>
      <c r="K45" s="43"/>
      <c r="L45" s="40" t="str">
        <f t="shared" si="3"/>
        <v>%</v>
      </c>
      <c r="M45" s="43"/>
      <c r="N45" s="40" t="str">
        <f t="shared" si="4"/>
        <v>%</v>
      </c>
      <c r="O45" s="43"/>
      <c r="P45" s="40" t="str">
        <f t="shared" si="5"/>
        <v>%</v>
      </c>
      <c r="Q45" s="43"/>
      <c r="R45" s="40" t="str">
        <f t="shared" si="6"/>
        <v>%</v>
      </c>
      <c r="S45" s="44">
        <f t="shared" si="7"/>
        <v>0</v>
      </c>
    </row>
    <row r="46" spans="3:19" ht="47.25" customHeight="1" x14ac:dyDescent="0.25">
      <c r="C46" s="52"/>
      <c r="D46" s="55"/>
      <c r="E46" s="49" t="s">
        <v>87</v>
      </c>
      <c r="F46" s="129">
        <v>565000</v>
      </c>
      <c r="G46" s="24">
        <f t="shared" si="0"/>
        <v>-1</v>
      </c>
      <c r="H46" s="42">
        <f t="shared" si="1"/>
        <v>452000</v>
      </c>
      <c r="I46" s="25"/>
      <c r="J46" s="39" t="str">
        <f t="shared" si="2"/>
        <v>OFERTA CON PRECIO ARTIFICIALMENTE BAJO</v>
      </c>
      <c r="K46" s="43"/>
      <c r="L46" s="40" t="str">
        <f t="shared" si="3"/>
        <v>%</v>
      </c>
      <c r="M46" s="43"/>
      <c r="N46" s="40" t="str">
        <f t="shared" si="4"/>
        <v>%</v>
      </c>
      <c r="O46" s="43"/>
      <c r="P46" s="40" t="str">
        <f t="shared" si="5"/>
        <v>%</v>
      </c>
      <c r="Q46" s="43"/>
      <c r="R46" s="40" t="str">
        <f t="shared" si="6"/>
        <v>%</v>
      </c>
      <c r="S46" s="44">
        <f t="shared" si="7"/>
        <v>0</v>
      </c>
    </row>
    <row r="47" spans="3:19" ht="45" customHeight="1" x14ac:dyDescent="0.25">
      <c r="C47" s="50">
        <v>6</v>
      </c>
      <c r="D47" s="53" t="s">
        <v>93</v>
      </c>
      <c r="E47" s="48" t="s">
        <v>85</v>
      </c>
      <c r="F47" s="129">
        <v>1775000</v>
      </c>
      <c r="G47" s="24">
        <f t="shared" si="0"/>
        <v>-1</v>
      </c>
      <c r="H47" s="42">
        <f t="shared" si="1"/>
        <v>1420000</v>
      </c>
      <c r="I47" s="25"/>
      <c r="J47" s="39" t="str">
        <f t="shared" si="2"/>
        <v>OFERTA CON PRECIO ARTIFICIALMENTE BAJO</v>
      </c>
      <c r="K47" s="43"/>
      <c r="L47" s="40" t="str">
        <f t="shared" si="3"/>
        <v>%</v>
      </c>
      <c r="M47" s="43"/>
      <c r="N47" s="40" t="str">
        <f t="shared" si="4"/>
        <v>%</v>
      </c>
      <c r="O47" s="43"/>
      <c r="P47" s="40" t="str">
        <f t="shared" si="5"/>
        <v>%</v>
      </c>
      <c r="Q47" s="43"/>
      <c r="R47" s="40" t="str">
        <f t="shared" si="6"/>
        <v>%</v>
      </c>
      <c r="S47" s="44">
        <f t="shared" si="7"/>
        <v>0</v>
      </c>
    </row>
    <row r="48" spans="3:19" ht="39.75" customHeight="1" x14ac:dyDescent="0.25">
      <c r="C48" s="51"/>
      <c r="D48" s="54"/>
      <c r="E48" s="48" t="s">
        <v>84</v>
      </c>
      <c r="F48" s="129">
        <v>1623000</v>
      </c>
      <c r="G48" s="24">
        <f t="shared" si="0"/>
        <v>-1</v>
      </c>
      <c r="H48" s="42">
        <f t="shared" si="1"/>
        <v>1298400</v>
      </c>
      <c r="I48" s="25"/>
      <c r="J48" s="39" t="str">
        <f t="shared" si="2"/>
        <v>OFERTA CON PRECIO ARTIFICIALMENTE BAJO</v>
      </c>
      <c r="K48" s="43"/>
      <c r="L48" s="40" t="str">
        <f t="shared" si="3"/>
        <v>%</v>
      </c>
      <c r="M48" s="43"/>
      <c r="N48" s="40" t="str">
        <f t="shared" si="4"/>
        <v>%</v>
      </c>
      <c r="O48" s="43"/>
      <c r="P48" s="40" t="str">
        <f t="shared" si="5"/>
        <v>%</v>
      </c>
      <c r="Q48" s="43"/>
      <c r="R48" s="40" t="str">
        <f t="shared" si="6"/>
        <v>%</v>
      </c>
      <c r="S48" s="44">
        <f t="shared" si="7"/>
        <v>0</v>
      </c>
    </row>
    <row r="49" spans="3:19" ht="33" customHeight="1" x14ac:dyDescent="0.25">
      <c r="C49" s="51"/>
      <c r="D49" s="54"/>
      <c r="E49" s="49" t="s">
        <v>83</v>
      </c>
      <c r="F49" s="129">
        <v>1523000</v>
      </c>
      <c r="G49" s="24">
        <f t="shared" si="0"/>
        <v>-1</v>
      </c>
      <c r="H49" s="42">
        <f t="shared" si="1"/>
        <v>1218400</v>
      </c>
      <c r="I49" s="25"/>
      <c r="J49" s="39" t="str">
        <f t="shared" si="2"/>
        <v>OFERTA CON PRECIO ARTIFICIALMENTE BAJO</v>
      </c>
      <c r="K49" s="43"/>
      <c r="L49" s="40" t="str">
        <f t="shared" si="3"/>
        <v>%</v>
      </c>
      <c r="M49" s="43"/>
      <c r="N49" s="40" t="str">
        <f t="shared" si="4"/>
        <v>%</v>
      </c>
      <c r="O49" s="43"/>
      <c r="P49" s="40" t="str">
        <f t="shared" si="5"/>
        <v>%</v>
      </c>
      <c r="Q49" s="43"/>
      <c r="R49" s="40" t="str">
        <f t="shared" si="6"/>
        <v>%</v>
      </c>
      <c r="S49" s="44">
        <f t="shared" si="7"/>
        <v>0</v>
      </c>
    </row>
    <row r="50" spans="3:19" ht="35.25" customHeight="1" x14ac:dyDescent="0.25">
      <c r="C50" s="51"/>
      <c r="D50" s="54"/>
      <c r="E50" s="49" t="s">
        <v>86</v>
      </c>
      <c r="F50" s="130">
        <v>1413000</v>
      </c>
      <c r="G50" s="24">
        <f t="shared" si="0"/>
        <v>-1</v>
      </c>
      <c r="H50" s="42">
        <f t="shared" si="1"/>
        <v>1130400</v>
      </c>
      <c r="I50" s="25"/>
      <c r="J50" s="39" t="str">
        <f t="shared" si="2"/>
        <v>OFERTA CON PRECIO ARTIFICIALMENTE BAJO</v>
      </c>
      <c r="K50" s="43"/>
      <c r="L50" s="40" t="str">
        <f t="shared" si="3"/>
        <v>%</v>
      </c>
      <c r="M50" s="43"/>
      <c r="N50" s="40" t="str">
        <f t="shared" si="4"/>
        <v>%</v>
      </c>
      <c r="O50" s="43"/>
      <c r="P50" s="40" t="str">
        <f t="shared" si="5"/>
        <v>%</v>
      </c>
      <c r="Q50" s="43"/>
      <c r="R50" s="40" t="str">
        <f t="shared" si="6"/>
        <v>%</v>
      </c>
      <c r="S50" s="44">
        <f t="shared" si="7"/>
        <v>0</v>
      </c>
    </row>
    <row r="51" spans="3:19" ht="35.25" customHeight="1" x14ac:dyDescent="0.25">
      <c r="C51" s="52"/>
      <c r="D51" s="55"/>
      <c r="E51" s="49" t="s">
        <v>87</v>
      </c>
      <c r="F51" s="129">
        <v>822000</v>
      </c>
      <c r="G51" s="24">
        <f t="shared" si="0"/>
        <v>-1</v>
      </c>
      <c r="H51" s="42">
        <f t="shared" si="1"/>
        <v>657600</v>
      </c>
      <c r="I51" s="25"/>
      <c r="J51" s="39" t="str">
        <f t="shared" si="2"/>
        <v>OFERTA CON PRECIO ARTIFICIALMENTE BAJO</v>
      </c>
      <c r="K51" s="43"/>
      <c r="L51" s="40" t="str">
        <f t="shared" si="3"/>
        <v>%</v>
      </c>
      <c r="M51" s="43"/>
      <c r="N51" s="40" t="str">
        <f t="shared" si="4"/>
        <v>%</v>
      </c>
      <c r="O51" s="43"/>
      <c r="P51" s="40" t="str">
        <f t="shared" si="5"/>
        <v>%</v>
      </c>
      <c r="Q51" s="43"/>
      <c r="R51" s="40" t="str">
        <f t="shared" si="6"/>
        <v>%</v>
      </c>
      <c r="S51" s="44">
        <f t="shared" si="7"/>
        <v>0</v>
      </c>
    </row>
    <row r="52" spans="3:19" ht="35.25" customHeight="1" x14ac:dyDescent="0.25">
      <c r="C52" s="50">
        <v>7</v>
      </c>
      <c r="D52" s="53" t="s">
        <v>94</v>
      </c>
      <c r="E52" s="48" t="s">
        <v>85</v>
      </c>
      <c r="F52" s="129">
        <v>725000</v>
      </c>
      <c r="G52" s="24">
        <f t="shared" si="0"/>
        <v>-1</v>
      </c>
      <c r="H52" s="42">
        <f t="shared" si="1"/>
        <v>580000</v>
      </c>
      <c r="I52" s="25"/>
      <c r="J52" s="39" t="str">
        <f t="shared" si="2"/>
        <v>OFERTA CON PRECIO ARTIFICIALMENTE BAJO</v>
      </c>
      <c r="K52" s="43"/>
      <c r="L52" s="40" t="str">
        <f t="shared" si="3"/>
        <v>%</v>
      </c>
      <c r="M52" s="43"/>
      <c r="N52" s="40" t="str">
        <f t="shared" si="4"/>
        <v>%</v>
      </c>
      <c r="O52" s="43"/>
      <c r="P52" s="40" t="str">
        <f t="shared" si="5"/>
        <v>%</v>
      </c>
      <c r="Q52" s="43"/>
      <c r="R52" s="40" t="str">
        <f t="shared" si="6"/>
        <v>%</v>
      </c>
      <c r="S52" s="44">
        <f t="shared" si="7"/>
        <v>0</v>
      </c>
    </row>
    <row r="53" spans="3:19" ht="36.75" customHeight="1" x14ac:dyDescent="0.25">
      <c r="C53" s="51"/>
      <c r="D53" s="54"/>
      <c r="E53" s="48" t="s">
        <v>84</v>
      </c>
      <c r="F53" s="129">
        <v>675000</v>
      </c>
      <c r="G53" s="24">
        <f t="shared" si="0"/>
        <v>-1</v>
      </c>
      <c r="H53" s="42">
        <f t="shared" si="1"/>
        <v>540000</v>
      </c>
      <c r="I53" s="25"/>
      <c r="J53" s="39" t="str">
        <f t="shared" si="2"/>
        <v>OFERTA CON PRECIO ARTIFICIALMENTE BAJO</v>
      </c>
      <c r="K53" s="43"/>
      <c r="L53" s="40" t="str">
        <f t="shared" si="3"/>
        <v>%</v>
      </c>
      <c r="M53" s="43"/>
      <c r="N53" s="40" t="str">
        <f t="shared" si="4"/>
        <v>%</v>
      </c>
      <c r="O53" s="43"/>
      <c r="P53" s="40" t="str">
        <f t="shared" si="5"/>
        <v>%</v>
      </c>
      <c r="Q53" s="43"/>
      <c r="R53" s="40" t="str">
        <f t="shared" si="6"/>
        <v>%</v>
      </c>
      <c r="S53" s="44">
        <f t="shared" si="7"/>
        <v>0</v>
      </c>
    </row>
    <row r="54" spans="3:19" ht="31.5" customHeight="1" x14ac:dyDescent="0.25">
      <c r="C54" s="51"/>
      <c r="D54" s="54"/>
      <c r="E54" s="49" t="s">
        <v>83</v>
      </c>
      <c r="F54" s="129">
        <v>570000</v>
      </c>
      <c r="G54" s="24">
        <f t="shared" si="0"/>
        <v>-1</v>
      </c>
      <c r="H54" s="42">
        <f t="shared" si="1"/>
        <v>456000</v>
      </c>
      <c r="I54" s="25"/>
      <c r="J54" s="39" t="str">
        <f t="shared" si="2"/>
        <v>OFERTA CON PRECIO ARTIFICIALMENTE BAJO</v>
      </c>
      <c r="K54" s="43"/>
      <c r="L54" s="40" t="str">
        <f t="shared" si="3"/>
        <v>%</v>
      </c>
      <c r="M54" s="43"/>
      <c r="N54" s="40" t="str">
        <f t="shared" si="4"/>
        <v>%</v>
      </c>
      <c r="O54" s="43"/>
      <c r="P54" s="40" t="str">
        <f t="shared" si="5"/>
        <v>%</v>
      </c>
      <c r="Q54" s="43"/>
      <c r="R54" s="40" t="str">
        <f t="shared" si="6"/>
        <v>%</v>
      </c>
      <c r="S54" s="44">
        <f t="shared" si="7"/>
        <v>0</v>
      </c>
    </row>
    <row r="55" spans="3:19" ht="32.25" customHeight="1" x14ac:dyDescent="0.25">
      <c r="C55" s="51"/>
      <c r="D55" s="54"/>
      <c r="E55" s="49" t="s">
        <v>86</v>
      </c>
      <c r="F55" s="130">
        <v>520000</v>
      </c>
      <c r="G55" s="24">
        <f t="shared" si="0"/>
        <v>-1</v>
      </c>
      <c r="H55" s="42">
        <f t="shared" si="1"/>
        <v>416000</v>
      </c>
      <c r="I55" s="25"/>
      <c r="J55" s="39" t="str">
        <f t="shared" si="2"/>
        <v>OFERTA CON PRECIO ARTIFICIALMENTE BAJO</v>
      </c>
      <c r="K55" s="43"/>
      <c r="L55" s="40" t="str">
        <f t="shared" si="3"/>
        <v>%</v>
      </c>
      <c r="M55" s="43"/>
      <c r="N55" s="40" t="str">
        <f t="shared" si="4"/>
        <v>%</v>
      </c>
      <c r="O55" s="43"/>
      <c r="P55" s="40" t="str">
        <f t="shared" si="5"/>
        <v>%</v>
      </c>
      <c r="Q55" s="43"/>
      <c r="R55" s="40" t="str">
        <f t="shared" si="6"/>
        <v>%</v>
      </c>
      <c r="S55" s="44">
        <f t="shared" si="7"/>
        <v>0</v>
      </c>
    </row>
    <row r="56" spans="3:19" ht="37.5" customHeight="1" x14ac:dyDescent="0.25">
      <c r="C56" s="52"/>
      <c r="D56" s="55"/>
      <c r="E56" s="49" t="s">
        <v>87</v>
      </c>
      <c r="F56" s="129">
        <v>390000</v>
      </c>
      <c r="G56" s="24">
        <f t="shared" si="0"/>
        <v>-1</v>
      </c>
      <c r="H56" s="42">
        <f t="shared" si="1"/>
        <v>312000</v>
      </c>
      <c r="I56" s="25"/>
      <c r="J56" s="39" t="str">
        <f t="shared" si="2"/>
        <v>OFERTA CON PRECIO ARTIFICIALMENTE BAJO</v>
      </c>
      <c r="K56" s="43"/>
      <c r="L56" s="40" t="str">
        <f t="shared" si="3"/>
        <v>%</v>
      </c>
      <c r="M56" s="43"/>
      <c r="N56" s="40" t="str">
        <f t="shared" si="4"/>
        <v>%</v>
      </c>
      <c r="O56" s="43"/>
      <c r="P56" s="40" t="str">
        <f t="shared" si="5"/>
        <v>%</v>
      </c>
      <c r="Q56" s="43"/>
      <c r="R56" s="40" t="str">
        <f t="shared" si="6"/>
        <v>%</v>
      </c>
      <c r="S56" s="44">
        <f t="shared" si="7"/>
        <v>0</v>
      </c>
    </row>
    <row r="57" spans="3:19" ht="33" customHeight="1" x14ac:dyDescent="0.25">
      <c r="C57" s="50">
        <v>8</v>
      </c>
      <c r="D57" s="53" t="s">
        <v>95</v>
      </c>
      <c r="E57" s="48" t="s">
        <v>85</v>
      </c>
      <c r="F57" s="129">
        <v>1025000</v>
      </c>
      <c r="G57" s="24">
        <f t="shared" si="0"/>
        <v>-1</v>
      </c>
      <c r="H57" s="42">
        <f t="shared" si="1"/>
        <v>820000</v>
      </c>
      <c r="I57" s="25"/>
      <c r="J57" s="39" t="str">
        <f t="shared" si="2"/>
        <v>OFERTA CON PRECIO ARTIFICIALMENTE BAJO</v>
      </c>
      <c r="K57" s="43"/>
      <c r="L57" s="40" t="str">
        <f t="shared" si="3"/>
        <v>%</v>
      </c>
      <c r="M57" s="43"/>
      <c r="N57" s="40" t="str">
        <f t="shared" si="4"/>
        <v>%</v>
      </c>
      <c r="O57" s="43"/>
      <c r="P57" s="40" t="str">
        <f t="shared" si="5"/>
        <v>%</v>
      </c>
      <c r="Q57" s="43"/>
      <c r="R57" s="40" t="str">
        <f t="shared" si="6"/>
        <v>%</v>
      </c>
      <c r="S57" s="44">
        <f t="shared" si="7"/>
        <v>0</v>
      </c>
    </row>
    <row r="58" spans="3:19" ht="32.25" customHeight="1" x14ac:dyDescent="0.25">
      <c r="C58" s="51"/>
      <c r="D58" s="54"/>
      <c r="E58" s="48" t="s">
        <v>84</v>
      </c>
      <c r="F58" s="129">
        <v>900000</v>
      </c>
      <c r="G58" s="24">
        <f t="shared" si="0"/>
        <v>-1</v>
      </c>
      <c r="H58" s="42">
        <f t="shared" si="1"/>
        <v>720000</v>
      </c>
      <c r="I58" s="25"/>
      <c r="J58" s="39" t="str">
        <f t="shared" si="2"/>
        <v>OFERTA CON PRECIO ARTIFICIALMENTE BAJO</v>
      </c>
      <c r="K58" s="43"/>
      <c r="L58" s="40" t="str">
        <f t="shared" si="3"/>
        <v>%</v>
      </c>
      <c r="M58" s="43"/>
      <c r="N58" s="40" t="str">
        <f t="shared" si="4"/>
        <v>%</v>
      </c>
      <c r="O58" s="43"/>
      <c r="P58" s="40" t="str">
        <f t="shared" si="5"/>
        <v>%</v>
      </c>
      <c r="Q58" s="43"/>
      <c r="R58" s="40" t="str">
        <f t="shared" si="6"/>
        <v>%</v>
      </c>
      <c r="S58" s="44">
        <f t="shared" si="7"/>
        <v>0</v>
      </c>
    </row>
    <row r="59" spans="3:19" ht="32.25" customHeight="1" x14ac:dyDescent="0.25">
      <c r="C59" s="51"/>
      <c r="D59" s="54"/>
      <c r="E59" s="49" t="s">
        <v>83</v>
      </c>
      <c r="F59" s="129">
        <v>800000</v>
      </c>
      <c r="G59" s="24">
        <f t="shared" si="0"/>
        <v>-1</v>
      </c>
      <c r="H59" s="42">
        <f t="shared" si="1"/>
        <v>640000</v>
      </c>
      <c r="I59" s="25"/>
      <c r="J59" s="39" t="str">
        <f t="shared" si="2"/>
        <v>OFERTA CON PRECIO ARTIFICIALMENTE BAJO</v>
      </c>
      <c r="K59" s="43"/>
      <c r="L59" s="40" t="str">
        <f t="shared" si="3"/>
        <v>%</v>
      </c>
      <c r="M59" s="43"/>
      <c r="N59" s="40" t="str">
        <f t="shared" si="4"/>
        <v>%</v>
      </c>
      <c r="O59" s="43"/>
      <c r="P59" s="40" t="str">
        <f t="shared" si="5"/>
        <v>%</v>
      </c>
      <c r="Q59" s="43"/>
      <c r="R59" s="40" t="str">
        <f t="shared" si="6"/>
        <v>%</v>
      </c>
      <c r="S59" s="44">
        <f t="shared" si="7"/>
        <v>0</v>
      </c>
    </row>
    <row r="60" spans="3:19" ht="33" customHeight="1" x14ac:dyDescent="0.25">
      <c r="C60" s="51"/>
      <c r="D60" s="54"/>
      <c r="E60" s="49" t="s">
        <v>86</v>
      </c>
      <c r="F60" s="130">
        <v>700000</v>
      </c>
      <c r="G60" s="24">
        <f t="shared" si="0"/>
        <v>-1</v>
      </c>
      <c r="H60" s="42">
        <f t="shared" si="1"/>
        <v>560000</v>
      </c>
      <c r="I60" s="25"/>
      <c r="J60" s="39" t="str">
        <f t="shared" si="2"/>
        <v>OFERTA CON PRECIO ARTIFICIALMENTE BAJO</v>
      </c>
      <c r="K60" s="43"/>
      <c r="L60" s="40" t="str">
        <f t="shared" si="3"/>
        <v>%</v>
      </c>
      <c r="M60" s="43"/>
      <c r="N60" s="40" t="str">
        <f t="shared" si="4"/>
        <v>%</v>
      </c>
      <c r="O60" s="43"/>
      <c r="P60" s="40" t="str">
        <f t="shared" si="5"/>
        <v>%</v>
      </c>
      <c r="Q60" s="43"/>
      <c r="R60" s="40" t="str">
        <f t="shared" si="6"/>
        <v>%</v>
      </c>
      <c r="S60" s="44">
        <f t="shared" si="7"/>
        <v>0</v>
      </c>
    </row>
    <row r="61" spans="3:19" ht="39" customHeight="1" x14ac:dyDescent="0.25">
      <c r="C61" s="52"/>
      <c r="D61" s="55"/>
      <c r="E61" s="49" t="s">
        <v>87</v>
      </c>
      <c r="F61" s="129">
        <v>575000</v>
      </c>
      <c r="G61" s="24">
        <f t="shared" si="0"/>
        <v>-1</v>
      </c>
      <c r="H61" s="42">
        <f t="shared" si="1"/>
        <v>460000</v>
      </c>
      <c r="I61" s="25"/>
      <c r="J61" s="39" t="str">
        <f t="shared" si="2"/>
        <v>OFERTA CON PRECIO ARTIFICIALMENTE BAJO</v>
      </c>
      <c r="K61" s="43"/>
      <c r="L61" s="40" t="str">
        <f t="shared" si="3"/>
        <v>%</v>
      </c>
      <c r="M61" s="43"/>
      <c r="N61" s="40" t="str">
        <f t="shared" si="4"/>
        <v>%</v>
      </c>
      <c r="O61" s="43"/>
      <c r="P61" s="40" t="str">
        <f t="shared" si="5"/>
        <v>%</v>
      </c>
      <c r="Q61" s="43"/>
      <c r="R61" s="40" t="str">
        <f t="shared" si="6"/>
        <v>%</v>
      </c>
      <c r="S61" s="44">
        <f t="shared" si="7"/>
        <v>0</v>
      </c>
    </row>
    <row r="62" spans="3:19" ht="32.25" customHeight="1" x14ac:dyDescent="0.25">
      <c r="C62" s="50">
        <v>9</v>
      </c>
      <c r="D62" s="53" t="s">
        <v>96</v>
      </c>
      <c r="E62" s="48" t="s">
        <v>85</v>
      </c>
      <c r="F62" s="129">
        <v>1840000</v>
      </c>
      <c r="G62" s="24">
        <f t="shared" si="0"/>
        <v>-1</v>
      </c>
      <c r="H62" s="42">
        <f t="shared" si="1"/>
        <v>1472000</v>
      </c>
      <c r="I62" s="25"/>
      <c r="J62" s="39" t="str">
        <f t="shared" si="2"/>
        <v>OFERTA CON PRECIO ARTIFICIALMENTE BAJO</v>
      </c>
      <c r="K62" s="43"/>
      <c r="L62" s="40" t="str">
        <f t="shared" si="3"/>
        <v>%</v>
      </c>
      <c r="M62" s="43"/>
      <c r="N62" s="40" t="str">
        <f t="shared" si="4"/>
        <v>%</v>
      </c>
      <c r="O62" s="43"/>
      <c r="P62" s="40" t="str">
        <f t="shared" si="5"/>
        <v>%</v>
      </c>
      <c r="Q62" s="43"/>
      <c r="R62" s="40" t="str">
        <f t="shared" si="6"/>
        <v>%</v>
      </c>
      <c r="S62" s="44">
        <f t="shared" si="7"/>
        <v>0</v>
      </c>
    </row>
    <row r="63" spans="3:19" ht="31.5" customHeight="1" x14ac:dyDescent="0.25">
      <c r="C63" s="51"/>
      <c r="D63" s="54"/>
      <c r="E63" s="48" t="s">
        <v>84</v>
      </c>
      <c r="F63" s="129">
        <v>1550000</v>
      </c>
      <c r="G63" s="24">
        <f t="shared" si="0"/>
        <v>-1</v>
      </c>
      <c r="H63" s="42">
        <f t="shared" si="1"/>
        <v>1240000</v>
      </c>
      <c r="I63" s="25"/>
      <c r="J63" s="39" t="str">
        <f t="shared" si="2"/>
        <v>OFERTA CON PRECIO ARTIFICIALMENTE BAJO</v>
      </c>
      <c r="K63" s="43"/>
      <c r="L63" s="40" t="str">
        <f t="shared" si="3"/>
        <v>%</v>
      </c>
      <c r="M63" s="43"/>
      <c r="N63" s="40" t="str">
        <f t="shared" si="4"/>
        <v>%</v>
      </c>
      <c r="O63" s="43"/>
      <c r="P63" s="40" t="str">
        <f t="shared" si="5"/>
        <v>%</v>
      </c>
      <c r="Q63" s="43"/>
      <c r="R63" s="40" t="str">
        <f t="shared" si="6"/>
        <v>%</v>
      </c>
      <c r="S63" s="44">
        <f t="shared" si="7"/>
        <v>0</v>
      </c>
    </row>
    <row r="64" spans="3:19" ht="35.25" customHeight="1" x14ac:dyDescent="0.25">
      <c r="C64" s="51"/>
      <c r="D64" s="54"/>
      <c r="E64" s="49" t="s">
        <v>83</v>
      </c>
      <c r="F64" s="129">
        <v>1400000</v>
      </c>
      <c r="G64" s="24">
        <f t="shared" si="0"/>
        <v>-1</v>
      </c>
      <c r="H64" s="42">
        <f t="shared" si="1"/>
        <v>1120000</v>
      </c>
      <c r="I64" s="25"/>
      <c r="J64" s="39" t="str">
        <f t="shared" si="2"/>
        <v>OFERTA CON PRECIO ARTIFICIALMENTE BAJO</v>
      </c>
      <c r="K64" s="43"/>
      <c r="L64" s="40" t="str">
        <f t="shared" si="3"/>
        <v>%</v>
      </c>
      <c r="M64" s="43"/>
      <c r="N64" s="40" t="str">
        <f t="shared" si="4"/>
        <v>%</v>
      </c>
      <c r="O64" s="43"/>
      <c r="P64" s="40" t="str">
        <f t="shared" si="5"/>
        <v>%</v>
      </c>
      <c r="Q64" s="43"/>
      <c r="R64" s="40" t="str">
        <f t="shared" si="6"/>
        <v>%</v>
      </c>
      <c r="S64" s="44">
        <f t="shared" si="7"/>
        <v>0</v>
      </c>
    </row>
    <row r="65" spans="2:19" ht="32.25" customHeight="1" x14ac:dyDescent="0.25">
      <c r="C65" s="51"/>
      <c r="D65" s="54"/>
      <c r="E65" s="49" t="s">
        <v>86</v>
      </c>
      <c r="F65" s="130">
        <v>1300000</v>
      </c>
      <c r="G65" s="24">
        <f t="shared" si="0"/>
        <v>-1</v>
      </c>
      <c r="H65" s="42">
        <f t="shared" si="1"/>
        <v>1040000</v>
      </c>
      <c r="I65" s="25"/>
      <c r="J65" s="39" t="str">
        <f t="shared" si="2"/>
        <v>OFERTA CON PRECIO ARTIFICIALMENTE BAJO</v>
      </c>
      <c r="K65" s="43"/>
      <c r="L65" s="40" t="str">
        <f t="shared" si="3"/>
        <v>%</v>
      </c>
      <c r="M65" s="43"/>
      <c r="N65" s="40" t="str">
        <f t="shared" si="4"/>
        <v>%</v>
      </c>
      <c r="O65" s="43"/>
      <c r="P65" s="40" t="str">
        <f t="shared" si="5"/>
        <v>%</v>
      </c>
      <c r="Q65" s="43"/>
      <c r="R65" s="40" t="str">
        <f t="shared" si="6"/>
        <v>%</v>
      </c>
      <c r="S65" s="44">
        <f t="shared" si="7"/>
        <v>0</v>
      </c>
    </row>
    <row r="66" spans="2:19" ht="36.75" customHeight="1" x14ac:dyDescent="0.25">
      <c r="C66" s="52"/>
      <c r="D66" s="55"/>
      <c r="E66" s="49" t="s">
        <v>87</v>
      </c>
      <c r="F66" s="129">
        <v>1100000</v>
      </c>
      <c r="G66" s="24">
        <f t="shared" si="0"/>
        <v>-1</v>
      </c>
      <c r="H66" s="42">
        <f t="shared" si="1"/>
        <v>880000</v>
      </c>
      <c r="I66" s="25"/>
      <c r="J66" s="39" t="str">
        <f t="shared" si="2"/>
        <v>OFERTA CON PRECIO ARTIFICIALMENTE BAJO</v>
      </c>
      <c r="K66" s="43"/>
      <c r="L66" s="40" t="str">
        <f t="shared" si="3"/>
        <v>%</v>
      </c>
      <c r="M66" s="43"/>
      <c r="N66" s="40" t="str">
        <f t="shared" si="4"/>
        <v>%</v>
      </c>
      <c r="O66" s="43"/>
      <c r="P66" s="40" t="str">
        <f t="shared" si="5"/>
        <v>%</v>
      </c>
      <c r="Q66" s="43"/>
      <c r="R66" s="40" t="str">
        <f t="shared" si="6"/>
        <v>%</v>
      </c>
      <c r="S66" s="44">
        <f t="shared" si="7"/>
        <v>0</v>
      </c>
    </row>
    <row r="67" spans="2:19" ht="29.25" customHeight="1" x14ac:dyDescent="0.25">
      <c r="C67" s="50">
        <v>10</v>
      </c>
      <c r="D67" s="53" t="s">
        <v>97</v>
      </c>
      <c r="E67" s="48" t="s">
        <v>85</v>
      </c>
      <c r="F67" s="129">
        <v>615000</v>
      </c>
      <c r="G67" s="24">
        <f t="shared" si="0"/>
        <v>-1</v>
      </c>
      <c r="H67" s="42">
        <f t="shared" si="1"/>
        <v>492000</v>
      </c>
      <c r="I67" s="25"/>
      <c r="J67" s="39" t="str">
        <f t="shared" si="2"/>
        <v>OFERTA CON PRECIO ARTIFICIALMENTE BAJO</v>
      </c>
      <c r="K67" s="43"/>
      <c r="L67" s="40" t="str">
        <f t="shared" si="3"/>
        <v>%</v>
      </c>
      <c r="M67" s="43"/>
      <c r="N67" s="40" t="str">
        <f t="shared" si="4"/>
        <v>%</v>
      </c>
      <c r="O67" s="43"/>
      <c r="P67" s="40" t="str">
        <f t="shared" si="5"/>
        <v>%</v>
      </c>
      <c r="Q67" s="43"/>
      <c r="R67" s="40" t="str">
        <f t="shared" si="6"/>
        <v>%</v>
      </c>
      <c r="S67" s="44">
        <f t="shared" si="7"/>
        <v>0</v>
      </c>
    </row>
    <row r="68" spans="2:19" ht="30" customHeight="1" x14ac:dyDescent="0.25">
      <c r="C68" s="51"/>
      <c r="D68" s="54"/>
      <c r="E68" s="48" t="s">
        <v>84</v>
      </c>
      <c r="F68" s="129">
        <v>507250</v>
      </c>
      <c r="G68" s="24">
        <f t="shared" si="0"/>
        <v>-1</v>
      </c>
      <c r="H68" s="42">
        <f t="shared" si="1"/>
        <v>405800</v>
      </c>
      <c r="I68" s="25"/>
      <c r="J68" s="39" t="str">
        <f t="shared" si="2"/>
        <v>OFERTA CON PRECIO ARTIFICIALMENTE BAJO</v>
      </c>
      <c r="K68" s="43"/>
      <c r="L68" s="40" t="str">
        <f t="shared" si="3"/>
        <v>%</v>
      </c>
      <c r="M68" s="43"/>
      <c r="N68" s="40" t="str">
        <f t="shared" si="4"/>
        <v>%</v>
      </c>
      <c r="O68" s="43"/>
      <c r="P68" s="40" t="str">
        <f t="shared" si="5"/>
        <v>%</v>
      </c>
      <c r="Q68" s="43"/>
      <c r="R68" s="40" t="str">
        <f t="shared" si="6"/>
        <v>%</v>
      </c>
      <c r="S68" s="44">
        <f t="shared" si="7"/>
        <v>0</v>
      </c>
    </row>
    <row r="69" spans="2:19" ht="30" customHeight="1" x14ac:dyDescent="0.25">
      <c r="C69" s="51"/>
      <c r="D69" s="54"/>
      <c r="E69" s="49" t="s">
        <v>83</v>
      </c>
      <c r="F69" s="129">
        <v>432250</v>
      </c>
      <c r="G69" s="24">
        <f t="shared" si="0"/>
        <v>-1</v>
      </c>
      <c r="H69" s="42">
        <f t="shared" si="1"/>
        <v>345800</v>
      </c>
      <c r="I69" s="25"/>
      <c r="J69" s="39" t="str">
        <f t="shared" si="2"/>
        <v>OFERTA CON PRECIO ARTIFICIALMENTE BAJO</v>
      </c>
      <c r="K69" s="43"/>
      <c r="L69" s="40" t="str">
        <f t="shared" si="3"/>
        <v>%</v>
      </c>
      <c r="M69" s="43"/>
      <c r="N69" s="40" t="str">
        <f t="shared" si="4"/>
        <v>%</v>
      </c>
      <c r="O69" s="43"/>
      <c r="P69" s="40" t="str">
        <f t="shared" si="5"/>
        <v>%</v>
      </c>
      <c r="Q69" s="43"/>
      <c r="R69" s="40" t="str">
        <f t="shared" si="6"/>
        <v>%</v>
      </c>
      <c r="S69" s="44">
        <f t="shared" si="7"/>
        <v>0</v>
      </c>
    </row>
    <row r="70" spans="2:19" ht="27.75" customHeight="1" x14ac:dyDescent="0.25">
      <c r="C70" s="51"/>
      <c r="D70" s="54"/>
      <c r="E70" s="49" t="s">
        <v>86</v>
      </c>
      <c r="F70" s="130">
        <v>382250</v>
      </c>
      <c r="G70" s="24">
        <f t="shared" si="0"/>
        <v>-1</v>
      </c>
      <c r="H70" s="42">
        <f t="shared" si="1"/>
        <v>305800</v>
      </c>
      <c r="I70" s="25"/>
      <c r="J70" s="39" t="str">
        <f t="shared" si="2"/>
        <v>OFERTA CON PRECIO ARTIFICIALMENTE BAJO</v>
      </c>
      <c r="K70" s="43"/>
      <c r="L70" s="40" t="str">
        <f t="shared" si="3"/>
        <v>%</v>
      </c>
      <c r="M70" s="43"/>
      <c r="N70" s="40" t="str">
        <f t="shared" si="4"/>
        <v>%</v>
      </c>
      <c r="O70" s="43"/>
      <c r="P70" s="40" t="str">
        <f t="shared" si="5"/>
        <v>%</v>
      </c>
      <c r="Q70" s="43"/>
      <c r="R70" s="40" t="str">
        <f t="shared" si="6"/>
        <v>%</v>
      </c>
      <c r="S70" s="44">
        <f t="shared" si="7"/>
        <v>0</v>
      </c>
    </row>
    <row r="71" spans="2:19" ht="36.75" customHeight="1" x14ac:dyDescent="0.25">
      <c r="C71" s="52"/>
      <c r="D71" s="55"/>
      <c r="E71" s="49" t="s">
        <v>87</v>
      </c>
      <c r="F71" s="129">
        <v>257750</v>
      </c>
      <c r="G71" s="24">
        <f t="shared" si="0"/>
        <v>-1</v>
      </c>
      <c r="H71" s="42">
        <f t="shared" si="1"/>
        <v>206200</v>
      </c>
      <c r="I71" s="25"/>
      <c r="J71" s="39" t="str">
        <f t="shared" si="2"/>
        <v>OFERTA CON PRECIO ARTIFICIALMENTE BAJO</v>
      </c>
      <c r="K71" s="43"/>
      <c r="L71" s="40" t="str">
        <f t="shared" si="3"/>
        <v>%</v>
      </c>
      <c r="M71" s="43"/>
      <c r="N71" s="40" t="str">
        <f t="shared" si="4"/>
        <v>%</v>
      </c>
      <c r="O71" s="43"/>
      <c r="P71" s="40" t="str">
        <f t="shared" si="5"/>
        <v>%</v>
      </c>
      <c r="Q71" s="43"/>
      <c r="R71" s="40" t="str">
        <f t="shared" si="6"/>
        <v>%</v>
      </c>
      <c r="S71" s="44">
        <f t="shared" si="7"/>
        <v>0</v>
      </c>
    </row>
    <row r="72" spans="2:19" ht="29.25" customHeight="1" x14ac:dyDescent="0.25">
      <c r="C72" s="50">
        <v>11</v>
      </c>
      <c r="D72" s="53" t="s">
        <v>98</v>
      </c>
      <c r="E72" s="48" t="s">
        <v>85</v>
      </c>
      <c r="F72" s="131">
        <v>875000</v>
      </c>
      <c r="G72" s="24">
        <f t="shared" si="0"/>
        <v>-1</v>
      </c>
      <c r="H72" s="42">
        <f t="shared" si="1"/>
        <v>700000</v>
      </c>
      <c r="I72" s="25"/>
      <c r="J72" s="39" t="str">
        <f t="shared" si="2"/>
        <v>OFERTA CON PRECIO ARTIFICIALMENTE BAJO</v>
      </c>
      <c r="K72" s="43"/>
      <c r="L72" s="40" t="str">
        <f t="shared" si="3"/>
        <v>%</v>
      </c>
      <c r="M72" s="43"/>
      <c r="N72" s="40" t="str">
        <f t="shared" si="4"/>
        <v>%</v>
      </c>
      <c r="O72" s="43"/>
      <c r="P72" s="40" t="str">
        <f t="shared" si="5"/>
        <v>%</v>
      </c>
      <c r="Q72" s="43"/>
      <c r="R72" s="40" t="str">
        <f t="shared" si="6"/>
        <v>%</v>
      </c>
      <c r="S72" s="44">
        <f t="shared" si="7"/>
        <v>0</v>
      </c>
    </row>
    <row r="73" spans="2:19" ht="32.25" customHeight="1" x14ac:dyDescent="0.25">
      <c r="C73" s="51"/>
      <c r="D73" s="54"/>
      <c r="E73" s="48" t="s">
        <v>84</v>
      </c>
      <c r="F73" s="131">
        <v>775000</v>
      </c>
      <c r="G73" s="24">
        <f t="shared" si="0"/>
        <v>-1</v>
      </c>
      <c r="H73" s="42">
        <f t="shared" si="1"/>
        <v>620000</v>
      </c>
      <c r="I73" s="25"/>
      <c r="J73" s="39" t="str">
        <f t="shared" si="2"/>
        <v>OFERTA CON PRECIO ARTIFICIALMENTE BAJO</v>
      </c>
      <c r="K73" s="43"/>
      <c r="L73" s="40" t="str">
        <f t="shared" si="3"/>
        <v>%</v>
      </c>
      <c r="M73" s="43"/>
      <c r="N73" s="40" t="str">
        <f t="shared" si="4"/>
        <v>%</v>
      </c>
      <c r="O73" s="43"/>
      <c r="P73" s="40" t="str">
        <f t="shared" si="5"/>
        <v>%</v>
      </c>
      <c r="Q73" s="43"/>
      <c r="R73" s="40" t="str">
        <f t="shared" si="6"/>
        <v>%</v>
      </c>
      <c r="S73" s="44">
        <f t="shared" si="7"/>
        <v>0</v>
      </c>
    </row>
    <row r="74" spans="2:19" ht="29.25" customHeight="1" x14ac:dyDescent="0.25">
      <c r="C74" s="51"/>
      <c r="D74" s="54"/>
      <c r="E74" s="49" t="s">
        <v>83</v>
      </c>
      <c r="F74" s="131">
        <v>700000</v>
      </c>
      <c r="G74" s="24">
        <f t="shared" si="0"/>
        <v>-1</v>
      </c>
      <c r="H74" s="42">
        <f t="shared" si="1"/>
        <v>560000</v>
      </c>
      <c r="I74" s="25"/>
      <c r="J74" s="39" t="str">
        <f t="shared" si="2"/>
        <v>OFERTA CON PRECIO ARTIFICIALMENTE BAJO</v>
      </c>
      <c r="K74" s="43"/>
      <c r="L74" s="40" t="str">
        <f t="shared" si="3"/>
        <v>%</v>
      </c>
      <c r="M74" s="43"/>
      <c r="N74" s="40" t="str">
        <f t="shared" si="4"/>
        <v>%</v>
      </c>
      <c r="O74" s="43"/>
      <c r="P74" s="40" t="str">
        <f t="shared" si="5"/>
        <v>%</v>
      </c>
      <c r="Q74" s="43"/>
      <c r="R74" s="40" t="str">
        <f t="shared" si="6"/>
        <v>%</v>
      </c>
      <c r="S74" s="44">
        <f t="shared" si="7"/>
        <v>0</v>
      </c>
    </row>
    <row r="75" spans="2:19" ht="29.25" customHeight="1" x14ac:dyDescent="0.25">
      <c r="C75" s="51"/>
      <c r="D75" s="54"/>
      <c r="E75" s="49" t="s">
        <v>86</v>
      </c>
      <c r="F75" s="132">
        <v>650000</v>
      </c>
      <c r="G75" s="24">
        <f t="shared" si="0"/>
        <v>-1</v>
      </c>
      <c r="H75" s="42">
        <f t="shared" si="1"/>
        <v>520000</v>
      </c>
      <c r="I75" s="25"/>
      <c r="J75" s="39" t="str">
        <f t="shared" si="2"/>
        <v>OFERTA CON PRECIO ARTIFICIALMENTE BAJO</v>
      </c>
      <c r="K75" s="43"/>
      <c r="L75" s="40" t="str">
        <f t="shared" si="3"/>
        <v>%</v>
      </c>
      <c r="M75" s="43"/>
      <c r="N75" s="40" t="str">
        <f t="shared" si="4"/>
        <v>%</v>
      </c>
      <c r="O75" s="43"/>
      <c r="P75" s="40" t="str">
        <f t="shared" si="5"/>
        <v>%</v>
      </c>
      <c r="Q75" s="43"/>
      <c r="R75" s="40" t="str">
        <f t="shared" si="6"/>
        <v>%</v>
      </c>
      <c r="S75" s="44">
        <f t="shared" si="7"/>
        <v>0</v>
      </c>
    </row>
    <row r="76" spans="2:19" ht="36.75" customHeight="1" x14ac:dyDescent="0.25">
      <c r="C76" s="52"/>
      <c r="D76" s="55"/>
      <c r="E76" s="49" t="s">
        <v>87</v>
      </c>
      <c r="F76" s="133">
        <v>315000</v>
      </c>
      <c r="G76" s="24">
        <f t="shared" si="0"/>
        <v>-1</v>
      </c>
      <c r="H76" s="42">
        <f t="shared" si="1"/>
        <v>252000</v>
      </c>
      <c r="I76" s="25"/>
      <c r="J76" s="39" t="str">
        <f t="shared" si="2"/>
        <v>OFERTA CON PRECIO ARTIFICIALMENTE BAJO</v>
      </c>
      <c r="K76" s="43"/>
      <c r="L76" s="40" t="str">
        <f t="shared" si="3"/>
        <v>%</v>
      </c>
      <c r="M76" s="43"/>
      <c r="N76" s="40" t="str">
        <f t="shared" si="4"/>
        <v>%</v>
      </c>
      <c r="O76" s="43"/>
      <c r="P76" s="40" t="str">
        <f t="shared" si="5"/>
        <v>%</v>
      </c>
      <c r="Q76" s="43"/>
      <c r="R76" s="40" t="str">
        <f t="shared" si="6"/>
        <v>%</v>
      </c>
      <c r="S76" s="44">
        <f t="shared" si="7"/>
        <v>0</v>
      </c>
    </row>
    <row r="77" spans="2:19" ht="15" x14ac:dyDescent="0.25"/>
    <row r="78" spans="2:19" ht="24" customHeight="1" x14ac:dyDescent="0.25">
      <c r="C78" s="64" t="s">
        <v>58</v>
      </c>
      <c r="D78" s="65"/>
      <c r="E78" s="65"/>
      <c r="F78" s="65"/>
      <c r="G78" s="65"/>
      <c r="H78" s="65"/>
      <c r="I78" s="65"/>
      <c r="J78" s="65"/>
      <c r="K78" s="65"/>
      <c r="L78" s="65"/>
      <c r="M78" s="65"/>
      <c r="N78" s="65"/>
      <c r="O78" s="65"/>
      <c r="P78" s="65"/>
      <c r="Q78" s="65"/>
      <c r="R78" s="65"/>
      <c r="S78" s="65"/>
    </row>
    <row r="79" spans="2:19" ht="163.5" customHeight="1" x14ac:dyDescent="0.25">
      <c r="C79" s="66" t="s">
        <v>71</v>
      </c>
      <c r="D79" s="67"/>
      <c r="E79" s="67"/>
      <c r="F79" s="67"/>
      <c r="G79" s="67"/>
      <c r="H79" s="67"/>
      <c r="I79" s="67"/>
      <c r="J79" s="67"/>
      <c r="K79" s="67"/>
      <c r="L79" s="67"/>
      <c r="M79" s="67"/>
      <c r="N79" s="67"/>
      <c r="O79" s="67"/>
      <c r="P79" s="67"/>
      <c r="Q79" s="67"/>
      <c r="R79" s="67"/>
      <c r="S79" s="68"/>
    </row>
    <row r="80" spans="2:19" ht="8.25" customHeight="1" x14ac:dyDescent="0.25">
      <c r="B80" s="27"/>
      <c r="C80" s="27"/>
      <c r="D80" s="27"/>
      <c r="E80" s="27"/>
      <c r="F80" s="27"/>
      <c r="G80" s="27"/>
      <c r="H80" s="27"/>
      <c r="I80" s="27"/>
      <c r="J80" s="27"/>
      <c r="K80" s="27"/>
      <c r="L80" s="27"/>
      <c r="M80" s="27"/>
      <c r="N80" s="27"/>
      <c r="O80" s="27"/>
      <c r="P80" s="27"/>
      <c r="Q80" s="27"/>
      <c r="R80" s="27"/>
      <c r="S80" s="26"/>
    </row>
    <row r="81" spans="1:19" ht="259.5" customHeight="1" x14ac:dyDescent="0.25">
      <c r="C81" s="69" t="s">
        <v>59</v>
      </c>
      <c r="D81" s="70"/>
      <c r="E81" s="70"/>
      <c r="F81" s="70"/>
      <c r="G81" s="70"/>
      <c r="H81" s="70"/>
      <c r="I81" s="70"/>
      <c r="J81" s="70"/>
      <c r="K81" s="70"/>
      <c r="L81" s="70"/>
      <c r="M81" s="70"/>
      <c r="N81" s="70"/>
      <c r="O81" s="70"/>
      <c r="P81" s="70"/>
      <c r="Q81" s="70"/>
      <c r="R81" s="70"/>
      <c r="S81" s="71"/>
    </row>
    <row r="82" spans="1:19" s="13" customFormat="1" ht="15" hidden="1" x14ac:dyDescent="0.25">
      <c r="A82" s="15"/>
      <c r="B82" s="28"/>
      <c r="C82" s="28"/>
      <c r="D82" s="28"/>
      <c r="E82" s="28"/>
      <c r="F82" s="28"/>
      <c r="G82" s="28"/>
      <c r="H82" s="26"/>
      <c r="I82" s="26"/>
      <c r="J82" s="16"/>
      <c r="K82" s="16"/>
      <c r="L82" s="16"/>
      <c r="M82" s="16"/>
      <c r="N82" s="16"/>
      <c r="O82" s="26"/>
    </row>
    <row r="83" spans="1:19" s="13" customFormat="1" ht="15" customHeight="1" x14ac:dyDescent="0.25">
      <c r="A83" s="15"/>
      <c r="C83" s="74" t="s">
        <v>12</v>
      </c>
      <c r="D83" s="74"/>
      <c r="E83" s="74"/>
      <c r="F83" s="74"/>
      <c r="G83" s="74"/>
      <c r="H83" s="26"/>
      <c r="I83" s="26"/>
      <c r="J83" s="16"/>
      <c r="K83" s="16"/>
      <c r="L83" s="16"/>
      <c r="M83" s="16"/>
      <c r="N83" s="16"/>
      <c r="O83" s="26"/>
    </row>
    <row r="84" spans="1:19" s="13" customFormat="1" ht="15" x14ac:dyDescent="0.25">
      <c r="A84" s="15"/>
      <c r="B84" s="30"/>
      <c r="C84" s="74"/>
      <c r="D84" s="74"/>
      <c r="E84" s="74"/>
      <c r="F84" s="74"/>
      <c r="G84" s="74"/>
      <c r="H84" s="26"/>
      <c r="I84" s="26"/>
      <c r="J84" s="16"/>
      <c r="K84" s="16"/>
      <c r="L84" s="16"/>
      <c r="M84" s="16"/>
      <c r="N84" s="16"/>
      <c r="O84" s="26"/>
    </row>
    <row r="85" spans="1:19" s="13" customFormat="1" ht="15.75" thickBot="1" x14ac:dyDescent="0.3">
      <c r="A85" s="15"/>
      <c r="B85" s="30"/>
      <c r="C85" s="75"/>
      <c r="D85" s="75"/>
      <c r="E85" s="75"/>
      <c r="F85" s="75"/>
      <c r="G85" s="75"/>
      <c r="H85" s="26"/>
      <c r="I85" s="26"/>
      <c r="J85" s="16"/>
      <c r="K85" s="16"/>
      <c r="L85" s="16"/>
      <c r="M85" s="16"/>
      <c r="N85" s="16"/>
      <c r="O85" s="26"/>
    </row>
    <row r="86" spans="1:19" s="13" customFormat="1" ht="15" x14ac:dyDescent="0.25">
      <c r="A86" s="15"/>
      <c r="C86" s="73" t="s">
        <v>13</v>
      </c>
      <c r="D86" s="73"/>
      <c r="E86" s="73"/>
      <c r="F86" s="73"/>
      <c r="G86" s="73"/>
      <c r="H86" s="26"/>
      <c r="I86" s="26"/>
      <c r="J86" s="16"/>
      <c r="K86" s="16"/>
      <c r="L86" s="16"/>
      <c r="M86" s="16"/>
      <c r="N86" s="16"/>
      <c r="O86" s="26"/>
    </row>
    <row r="87" spans="1:19" s="13" customFormat="1" ht="15" x14ac:dyDescent="0.25">
      <c r="A87" s="15"/>
      <c r="C87" s="72" t="s">
        <v>14</v>
      </c>
      <c r="D87" s="72"/>
      <c r="E87" s="72"/>
      <c r="F87" s="72"/>
      <c r="G87" s="72"/>
      <c r="H87" s="26"/>
      <c r="I87" s="26"/>
      <c r="J87" s="16"/>
      <c r="K87" s="16"/>
      <c r="L87" s="16"/>
      <c r="M87" s="16"/>
      <c r="N87" s="16"/>
      <c r="O87" s="26"/>
    </row>
    <row r="88" spans="1:19" s="13" customFormat="1" ht="3.75" customHeight="1" x14ac:dyDescent="0.25">
      <c r="A88" s="15"/>
      <c r="B88" s="28"/>
      <c r="C88" s="28"/>
      <c r="D88" s="28"/>
      <c r="E88" s="28"/>
      <c r="F88" s="28"/>
      <c r="G88" s="28"/>
      <c r="H88" s="26"/>
      <c r="I88" s="26"/>
      <c r="J88" s="16"/>
      <c r="K88" s="16"/>
      <c r="L88" s="16"/>
      <c r="M88" s="16"/>
      <c r="N88" s="16"/>
      <c r="O88" s="26"/>
    </row>
    <row r="89" spans="1:19" s="13" customFormat="1" ht="15" x14ac:dyDescent="0.25">
      <c r="A89" s="15"/>
      <c r="C89" s="16" t="s">
        <v>15</v>
      </c>
      <c r="D89" s="28"/>
      <c r="E89" s="28"/>
      <c r="F89" s="28"/>
      <c r="G89" s="28"/>
      <c r="H89" s="26"/>
      <c r="I89" s="26"/>
      <c r="J89" s="16"/>
      <c r="K89" s="16"/>
      <c r="L89" s="16"/>
      <c r="M89" s="16"/>
      <c r="N89" s="16"/>
      <c r="O89" s="26"/>
    </row>
    <row r="90" spans="1:19" s="13" customFormat="1" ht="7.5" customHeight="1" x14ac:dyDescent="0.2">
      <c r="A90" s="87"/>
      <c r="B90" s="87"/>
      <c r="C90" s="87"/>
      <c r="D90" s="87"/>
      <c r="E90" s="87"/>
      <c r="F90" s="87"/>
      <c r="G90" s="87"/>
      <c r="H90" s="87"/>
      <c r="I90" s="87"/>
      <c r="J90" s="87"/>
      <c r="K90" s="87"/>
      <c r="L90" s="87"/>
      <c r="M90" s="87"/>
      <c r="N90" s="87"/>
      <c r="O90" s="87"/>
      <c r="P90" s="87"/>
      <c r="Q90" s="87"/>
      <c r="R90" s="87"/>
      <c r="S90" s="87"/>
    </row>
    <row r="91" spans="1:19" s="4" customFormat="1" ht="54" customHeight="1" x14ac:dyDescent="0.25">
      <c r="B91" s="31"/>
      <c r="C91" s="77" t="s">
        <v>60</v>
      </c>
      <c r="D91" s="77"/>
      <c r="E91" s="77"/>
      <c r="F91" s="77"/>
      <c r="G91" s="77"/>
      <c r="H91" s="77"/>
      <c r="I91" s="77"/>
      <c r="J91" s="77"/>
      <c r="K91" s="77"/>
      <c r="L91" s="77"/>
      <c r="M91" s="77"/>
      <c r="N91" s="77"/>
      <c r="O91" s="77"/>
      <c r="P91" s="77"/>
      <c r="Q91" s="77"/>
      <c r="R91" s="77"/>
      <c r="S91" s="77"/>
    </row>
    <row r="92" spans="1:19" s="4" customFormat="1" ht="15" x14ac:dyDescent="0.25">
      <c r="B92" s="88"/>
      <c r="C92" s="88"/>
      <c r="D92" s="88"/>
      <c r="E92" s="88"/>
      <c r="F92" s="88"/>
      <c r="G92" s="88"/>
      <c r="H92" s="88"/>
      <c r="I92" s="88"/>
      <c r="J92" s="88"/>
      <c r="K92" s="88"/>
      <c r="L92" s="88"/>
      <c r="M92" s="88"/>
    </row>
    <row r="93" spans="1:19" s="4" customFormat="1" ht="24.75" customHeight="1" x14ac:dyDescent="0.25">
      <c r="B93" s="32"/>
      <c r="C93" s="78" t="s">
        <v>61</v>
      </c>
      <c r="D93" s="78"/>
      <c r="E93" s="78"/>
      <c r="F93" s="78"/>
      <c r="G93" s="78"/>
      <c r="H93" s="78"/>
      <c r="I93" s="78"/>
      <c r="J93" s="78"/>
      <c r="K93" s="78"/>
      <c r="L93" s="78"/>
      <c r="M93" s="78"/>
      <c r="N93" s="78"/>
      <c r="O93" s="78"/>
      <c r="P93" s="78"/>
      <c r="Q93" s="78"/>
      <c r="R93" s="78"/>
      <c r="S93" s="78"/>
    </row>
    <row r="94" spans="1:19" ht="0" hidden="1" customHeight="1" x14ac:dyDescent="0.25">
      <c r="A94" s="59" t="s">
        <v>16</v>
      </c>
      <c r="B94" s="59"/>
      <c r="C94" s="59"/>
      <c r="D94" s="59"/>
      <c r="E94" s="59"/>
      <c r="F94" s="59"/>
      <c r="G94" s="59"/>
      <c r="H94" s="59"/>
      <c r="I94" s="59"/>
      <c r="J94" s="59"/>
      <c r="K94" s="59"/>
      <c r="L94" s="59"/>
      <c r="M94" s="59"/>
      <c r="N94" s="59"/>
    </row>
    <row r="95" spans="1:19" ht="0" hidden="1" customHeight="1" x14ac:dyDescent="0.25"/>
    <row r="96" spans="1:19"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row r="105" ht="0" hidden="1" customHeight="1" x14ac:dyDescent="0.25"/>
    <row r="106" ht="0" hidden="1" customHeight="1" x14ac:dyDescent="0.25"/>
    <row r="107" ht="0" hidden="1" customHeight="1" x14ac:dyDescent="0.25"/>
    <row r="108" ht="0" hidden="1" customHeight="1" x14ac:dyDescent="0.25"/>
    <row r="109" ht="0" hidden="1" customHeight="1" x14ac:dyDescent="0.25"/>
    <row r="110" ht="0" hidden="1" customHeight="1" x14ac:dyDescent="0.25"/>
    <row r="111" ht="0" hidden="1" customHeight="1" x14ac:dyDescent="0.25"/>
    <row r="112" ht="0" hidden="1" customHeight="1" x14ac:dyDescent="0.25"/>
    <row r="113" ht="0" hidden="1" customHeight="1" x14ac:dyDescent="0.25"/>
    <row r="114" ht="0" hidden="1" customHeight="1" x14ac:dyDescent="0.25"/>
    <row r="115" ht="0" hidden="1" customHeight="1" x14ac:dyDescent="0.25"/>
    <row r="116" ht="0" hidden="1" customHeight="1" x14ac:dyDescent="0.25"/>
    <row r="117" ht="0" hidden="1" customHeight="1" x14ac:dyDescent="0.25"/>
    <row r="118" ht="0" hidden="1" customHeight="1" x14ac:dyDescent="0.25"/>
    <row r="119" ht="0" hidden="1" customHeight="1" x14ac:dyDescent="0.25"/>
    <row r="120" ht="0" hidden="1" customHeight="1" x14ac:dyDescent="0.25"/>
    <row r="121" ht="0" hidden="1" customHeight="1" x14ac:dyDescent="0.25"/>
    <row r="122" ht="0" hidden="1" customHeight="1" x14ac:dyDescent="0.25"/>
    <row r="123" ht="0" hidden="1" customHeight="1" x14ac:dyDescent="0.25"/>
    <row r="124" ht="0" hidden="1" customHeight="1" x14ac:dyDescent="0.25"/>
    <row r="125" ht="0" hidden="1" customHeight="1" x14ac:dyDescent="0.25"/>
    <row r="126" ht="0" hidden="1" customHeight="1" x14ac:dyDescent="0.25"/>
    <row r="127" ht="0" hidden="1" customHeight="1" x14ac:dyDescent="0.25"/>
    <row r="128" ht="0" hidden="1" customHeight="1" x14ac:dyDescent="0.25"/>
    <row r="129" ht="0" hidden="1" customHeight="1" x14ac:dyDescent="0.25"/>
    <row r="130" ht="0" hidden="1" customHeight="1" x14ac:dyDescent="0.25"/>
  </sheetData>
  <sheetProtection algorithmName="SHA-512" hashValue="6T0vLlz7XeF0v/p+nePX3bVRUINvDTVSvCSXNz7N09DCs9AOmOVDdvUlH/K9GN5GBwPznSQn4smxFAou6FyI9w==" saltValue="LakeyTTbmI6l2Sc7x1ntGQ==" spinCount="100000" sheet="1" selectLockedCells="1"/>
  <mergeCells count="68">
    <mergeCell ref="C15:S15"/>
    <mergeCell ref="C14:S14"/>
    <mergeCell ref="C9:D9"/>
    <mergeCell ref="C2:C5"/>
    <mergeCell ref="D2:Q2"/>
    <mergeCell ref="D3:Q3"/>
    <mergeCell ref="D4:Q5"/>
    <mergeCell ref="F9:G9"/>
    <mergeCell ref="J9:K9"/>
    <mergeCell ref="C11:D12"/>
    <mergeCell ref="F11:G12"/>
    <mergeCell ref="I11:I12"/>
    <mergeCell ref="J11:S12"/>
    <mergeCell ref="C91:S91"/>
    <mergeCell ref="C93:S93"/>
    <mergeCell ref="C17:J17"/>
    <mergeCell ref="C18:J18"/>
    <mergeCell ref="L17:S17"/>
    <mergeCell ref="L18:S18"/>
    <mergeCell ref="A90:S90"/>
    <mergeCell ref="B92:M92"/>
    <mergeCell ref="G20:G21"/>
    <mergeCell ref="H20:H21"/>
    <mergeCell ref="I20:I21"/>
    <mergeCell ref="E20:E21"/>
    <mergeCell ref="D22:D26"/>
    <mergeCell ref="D27:D31"/>
    <mergeCell ref="D32:D36"/>
    <mergeCell ref="D37:D41"/>
    <mergeCell ref="A94:N94"/>
    <mergeCell ref="D20:D21"/>
    <mergeCell ref="C20:C21"/>
    <mergeCell ref="C78:S78"/>
    <mergeCell ref="C79:S79"/>
    <mergeCell ref="C81:S81"/>
    <mergeCell ref="C87:G87"/>
    <mergeCell ref="C86:G86"/>
    <mergeCell ref="C83:G85"/>
    <mergeCell ref="J20:J21"/>
    <mergeCell ref="K20:L20"/>
    <mergeCell ref="M20:N20"/>
    <mergeCell ref="O20:P20"/>
    <mergeCell ref="Q20:R20"/>
    <mergeCell ref="S20:S21"/>
    <mergeCell ref="F20:F21"/>
    <mergeCell ref="B2:B5"/>
    <mergeCell ref="R2:S2"/>
    <mergeCell ref="R3:S3"/>
    <mergeCell ref="R4:S4"/>
    <mergeCell ref="R5:S5"/>
    <mergeCell ref="D42:D46"/>
    <mergeCell ref="D47:D51"/>
    <mergeCell ref="D52:D56"/>
    <mergeCell ref="C22:C26"/>
    <mergeCell ref="C27:C31"/>
    <mergeCell ref="C32:C36"/>
    <mergeCell ref="C37:C41"/>
    <mergeCell ref="C42:C46"/>
    <mergeCell ref="C47:C51"/>
    <mergeCell ref="C52:C56"/>
    <mergeCell ref="D57:D61"/>
    <mergeCell ref="D62:D66"/>
    <mergeCell ref="D67:D71"/>
    <mergeCell ref="D72:D76"/>
    <mergeCell ref="C57:C61"/>
    <mergeCell ref="C62:C66"/>
    <mergeCell ref="C67:C71"/>
    <mergeCell ref="C72:C76"/>
  </mergeCells>
  <conditionalFormatting sqref="J22:J76">
    <cfRule type="containsText" dxfId="4" priority="4" operator="containsText" text="OFERTA CON PRECIO ARTIFICIALMENTE BAJO">
      <formula>NOT(ISERROR(SEARCH("OFERTA CON PRECIO ARTIFICIALMENTE BAJO",J22)))</formula>
    </cfRule>
    <cfRule type="containsText" dxfId="3" priority="5" operator="containsText" text="VALOR MÍNIMO ACEPTABLE">
      <formula>NOT(ISERROR(SEARCH("VALOR MÍNIMO ACEPTABLE",J22)))</formula>
    </cfRule>
  </conditionalFormatting>
  <conditionalFormatting sqref="S22:S76">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F22:F76"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3"/>
      <c r="C2" s="113"/>
      <c r="D2" s="114" t="s">
        <v>0</v>
      </c>
      <c r="E2" s="115"/>
      <c r="F2" s="115"/>
      <c r="G2" s="115"/>
      <c r="H2" s="116"/>
      <c r="I2" s="114" t="s">
        <v>17</v>
      </c>
      <c r="J2" s="116"/>
      <c r="K2" s="2"/>
    </row>
    <row r="3" spans="2:11" ht="15" customHeight="1" x14ac:dyDescent="0.25">
      <c r="B3" s="113"/>
      <c r="C3" s="113"/>
      <c r="D3" s="114" t="s">
        <v>1</v>
      </c>
      <c r="E3" s="115"/>
      <c r="F3" s="115"/>
      <c r="G3" s="115"/>
      <c r="H3" s="116"/>
      <c r="I3" s="114" t="s">
        <v>75</v>
      </c>
      <c r="J3" s="116"/>
      <c r="K3" s="3"/>
    </row>
    <row r="4" spans="2:11" ht="15" customHeight="1" x14ac:dyDescent="0.25">
      <c r="B4" s="113"/>
      <c r="C4" s="113"/>
      <c r="D4" s="117" t="s">
        <v>2</v>
      </c>
      <c r="E4" s="118"/>
      <c r="F4" s="118"/>
      <c r="G4" s="118"/>
      <c r="H4" s="119"/>
      <c r="I4" s="114" t="s">
        <v>79</v>
      </c>
      <c r="J4" s="116"/>
      <c r="K4" s="3"/>
    </row>
    <row r="5" spans="2:11" ht="15" customHeight="1" x14ac:dyDescent="0.25">
      <c r="B5" s="113"/>
      <c r="C5" s="113"/>
      <c r="D5" s="120"/>
      <c r="E5" s="121"/>
      <c r="F5" s="121"/>
      <c r="G5" s="121"/>
      <c r="H5" s="122"/>
      <c r="I5" s="114" t="s">
        <v>62</v>
      </c>
      <c r="J5" s="116"/>
      <c r="K5" s="3"/>
    </row>
    <row r="6" spans="2:11" x14ac:dyDescent="0.25">
      <c r="K6" s="4"/>
    </row>
    <row r="7" spans="2:11" ht="15.75" customHeight="1" x14ac:dyDescent="0.25">
      <c r="B7" s="124" t="s">
        <v>18</v>
      </c>
      <c r="C7" s="124"/>
      <c r="D7" s="124"/>
      <c r="E7" s="124"/>
      <c r="F7" s="124"/>
      <c r="G7" s="124"/>
      <c r="H7" s="124"/>
      <c r="I7" s="124"/>
      <c r="J7" s="124"/>
      <c r="K7" s="5"/>
    </row>
    <row r="8" spans="2:11" ht="15.75" customHeight="1" x14ac:dyDescent="0.25">
      <c r="B8" s="125" t="s">
        <v>19</v>
      </c>
      <c r="C8" s="125" t="s">
        <v>20</v>
      </c>
      <c r="D8" s="125"/>
      <c r="E8" s="125"/>
      <c r="F8" s="125"/>
      <c r="G8" s="124" t="s">
        <v>21</v>
      </c>
      <c r="H8" s="124"/>
      <c r="I8" s="124"/>
      <c r="J8" s="124"/>
      <c r="K8" s="5"/>
    </row>
    <row r="9" spans="2:11" ht="15.75" customHeight="1" x14ac:dyDescent="0.25">
      <c r="B9" s="125"/>
      <c r="C9" s="6" t="s">
        <v>22</v>
      </c>
      <c r="D9" s="6" t="s">
        <v>23</v>
      </c>
      <c r="E9" s="125" t="s">
        <v>24</v>
      </c>
      <c r="F9" s="125"/>
      <c r="G9" s="124"/>
      <c r="H9" s="124"/>
      <c r="I9" s="124"/>
      <c r="J9" s="124"/>
      <c r="K9" s="5"/>
    </row>
    <row r="10" spans="2:11" ht="15.75" customHeight="1" x14ac:dyDescent="0.25">
      <c r="B10" s="7">
        <v>1</v>
      </c>
      <c r="C10" s="7">
        <v>2022</v>
      </c>
      <c r="D10" s="7">
        <v>1</v>
      </c>
      <c r="E10" s="123">
        <v>28</v>
      </c>
      <c r="F10" s="123"/>
      <c r="G10" s="112" t="s">
        <v>25</v>
      </c>
      <c r="H10" s="112"/>
      <c r="I10" s="112"/>
      <c r="J10" s="112"/>
      <c r="K10" s="8"/>
    </row>
    <row r="11" spans="2:11" ht="24.75" customHeight="1" x14ac:dyDescent="0.25">
      <c r="B11" s="7">
        <v>2</v>
      </c>
      <c r="C11" s="7">
        <v>2022</v>
      </c>
      <c r="D11" s="7">
        <v>5</v>
      </c>
      <c r="E11" s="123">
        <v>31</v>
      </c>
      <c r="F11" s="123"/>
      <c r="G11" s="112" t="s">
        <v>26</v>
      </c>
      <c r="H11" s="112"/>
      <c r="I11" s="112"/>
      <c r="J11" s="112"/>
      <c r="K11" s="8"/>
    </row>
    <row r="12" spans="2:11" ht="46.5" customHeight="1" x14ac:dyDescent="0.25">
      <c r="B12" s="7">
        <v>3</v>
      </c>
      <c r="C12" s="7">
        <v>2024</v>
      </c>
      <c r="D12" s="7">
        <v>4</v>
      </c>
      <c r="E12" s="123">
        <v>29</v>
      </c>
      <c r="F12" s="123"/>
      <c r="G12" s="112" t="s">
        <v>27</v>
      </c>
      <c r="H12" s="112"/>
      <c r="I12" s="112"/>
      <c r="J12" s="112"/>
      <c r="K12" s="8"/>
    </row>
    <row r="13" spans="2:11" ht="154.5" customHeight="1" x14ac:dyDescent="0.25">
      <c r="B13" s="7">
        <v>4</v>
      </c>
      <c r="C13" s="7">
        <v>2024</v>
      </c>
      <c r="D13" s="7">
        <v>7</v>
      </c>
      <c r="E13" s="123">
        <v>31</v>
      </c>
      <c r="F13" s="123"/>
      <c r="G13" s="112" t="s">
        <v>51</v>
      </c>
      <c r="H13" s="112"/>
      <c r="I13" s="112"/>
      <c r="J13" s="112"/>
      <c r="K13" s="8"/>
    </row>
    <row r="14" spans="2:11" ht="110.25" customHeight="1" x14ac:dyDescent="0.25">
      <c r="B14" s="7">
        <v>5</v>
      </c>
      <c r="C14" s="7">
        <v>2025</v>
      </c>
      <c r="D14" s="7">
        <v>2</v>
      </c>
      <c r="E14" s="123">
        <v>28</v>
      </c>
      <c r="F14" s="123"/>
      <c r="G14" s="112" t="s">
        <v>72</v>
      </c>
      <c r="H14" s="112"/>
      <c r="I14" s="112"/>
      <c r="J14" s="112"/>
      <c r="K14" s="8"/>
    </row>
    <row r="15" spans="2:11" ht="96.75" customHeight="1" x14ac:dyDescent="0.25">
      <c r="B15" s="7">
        <v>6</v>
      </c>
      <c r="C15" s="7">
        <v>2025</v>
      </c>
      <c r="D15" s="7">
        <v>5</v>
      </c>
      <c r="E15" s="123">
        <v>23</v>
      </c>
      <c r="F15" s="123"/>
      <c r="G15" s="112" t="s">
        <v>78</v>
      </c>
      <c r="H15" s="112"/>
      <c r="I15" s="112"/>
      <c r="J15" s="112"/>
      <c r="K15" s="8"/>
    </row>
    <row r="16" spans="2:11" ht="15.75" customHeight="1" x14ac:dyDescent="0.25">
      <c r="B16" s="125" t="s">
        <v>28</v>
      </c>
      <c r="C16" s="125"/>
      <c r="D16" s="125"/>
      <c r="E16" s="125"/>
      <c r="F16" s="125"/>
      <c r="G16" s="125"/>
      <c r="H16" s="125"/>
      <c r="I16" s="125"/>
      <c r="J16" s="125"/>
      <c r="K16" s="9"/>
    </row>
    <row r="17" spans="2:11" x14ac:dyDescent="0.25">
      <c r="B17" s="125" t="s">
        <v>29</v>
      </c>
      <c r="C17" s="125"/>
      <c r="D17" s="125"/>
      <c r="E17" s="125"/>
      <c r="F17" s="125" t="s">
        <v>30</v>
      </c>
      <c r="G17" s="125"/>
      <c r="H17" s="125"/>
      <c r="I17" s="125"/>
      <c r="J17" s="125"/>
      <c r="K17" s="9"/>
    </row>
    <row r="18" spans="2:11" ht="15.75" customHeight="1" x14ac:dyDescent="0.25">
      <c r="B18" s="123" t="s">
        <v>31</v>
      </c>
      <c r="C18" s="123"/>
      <c r="D18" s="123"/>
      <c r="E18" s="123"/>
      <c r="F18" s="123" t="s">
        <v>65</v>
      </c>
      <c r="G18" s="123"/>
      <c r="H18" s="123"/>
      <c r="I18" s="123"/>
      <c r="J18" s="123"/>
      <c r="K18" s="10"/>
    </row>
    <row r="19" spans="2:11" x14ac:dyDescent="0.25">
      <c r="B19" s="125" t="s">
        <v>32</v>
      </c>
      <c r="C19" s="125"/>
      <c r="D19" s="125"/>
      <c r="E19" s="125"/>
      <c r="F19" s="125"/>
      <c r="G19" s="125"/>
      <c r="H19" s="125"/>
      <c r="I19" s="125"/>
      <c r="J19" s="125"/>
      <c r="K19" s="9"/>
    </row>
    <row r="20" spans="2:11" x14ac:dyDescent="0.25">
      <c r="B20" s="125" t="s">
        <v>29</v>
      </c>
      <c r="C20" s="125"/>
      <c r="D20" s="125"/>
      <c r="E20" s="125"/>
      <c r="F20" s="125" t="s">
        <v>30</v>
      </c>
      <c r="G20" s="125"/>
      <c r="H20" s="125"/>
      <c r="I20" s="125"/>
      <c r="J20" s="125"/>
      <c r="K20" s="9"/>
    </row>
    <row r="21" spans="2:11" ht="15.75" customHeight="1" x14ac:dyDescent="0.25">
      <c r="B21" s="127" t="s">
        <v>33</v>
      </c>
      <c r="C21" s="127"/>
      <c r="D21" s="127"/>
      <c r="E21" s="127"/>
      <c r="F21" s="127" t="s">
        <v>34</v>
      </c>
      <c r="G21" s="127"/>
      <c r="H21" s="127"/>
      <c r="I21" s="127"/>
      <c r="J21" s="127"/>
      <c r="K21" s="11"/>
    </row>
    <row r="22" spans="2:11" ht="15.75" customHeight="1" x14ac:dyDescent="0.25">
      <c r="B22" s="124" t="s">
        <v>35</v>
      </c>
      <c r="C22" s="124"/>
      <c r="D22" s="124"/>
      <c r="E22" s="124"/>
      <c r="F22" s="124"/>
      <c r="G22" s="124"/>
      <c r="H22" s="124"/>
      <c r="I22" s="124"/>
      <c r="J22" s="124"/>
      <c r="K22" s="5"/>
    </row>
    <row r="23" spans="2:11" x14ac:dyDescent="0.25">
      <c r="B23" s="125" t="s">
        <v>29</v>
      </c>
      <c r="C23" s="125"/>
      <c r="D23" s="125"/>
      <c r="E23" s="125" t="s">
        <v>30</v>
      </c>
      <c r="F23" s="125"/>
      <c r="G23" s="125"/>
      <c r="H23" s="125" t="s">
        <v>36</v>
      </c>
      <c r="I23" s="125"/>
      <c r="J23" s="125"/>
      <c r="K23" s="9"/>
    </row>
    <row r="24" spans="2:11" x14ac:dyDescent="0.25">
      <c r="B24" s="125"/>
      <c r="C24" s="125"/>
      <c r="D24" s="125"/>
      <c r="E24" s="125"/>
      <c r="F24" s="125"/>
      <c r="G24" s="125"/>
      <c r="H24" s="6" t="s">
        <v>22</v>
      </c>
      <c r="I24" s="6" t="s">
        <v>23</v>
      </c>
      <c r="J24" s="6" t="s">
        <v>24</v>
      </c>
      <c r="K24" s="9"/>
    </row>
    <row r="25" spans="2:11" x14ac:dyDescent="0.25">
      <c r="B25" s="123" t="s">
        <v>37</v>
      </c>
      <c r="C25" s="123"/>
      <c r="D25" s="123"/>
      <c r="E25" s="127" t="s">
        <v>38</v>
      </c>
      <c r="F25" s="127"/>
      <c r="G25" s="127"/>
      <c r="H25" s="7">
        <v>2025</v>
      </c>
      <c r="I25" s="7">
        <v>5</v>
      </c>
      <c r="J25" s="7">
        <v>23</v>
      </c>
      <c r="K25" s="10"/>
    </row>
    <row r="26" spans="2:11" x14ac:dyDescent="0.25">
      <c r="K26" s="4"/>
    </row>
    <row r="27" spans="2:11" ht="56.25" customHeight="1" x14ac:dyDescent="0.25">
      <c r="B27" s="4"/>
      <c r="C27" s="128" t="s">
        <v>39</v>
      </c>
      <c r="D27" s="128"/>
      <c r="E27" s="128"/>
      <c r="F27" s="128"/>
      <c r="G27" s="128"/>
      <c r="H27" s="128"/>
      <c r="I27" s="128"/>
      <c r="K27" s="4"/>
    </row>
    <row r="28" spans="2:11" ht="16.5" customHeight="1" x14ac:dyDescent="0.25">
      <c r="E28" s="126" t="s">
        <v>40</v>
      </c>
      <c r="F28" s="126"/>
      <c r="G28" s="126"/>
      <c r="H28" s="126"/>
      <c r="I28" s="126"/>
      <c r="J28" s="126"/>
      <c r="K28" s="12"/>
    </row>
    <row r="29" spans="2:11" x14ac:dyDescent="0.25">
      <c r="B29" s="4"/>
      <c r="C29" s="4"/>
      <c r="D29" s="4"/>
      <c r="E29" s="126"/>
      <c r="F29" s="126"/>
      <c r="G29" s="126"/>
      <c r="H29" s="126"/>
      <c r="I29" s="126"/>
      <c r="J29" s="126"/>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35" t="s">
        <v>64</v>
      </c>
    </row>
    <row r="4" spans="5:9" x14ac:dyDescent="0.25">
      <c r="E4" s="36">
        <v>0.01</v>
      </c>
      <c r="G4" s="18" t="s">
        <v>41</v>
      </c>
      <c r="H4" s="18" t="s">
        <v>42</v>
      </c>
      <c r="I4" s="18" t="s">
        <v>43</v>
      </c>
    </row>
    <row r="5" spans="5:9" x14ac:dyDescent="0.25">
      <c r="E5" s="37">
        <v>0.02</v>
      </c>
      <c r="G5" s="1" t="s">
        <v>44</v>
      </c>
      <c r="H5" s="19" t="s">
        <v>45</v>
      </c>
      <c r="I5" s="19" t="s">
        <v>46</v>
      </c>
    </row>
    <row r="6" spans="5:9" x14ac:dyDescent="0.25">
      <c r="E6" s="37">
        <v>0.03</v>
      </c>
      <c r="G6" s="19"/>
      <c r="H6" s="19" t="s">
        <v>47</v>
      </c>
      <c r="I6" s="19" t="s">
        <v>48</v>
      </c>
    </row>
    <row r="7" spans="5:9" x14ac:dyDescent="0.25">
      <c r="E7" s="37">
        <v>0.04</v>
      </c>
      <c r="G7" s="19"/>
      <c r="H7" s="19"/>
      <c r="I7" s="19" t="s">
        <v>49</v>
      </c>
    </row>
    <row r="8" spans="5:9" x14ac:dyDescent="0.25">
      <c r="E8" s="37">
        <v>0.05</v>
      </c>
      <c r="G8" s="19"/>
      <c r="H8" s="19"/>
      <c r="I8" s="1" t="s">
        <v>50</v>
      </c>
    </row>
    <row r="9" spans="5:9" x14ac:dyDescent="0.25">
      <c r="E9" s="37">
        <v>0.06</v>
      </c>
    </row>
    <row r="10" spans="5:9" x14ac:dyDescent="0.25">
      <c r="E10" s="37">
        <v>7.0000000000000007E-2</v>
      </c>
    </row>
    <row r="11" spans="5:9" x14ac:dyDescent="0.25">
      <c r="E11" s="37">
        <v>0.08</v>
      </c>
    </row>
    <row r="12" spans="5:9" x14ac:dyDescent="0.25">
      <c r="E12" s="37">
        <v>0.09</v>
      </c>
    </row>
    <row r="13" spans="5:9" x14ac:dyDescent="0.25">
      <c r="E13" s="37">
        <v>0.1</v>
      </c>
    </row>
    <row r="14" spans="5:9" x14ac:dyDescent="0.25">
      <c r="E14" s="37">
        <v>0.11</v>
      </c>
    </row>
    <row r="15" spans="5:9" x14ac:dyDescent="0.25">
      <c r="E15" s="37">
        <v>0.12</v>
      </c>
    </row>
    <row r="16" spans="5:9" x14ac:dyDescent="0.25">
      <c r="E16" s="37">
        <v>0.13</v>
      </c>
    </row>
    <row r="17" spans="5:5" x14ac:dyDescent="0.25">
      <c r="E17" s="37">
        <v>0.14000000000000001</v>
      </c>
    </row>
    <row r="18" spans="5:5" x14ac:dyDescent="0.25">
      <c r="E18" s="37">
        <v>0.15</v>
      </c>
    </row>
    <row r="19" spans="5:5" x14ac:dyDescent="0.25">
      <c r="E19" s="37">
        <v>0.16</v>
      </c>
    </row>
    <row r="20" spans="5:5" x14ac:dyDescent="0.25">
      <c r="E20" s="37">
        <v>0.17</v>
      </c>
    </row>
    <row r="21" spans="5:5" x14ac:dyDescent="0.25">
      <c r="E21" s="37">
        <v>0.18</v>
      </c>
    </row>
    <row r="22" spans="5:5" x14ac:dyDescent="0.25">
      <c r="E22" s="37">
        <v>0.19</v>
      </c>
    </row>
    <row r="23" spans="5:5" x14ac:dyDescent="0.25">
      <c r="E23" s="37">
        <v>0.2</v>
      </c>
    </row>
    <row r="24" spans="5:5" x14ac:dyDescent="0.25">
      <c r="E24" s="37">
        <v>0.21</v>
      </c>
    </row>
    <row r="25" spans="5:5" x14ac:dyDescent="0.25">
      <c r="E25" s="37">
        <v>0.22</v>
      </c>
    </row>
    <row r="26" spans="5:5" x14ac:dyDescent="0.25">
      <c r="E26" s="37">
        <v>0.23</v>
      </c>
    </row>
    <row r="27" spans="5:5" x14ac:dyDescent="0.25">
      <c r="E27" s="37">
        <v>0.24</v>
      </c>
    </row>
    <row r="28" spans="5:5" x14ac:dyDescent="0.25">
      <c r="E28" s="37">
        <v>0.25</v>
      </c>
    </row>
    <row r="29" spans="5:5" x14ac:dyDescent="0.25">
      <c r="E29" s="37">
        <v>0.26</v>
      </c>
    </row>
    <row r="30" spans="5:5" x14ac:dyDescent="0.25">
      <c r="E30" s="37">
        <v>0.27</v>
      </c>
    </row>
    <row r="31" spans="5:5" x14ac:dyDescent="0.25">
      <c r="E31" s="37">
        <v>0.28000000000000003</v>
      </c>
    </row>
    <row r="32" spans="5:5" x14ac:dyDescent="0.25">
      <c r="E32" s="37">
        <v>0.28999999999999998</v>
      </c>
    </row>
    <row r="33" spans="5:5" x14ac:dyDescent="0.25">
      <c r="E33" s="37">
        <v>0.3</v>
      </c>
    </row>
    <row r="34" spans="5:5" x14ac:dyDescent="0.25">
      <c r="E34" s="37">
        <v>0.31</v>
      </c>
    </row>
    <row r="35" spans="5:5" x14ac:dyDescent="0.25">
      <c r="E35" s="37">
        <v>0.32</v>
      </c>
    </row>
    <row r="36" spans="5:5" x14ac:dyDescent="0.25">
      <c r="E36" s="37">
        <v>0.33</v>
      </c>
    </row>
    <row r="37" spans="5:5" x14ac:dyDescent="0.25">
      <c r="E37" s="37">
        <v>0.34</v>
      </c>
    </row>
    <row r="38" spans="5:5" x14ac:dyDescent="0.25">
      <c r="E38" s="37">
        <v>0.35</v>
      </c>
    </row>
    <row r="39" spans="5:5" x14ac:dyDescent="0.25">
      <c r="E39" s="37">
        <v>0.36</v>
      </c>
    </row>
    <row r="40" spans="5:5" x14ac:dyDescent="0.25">
      <c r="E40" s="37">
        <v>0.37</v>
      </c>
    </row>
    <row r="41" spans="5:5" x14ac:dyDescent="0.25">
      <c r="E41" s="37">
        <v>0.38</v>
      </c>
    </row>
    <row r="42" spans="5:5" x14ac:dyDescent="0.25">
      <c r="E42" s="37">
        <v>0.39</v>
      </c>
    </row>
    <row r="43" spans="5:5" x14ac:dyDescent="0.25">
      <c r="E43" s="37">
        <v>0.4</v>
      </c>
    </row>
    <row r="44" spans="5:5" x14ac:dyDescent="0.25">
      <c r="E44" s="37">
        <v>0.41</v>
      </c>
    </row>
    <row r="45" spans="5:5" x14ac:dyDescent="0.25">
      <c r="E45" s="37">
        <v>0.42</v>
      </c>
    </row>
    <row r="46" spans="5:5" x14ac:dyDescent="0.25">
      <c r="E46" s="37">
        <v>0.43</v>
      </c>
    </row>
    <row r="47" spans="5:5" x14ac:dyDescent="0.25">
      <c r="E47" s="37">
        <v>0.44</v>
      </c>
    </row>
    <row r="48" spans="5:5" x14ac:dyDescent="0.25">
      <c r="E48" s="37">
        <v>0.45</v>
      </c>
    </row>
    <row r="49" spans="5:5" x14ac:dyDescent="0.25">
      <c r="E49" s="37">
        <v>0.46</v>
      </c>
    </row>
    <row r="50" spans="5:5" x14ac:dyDescent="0.25">
      <c r="E50" s="37">
        <v>0.47</v>
      </c>
    </row>
    <row r="51" spans="5:5" x14ac:dyDescent="0.25">
      <c r="E51" s="37">
        <v>0.48</v>
      </c>
    </row>
    <row r="52" spans="5:5" x14ac:dyDescent="0.25">
      <c r="E52" s="37">
        <v>0.49</v>
      </c>
    </row>
    <row r="53" spans="5:5" x14ac:dyDescent="0.25">
      <c r="E53" s="37">
        <v>0.5</v>
      </c>
    </row>
    <row r="54" spans="5:5" x14ac:dyDescent="0.25">
      <c r="E54" s="37">
        <f t="shared" ref="E54:E70" si="0">+E53+1%</f>
        <v>0.51</v>
      </c>
    </row>
    <row r="55" spans="5:5" x14ac:dyDescent="0.25">
      <c r="E55" s="37">
        <f t="shared" si="0"/>
        <v>0.52</v>
      </c>
    </row>
    <row r="56" spans="5:5" x14ac:dyDescent="0.25">
      <c r="E56" s="37">
        <f t="shared" si="0"/>
        <v>0.53</v>
      </c>
    </row>
    <row r="57" spans="5:5" x14ac:dyDescent="0.25">
      <c r="E57" s="37">
        <f t="shared" si="0"/>
        <v>0.54</v>
      </c>
    </row>
    <row r="58" spans="5:5" x14ac:dyDescent="0.25">
      <c r="E58" s="37">
        <f t="shared" si="0"/>
        <v>0.55000000000000004</v>
      </c>
    </row>
    <row r="59" spans="5:5" x14ac:dyDescent="0.25">
      <c r="E59" s="37">
        <f t="shared" si="0"/>
        <v>0.56000000000000005</v>
      </c>
    </row>
    <row r="60" spans="5:5" x14ac:dyDescent="0.25">
      <c r="E60" s="37">
        <f t="shared" si="0"/>
        <v>0.57000000000000006</v>
      </c>
    </row>
    <row r="61" spans="5:5" x14ac:dyDescent="0.25">
      <c r="E61" s="37">
        <f t="shared" si="0"/>
        <v>0.58000000000000007</v>
      </c>
    </row>
    <row r="62" spans="5:5" x14ac:dyDescent="0.25">
      <c r="E62" s="37">
        <f t="shared" si="0"/>
        <v>0.59000000000000008</v>
      </c>
    </row>
    <row r="63" spans="5:5" x14ac:dyDescent="0.25">
      <c r="E63" s="37">
        <f t="shared" si="0"/>
        <v>0.60000000000000009</v>
      </c>
    </row>
    <row r="64" spans="5:5" x14ac:dyDescent="0.25">
      <c r="E64" s="37">
        <f t="shared" si="0"/>
        <v>0.6100000000000001</v>
      </c>
    </row>
    <row r="65" spans="5:5" x14ac:dyDescent="0.25">
      <c r="E65" s="37">
        <f>+E64+1%</f>
        <v>0.62000000000000011</v>
      </c>
    </row>
    <row r="66" spans="5:5" x14ac:dyDescent="0.25">
      <c r="E66" s="37">
        <f t="shared" si="0"/>
        <v>0.63000000000000012</v>
      </c>
    </row>
    <row r="67" spans="5:5" x14ac:dyDescent="0.25">
      <c r="E67" s="37">
        <f t="shared" si="0"/>
        <v>0.64000000000000012</v>
      </c>
    </row>
    <row r="68" spans="5:5" x14ac:dyDescent="0.25">
      <c r="E68" s="37">
        <f t="shared" si="0"/>
        <v>0.65000000000000013</v>
      </c>
    </row>
    <row r="69" spans="5:5" x14ac:dyDescent="0.25">
      <c r="E69" s="37">
        <f t="shared" si="0"/>
        <v>0.66000000000000014</v>
      </c>
    </row>
    <row r="70" spans="5:5" x14ac:dyDescent="0.25">
      <c r="E70" s="37">
        <f t="shared" si="0"/>
        <v>0.67000000000000015</v>
      </c>
    </row>
    <row r="71" spans="5:5" x14ac:dyDescent="0.25">
      <c r="E71" s="37">
        <f t="shared" ref="E71:E82" si="1">+E70+1%</f>
        <v>0.68000000000000016</v>
      </c>
    </row>
    <row r="72" spans="5:5" x14ac:dyDescent="0.25">
      <c r="E72" s="37">
        <f t="shared" si="1"/>
        <v>0.69000000000000017</v>
      </c>
    </row>
    <row r="73" spans="5:5" x14ac:dyDescent="0.25">
      <c r="E73" s="37">
        <f t="shared" si="1"/>
        <v>0.70000000000000018</v>
      </c>
    </row>
    <row r="74" spans="5:5" x14ac:dyDescent="0.25">
      <c r="E74" s="37">
        <f t="shared" si="1"/>
        <v>0.71000000000000019</v>
      </c>
    </row>
    <row r="75" spans="5:5" x14ac:dyDescent="0.25">
      <c r="E75" s="37">
        <f t="shared" si="1"/>
        <v>0.7200000000000002</v>
      </c>
    </row>
    <row r="76" spans="5:5" x14ac:dyDescent="0.25">
      <c r="E76" s="37">
        <f t="shared" si="1"/>
        <v>0.7300000000000002</v>
      </c>
    </row>
    <row r="77" spans="5:5" x14ac:dyDescent="0.25">
      <c r="E77" s="37">
        <f t="shared" si="1"/>
        <v>0.74000000000000021</v>
      </c>
    </row>
    <row r="78" spans="5:5" x14ac:dyDescent="0.25">
      <c r="E78" s="37">
        <f t="shared" si="1"/>
        <v>0.75000000000000022</v>
      </c>
    </row>
    <row r="79" spans="5:5" x14ac:dyDescent="0.25">
      <c r="E79" s="37">
        <f t="shared" si="1"/>
        <v>0.76000000000000023</v>
      </c>
    </row>
    <row r="80" spans="5:5" x14ac:dyDescent="0.25">
      <c r="E80" s="37">
        <f t="shared" si="1"/>
        <v>0.77000000000000024</v>
      </c>
    </row>
    <row r="81" spans="5:5" x14ac:dyDescent="0.25">
      <c r="E81" s="37">
        <f t="shared" si="1"/>
        <v>0.78000000000000025</v>
      </c>
    </row>
    <row r="82" spans="5:5" x14ac:dyDescent="0.25">
      <c r="E82" s="37">
        <f t="shared" si="1"/>
        <v>0.79000000000000026</v>
      </c>
    </row>
    <row r="83" spans="5:5" x14ac:dyDescent="0.25">
      <c r="E83" s="37">
        <f>+E82+1%</f>
        <v>0.80000000000000027</v>
      </c>
    </row>
    <row r="84" spans="5:5" x14ac:dyDescent="0.25">
      <c r="E84" s="37">
        <f t="shared" ref="E84:E93" si="2">+E83+1%</f>
        <v>0.81000000000000028</v>
      </c>
    </row>
    <row r="85" spans="5:5" x14ac:dyDescent="0.25">
      <c r="E85" s="37">
        <f t="shared" si="2"/>
        <v>0.82000000000000028</v>
      </c>
    </row>
    <row r="86" spans="5:5" x14ac:dyDescent="0.25">
      <c r="E86" s="37">
        <f t="shared" si="2"/>
        <v>0.83000000000000029</v>
      </c>
    </row>
    <row r="87" spans="5:5" x14ac:dyDescent="0.25">
      <c r="E87" s="37">
        <f t="shared" si="2"/>
        <v>0.8400000000000003</v>
      </c>
    </row>
    <row r="88" spans="5:5" x14ac:dyDescent="0.25">
      <c r="E88" s="37">
        <f t="shared" si="2"/>
        <v>0.85000000000000031</v>
      </c>
    </row>
    <row r="89" spans="5:5" x14ac:dyDescent="0.25">
      <c r="E89" s="37">
        <f t="shared" si="2"/>
        <v>0.86000000000000032</v>
      </c>
    </row>
    <row r="90" spans="5:5" x14ac:dyDescent="0.25">
      <c r="E90" s="37">
        <f t="shared" si="2"/>
        <v>0.87000000000000033</v>
      </c>
    </row>
    <row r="91" spans="5:5" x14ac:dyDescent="0.25">
      <c r="E91" s="37">
        <f t="shared" si="2"/>
        <v>0.88000000000000034</v>
      </c>
    </row>
    <row r="92" spans="5:5" x14ac:dyDescent="0.25">
      <c r="E92" s="37">
        <f t="shared" si="2"/>
        <v>0.89000000000000035</v>
      </c>
    </row>
    <row r="93" spans="5:5" x14ac:dyDescent="0.25">
      <c r="E93" s="37">
        <f t="shared" si="2"/>
        <v>0.90000000000000036</v>
      </c>
    </row>
    <row r="94" spans="5:5" x14ac:dyDescent="0.25">
      <c r="E94" s="37">
        <f t="shared" ref="E94:E103" si="3">+E93+1%</f>
        <v>0.91000000000000036</v>
      </c>
    </row>
    <row r="95" spans="5:5" x14ac:dyDescent="0.25">
      <c r="E95" s="37">
        <f t="shared" si="3"/>
        <v>0.92000000000000037</v>
      </c>
    </row>
    <row r="96" spans="5:5" x14ac:dyDescent="0.25">
      <c r="E96" s="37">
        <f t="shared" si="3"/>
        <v>0.93000000000000038</v>
      </c>
    </row>
    <row r="97" spans="5:5" x14ac:dyDescent="0.25">
      <c r="E97" s="37">
        <f t="shared" si="3"/>
        <v>0.94000000000000039</v>
      </c>
    </row>
    <row r="98" spans="5:5" x14ac:dyDescent="0.25">
      <c r="E98" s="37">
        <f t="shared" si="3"/>
        <v>0.9500000000000004</v>
      </c>
    </row>
    <row r="99" spans="5:5" x14ac:dyDescent="0.25">
      <c r="E99" s="37">
        <f t="shared" si="3"/>
        <v>0.96000000000000041</v>
      </c>
    </row>
    <row r="100" spans="5:5" x14ac:dyDescent="0.25">
      <c r="E100" s="37">
        <f t="shared" si="3"/>
        <v>0.97000000000000042</v>
      </c>
    </row>
    <row r="101" spans="5:5" x14ac:dyDescent="0.25">
      <c r="E101" s="37">
        <f t="shared" si="3"/>
        <v>0.98000000000000043</v>
      </c>
    </row>
    <row r="102" spans="5:5" x14ac:dyDescent="0.25">
      <c r="E102" s="37">
        <f t="shared" si="3"/>
        <v>0.99000000000000044</v>
      </c>
    </row>
    <row r="103" spans="5:5" x14ac:dyDescent="0.25">
      <c r="E103" s="38">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Janith Fernanda Lozano Cifuentes</cp:lastModifiedBy>
  <cp:revision/>
  <cp:lastPrinted>2025-02-17T21:41:42Z</cp:lastPrinted>
  <dcterms:created xsi:type="dcterms:W3CDTF">2022-01-21T16:30:23Z</dcterms:created>
  <dcterms:modified xsi:type="dcterms:W3CDTF">2026-06-01T22:37:33Z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