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mailunicundiedu-my.sharepoint.com/personal/gastridmolina_ucundinamarca_edu_co/Documents/Documentos/VIGENCIA 2026/PROCESOS - CONTRATOS/PROCESOS/F-CD-062 -INVITACION No.F-068/DOCUMENTOS DE PUBLICACIÓN INVITACIONES/"/>
    </mc:Choice>
  </mc:AlternateContent>
  <xr:revisionPtr revIDLastSave="32" documentId="13_ncr:1_{FC8F6D2F-39F3-4F8E-92BA-503553651155}" xr6:coauthVersionLast="47" xr6:coauthVersionMax="47" xr10:uidLastSave="{DA007226-64B4-4850-A460-32836BEBBF88}"/>
  <bookViews>
    <workbookView xWindow="28680" yWindow="-120" windowWidth="29040" windowHeight="15720"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1" i="7" l="1"/>
  <c r="O40" i="7"/>
  <c r="H16" i="7" l="1"/>
  <c r="J16" i="7"/>
  <c r="L16" i="7"/>
  <c r="M16" i="7" s="1"/>
  <c r="H17" i="7"/>
  <c r="J17" i="7"/>
  <c r="L17" i="7"/>
  <c r="M17" i="7" s="1"/>
  <c r="H18" i="7"/>
  <c r="J18" i="7"/>
  <c r="L18" i="7"/>
  <c r="M18" i="7" s="1"/>
  <c r="H19" i="7"/>
  <c r="J19" i="7"/>
  <c r="L19" i="7"/>
  <c r="M19" i="7" s="1"/>
  <c r="H20" i="7"/>
  <c r="J20" i="7"/>
  <c r="L20" i="7"/>
  <c r="M20" i="7" s="1"/>
  <c r="H21" i="7"/>
  <c r="J21" i="7"/>
  <c r="L21" i="7"/>
  <c r="N21" i="7" s="1"/>
  <c r="M21" i="7"/>
  <c r="H22" i="7"/>
  <c r="J22" i="7"/>
  <c r="L22" i="7"/>
  <c r="N22" i="7" s="1"/>
  <c r="H23" i="7"/>
  <c r="J23" i="7"/>
  <c r="L23" i="7"/>
  <c r="N23" i="7" s="1"/>
  <c r="H24" i="7"/>
  <c r="J24" i="7"/>
  <c r="L24" i="7"/>
  <c r="M24" i="7" s="1"/>
  <c r="H25" i="7"/>
  <c r="J25" i="7"/>
  <c r="L25" i="7"/>
  <c r="M25" i="7" s="1"/>
  <c r="H26" i="7"/>
  <c r="J26" i="7"/>
  <c r="L26" i="7"/>
  <c r="M26" i="7" s="1"/>
  <c r="H27" i="7"/>
  <c r="J27" i="7"/>
  <c r="L27" i="7"/>
  <c r="M27" i="7" s="1"/>
  <c r="H28" i="7"/>
  <c r="J28" i="7"/>
  <c r="L28" i="7"/>
  <c r="M28" i="7" s="1"/>
  <c r="H29" i="7"/>
  <c r="J29" i="7"/>
  <c r="L29" i="7"/>
  <c r="N29" i="7" s="1"/>
  <c r="H30" i="7"/>
  <c r="J30" i="7"/>
  <c r="L30" i="7"/>
  <c r="M30" i="7" s="1"/>
  <c r="H31" i="7"/>
  <c r="J31" i="7"/>
  <c r="L31" i="7"/>
  <c r="M31" i="7" s="1"/>
  <c r="H32" i="7"/>
  <c r="J32" i="7"/>
  <c r="L32" i="7"/>
  <c r="M32" i="7" s="1"/>
  <c r="H33" i="7"/>
  <c r="J33" i="7"/>
  <c r="L33" i="7"/>
  <c r="N33" i="7" s="1"/>
  <c r="H34" i="7"/>
  <c r="J34" i="7"/>
  <c r="L34" i="7"/>
  <c r="N34" i="7" s="1"/>
  <c r="H35" i="7"/>
  <c r="J35" i="7"/>
  <c r="L35" i="7"/>
  <c r="N35" i="7" s="1"/>
  <c r="H15" i="7"/>
  <c r="J15" i="7"/>
  <c r="L15" i="7"/>
  <c r="M15" i="7" s="1"/>
  <c r="O38" i="7"/>
  <c r="O37" i="7"/>
  <c r="L14" i="7"/>
  <c r="M14" i="7" s="1"/>
  <c r="J14" i="7"/>
  <c r="H14" i="7"/>
  <c r="M22" i="7" l="1"/>
  <c r="O22" i="7" s="1"/>
  <c r="K30" i="7"/>
  <c r="K21" i="7"/>
  <c r="K19" i="7"/>
  <c r="N18" i="7"/>
  <c r="O18" i="7" s="1"/>
  <c r="K24" i="7"/>
  <c r="K27" i="7"/>
  <c r="K35" i="7"/>
  <c r="M34" i="7"/>
  <c r="O34" i="7" s="1"/>
  <c r="K31" i="7"/>
  <c r="N27" i="7"/>
  <c r="O27" i="7" s="1"/>
  <c r="N17" i="7"/>
  <c r="O17" i="7" s="1"/>
  <c r="K25" i="7"/>
  <c r="M29" i="7"/>
  <c r="O29" i="7" s="1"/>
  <c r="N26" i="7"/>
  <c r="O26" i="7" s="1"/>
  <c r="K20" i="7"/>
  <c r="K23" i="7"/>
  <c r="K29" i="7"/>
  <c r="K26" i="7"/>
  <c r="M35" i="7"/>
  <c r="O35" i="7" s="1"/>
  <c r="N28" i="7"/>
  <c r="O28" i="7" s="1"/>
  <c r="K33" i="7"/>
  <c r="O21" i="7"/>
  <c r="M23" i="7"/>
  <c r="O23" i="7" s="1"/>
  <c r="K18" i="7"/>
  <c r="K32" i="7"/>
  <c r="N25" i="7"/>
  <c r="O25" i="7" s="1"/>
  <c r="K28" i="7"/>
  <c r="K17" i="7"/>
  <c r="K15" i="7"/>
  <c r="K34" i="7"/>
  <c r="M33" i="7"/>
  <c r="O33" i="7" s="1"/>
  <c r="K22" i="7"/>
  <c r="K16" i="7"/>
  <c r="N32" i="7"/>
  <c r="O32" i="7" s="1"/>
  <c r="N20" i="7"/>
  <c r="O20" i="7" s="1"/>
  <c r="N30" i="7"/>
  <c r="O30" i="7" s="1"/>
  <c r="N16" i="7"/>
  <c r="O16" i="7" s="1"/>
  <c r="N31" i="7"/>
  <c r="O31" i="7" s="1"/>
  <c r="N19" i="7"/>
  <c r="O19" i="7" s="1"/>
  <c r="N24" i="7"/>
  <c r="O24" i="7" s="1"/>
  <c r="N15" i="7"/>
  <c r="O15" i="7" s="1"/>
  <c r="O36" i="7"/>
  <c r="O39" i="7" s="1"/>
  <c r="K14" i="7"/>
  <c r="O42" i="7"/>
  <c r="O43" i="7"/>
  <c r="O44" i="7" s="1"/>
  <c r="N14" i="7"/>
  <c r="O14" i="7" s="1"/>
  <c r="O45" i="7" l="1"/>
</calcChain>
</file>

<file path=xl/sharedStrings.xml><?xml version="1.0" encoding="utf-8"?>
<sst xmlns="http://schemas.openxmlformats.org/spreadsheetml/2006/main" count="140" uniqueCount="105">
  <si>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</si>
  <si>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</si>
  <si>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</si>
  <si>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</si>
  <si>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</si>
  <si>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</si>
  <si>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</si>
  <si>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</si>
  <si>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</si>
  <si>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</si>
  <si>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</si>
  <si>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</si>
  <si>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</si>
  <si>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</si>
  <si>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</si>
  <si>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</si>
  <si>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</si>
  <si>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</si>
  <si>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</si>
  <si>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</si>
  <si>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</si>
  <si>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</si>
  <si>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</si>
  <si>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</si>
  <si>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</si>
  <si>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</si>
  <si>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</si>
  <si>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</si>
  <si>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</si>
  <si>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</si>
  <si>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</si>
  <si>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</si>
  <si>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</si>
  <si>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</si>
  <si>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</si>
  <si>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</si>
  <si>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</si>
  <si>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</si>
  <si>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</si>
  <si>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</si>
  <si>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</si>
  <si>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</si>
  <si>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</si>
  <si>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</si>
  <si>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</si>
  <si>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</si>
  <si>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</si>
  <si>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</si>
  <si>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</si>
  <si>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</si>
  <si>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</si>
  <si>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</si>
  <si>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</si>
  <si>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</si>
  <si>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</si>
  <si>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</si>
  <si>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</si>
  <si>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</si>
  <si>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</si>
  <si>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</si>
  <si>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</si>
  <si>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</si>
  <si>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</si>
  <si>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</si>
  <si>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</si>
  <si>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</si>
  <si>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</si>
  <si>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</si>
  <si>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</si>
  <si>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</si>
  <si>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</si>
  <si>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</si>
  <si>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</si>
  <si>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</si>
  <si>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</si>
  <si>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</si>
  <si>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</si>
  <si>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</si>
  <si>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</si>
  <si>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</si>
  <si>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</si>
  <si>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Aguja de diseccion curva para laboratorio</t>
  </si>
  <si>
    <t>Aguja de diseccion larga para laboratorio</t>
  </si>
  <si>
    <t>Alfileres o pines entomologicos paquete x 100</t>
  </si>
  <si>
    <t>Bandeja rectangular fabricada en acero inoxidable de alta resistencia, con diseño moderno, práctico y fácil de limpiar. Dimensiones: 49 x 33 cm.</t>
  </si>
  <si>
    <t>Barras de agitacion magneticas para laboratorio x 5 unidades diferentes medidas.</t>
  </si>
  <si>
    <t>Barreno para muestra de suel de 30 cm</t>
  </si>
  <si>
    <t>Cantina transporte de leche 40 litros, en acero inox. tapa hermetica</t>
  </si>
  <si>
    <t>Cucharas de combustion en acero de 4 cm mango de 30 cm unidad</t>
  </si>
  <si>
    <t>Escalerilla de dos pasos, Estructura fabricada en tuberia redonda disenada para brindar mayor seguridad al paciente independientemente del punto de apoyo tapones de caucho para evitar deslizamientos de la estructura Tablex con piso americano Acabado en pintura electrostatica"</t>
  </si>
  <si>
    <t>Imanes de neodimio en forma barra: Dimensiones de los imanes: 2.362 in x 0.394 in x 0.118 in. Tolerancias: ±0.0.079 in x ±0.0.079 in (Paquete de 20)</t>
  </si>
  <si>
    <t>Limadura de hierro</t>
  </si>
  <si>
    <t>Mechero bunsen de gas natural o propano con ajuste de gas y aire</t>
  </si>
  <si>
    <t>Tamiz en acero inoxidable para suelos de 2mm</t>
  </si>
  <si>
    <t>Tamiz en acero inoxidable para suelos de 1.18mm</t>
  </si>
  <si>
    <t>Tamiz en acero inoxidable para suelos de 850 micras</t>
  </si>
  <si>
    <t>Tamiz malla N° 45 (355 µm) de 8 pulgadas de diámetro, fabricado completamente en acero inoxidable, altura completa, conforme a norma ASTM E11.</t>
  </si>
  <si>
    <t>Tamiz malla N° 60 (250 µm) de 8 pulgadas de diámetro, fabricado totalmente en acero inoxidable, altura completa, conforme a norma ASTM E11.</t>
  </si>
  <si>
    <t>Tamiz malla N° 10 (2 mm) de 8 pulgadas de diámetro, fabricado en latón con malla de acero inoxidable, altura completa, conforme a norma ASTM E11.</t>
  </si>
  <si>
    <t>Tamiz malla N° 120 (125 µm) de 8 pulgadas de diámetro, fabricado completamente en acero inoxidable, altura completa, conforme a norma ASTM E11.</t>
  </si>
  <si>
    <t>Tamiz malla n° 18 1mm astm de 8 pulgadas todo acero inoxidable (203 mm) de diametro tiene una tela de alambre tejido de acero inoxidable con aberturas no. 18 (1,0 mm) y un marco de acero inoxidable</t>
  </si>
  <si>
    <t>Tijeras de cocina en acero inoxidable, uso alimenticio, mango ergonómico antideslizante.</t>
  </si>
  <si>
    <t>Varilla recoge magneto para agitador magnético, fabricada en acero inoxidable con recubrimiento en PTFE, resistente a la corrosión y a agentes químicos.</t>
  </si>
  <si>
    <t>UNIDAD</t>
  </si>
  <si>
    <t>PAQUETE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</si>
</sst>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 #,##0_-;_-* &quot;-&quot;_-;_-@_-"/>
    <numFmt numFmtId="165" formatCode="_-&quot;$&quot;\ * #,##0.00_-;\-&quot;$&quot;\ * #,##0.00_-;_-&quot;$&quot;\ * &quot;-&quot;??_-;_-@_-"/>
    <numFmt numFmtId="166" formatCode="_-* #,##0.00_-;\-* #,##0.00_-;_-* &quot;-&quot;??_-;_-@_-"/>
    <numFmt numFmtId="167" formatCode="_-* #,##0_-;\-* #,##0_-;_-* &quot;-&quot;??_-;_-@_-"/>
    <numFmt numFmtId="168" formatCode="yyyy\-mm\-dd;@"/>
  </numFmts>
  <fonts count="39"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0" borderId="14" applyNumberFormat="0" applyFill="0" applyAlignment="0" applyProtection="0"/>
    <xf numFmtId="0" fontId="21" fillId="9" borderId="15" applyNumberFormat="0" applyAlignment="0" applyProtection="0"/>
    <xf numFmtId="0" fontId="22" fillId="0" borderId="0" applyNumberFormat="0" applyFill="0" applyBorder="0" applyAlignment="0" applyProtection="0"/>
    <xf numFmtId="0" fontId="5" fillId="10" borderId="16" applyNumberFormat="0" applyFont="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165" fontId="5" fillId="0" borderId="0" applyFont="0" applyFill="0" applyBorder="0" applyAlignment="0" applyProtection="0"/>
  </cellStyleXfs>
  <cellXfs count="127">
    <xf numFmtId="0" fontId="0" fillId="0" borderId="0" xfId="0"/>
    <xf numFmtId="166"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167"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32" xfId="0" applyFont="1" applyFill="1" applyBorder="1" applyAlignment="1" applyProtection="1">
      <alignment horizontal="center" vertical="center" wrapText="1"/>
      <protection hidden="1"/>
    </xf>
    <xf numFmtId="0" fontId="7" fillId="3" borderId="33" xfId="0" applyFont="1" applyFill="1" applyBorder="1" applyAlignment="1" applyProtection="1">
      <alignment horizontal="center" vertical="center" wrapText="1"/>
      <protection hidden="1"/>
    </xf>
    <xf numFmtId="166" fontId="7" fillId="3" borderId="33" xfId="3" applyFont="1" applyFill="1" applyBorder="1" applyAlignment="1" applyProtection="1">
      <alignment horizontal="center" vertical="center" wrapText="1"/>
      <protection hidden="1"/>
    </xf>
    <xf numFmtId="166" fontId="7" fillId="3" borderId="38" xfId="3" applyFont="1" applyFill="1" applyBorder="1" applyAlignment="1" applyProtection="1">
      <alignment horizontal="center" vertical="center" wrapText="1"/>
      <protection hidden="1"/>
    </xf>
    <xf numFmtId="0" fontId="3" fillId="0" borderId="34" xfId="0" applyFont="1" applyBorder="1" applyAlignment="1" applyProtection="1">
      <alignment horizontal="center" vertical="center"/>
      <protection hidden="1"/>
    </xf>
    <xf numFmtId="166" fontId="3" fillId="0" borderId="39" xfId="3" applyFont="1" applyFill="1" applyBorder="1" applyAlignment="1" applyProtection="1">
      <alignment vertical="center"/>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166" fontId="3" fillId="0" borderId="38" xfId="4" applyFont="1" applyBorder="1" applyAlignment="1" applyProtection="1">
      <alignment vertical="center"/>
      <protection hidden="1"/>
    </xf>
    <xf numFmtId="166" fontId="3" fillId="0" borderId="39" xfId="4" applyFont="1" applyBorder="1" applyAlignment="1" applyProtection="1">
      <alignment vertical="center"/>
      <protection hidden="1"/>
    </xf>
    <xf numFmtId="166" fontId="6" fillId="0" borderId="39" xfId="4" applyFont="1" applyBorder="1" applyAlignment="1" applyProtection="1">
      <alignment vertical="center"/>
      <protection hidden="1"/>
    </xf>
    <xf numFmtId="166" fontId="3" fillId="0" borderId="39" xfId="4" applyFont="1" applyFill="1" applyBorder="1" applyAlignment="1" applyProtection="1">
      <alignment vertical="center"/>
      <protection hidden="1"/>
    </xf>
    <xf numFmtId="166" fontId="6" fillId="0" borderId="40" xfId="4" applyFont="1" applyBorder="1" applyAlignment="1" applyProtection="1">
      <alignment vertical="center"/>
      <protection hidden="1"/>
    </xf>
    <xf numFmtId="0" fontId="3" fillId="2" borderId="0" xfId="0" applyFont="1" applyFill="1" applyAlignment="1" applyProtection="1">
      <alignment wrapText="1"/>
      <protection hidden="1"/>
    </xf>
    <xf numFmtId="166" fontId="26" fillId="0" borderId="0" xfId="3" applyFont="1" applyBorder="1" applyAlignment="1" applyProtection="1">
      <alignment vertical="center"/>
      <protection hidden="1"/>
    </xf>
    <xf numFmtId="166" fontId="26" fillId="0" borderId="0" xfId="3" applyFont="1" applyBorder="1" applyAlignment="1" applyProtection="1">
      <alignment vertical="center" wrapText="1"/>
      <protection hidden="1"/>
    </xf>
    <xf numFmtId="166"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0" borderId="34"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6" fillId="0" borderId="34"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4"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3" fillId="0" borderId="32" xfId="3" applyNumberFormat="1" applyFont="1" applyBorder="1" applyAlignment="1" applyProtection="1">
      <alignment horizontal="center" vertical="center" wrapText="1"/>
      <protection hidden="1"/>
    </xf>
    <xf numFmtId="0" fontId="3" fillId="0" borderId="33" xfId="3" applyNumberFormat="1" applyFont="1" applyBorder="1" applyAlignment="1" applyProtection="1">
      <alignment horizontal="center" vertical="center" wrapText="1"/>
      <protection hidden="1"/>
    </xf>
    <xf numFmtId="0" fontId="6" fillId="0" borderId="35" xfId="3" applyNumberFormat="1" applyFont="1" applyBorder="1" applyAlignment="1" applyProtection="1">
      <alignment horizontal="center" vertical="center" wrapText="1"/>
      <protection hidden="1"/>
    </xf>
    <xf numFmtId="0" fontId="6" fillId="0" borderId="36" xfId="3" applyNumberFormat="1" applyFont="1" applyBorder="1" applyAlignment="1" applyProtection="1">
      <alignment horizontal="center" vertical="center" wrapText="1"/>
      <protection hidden="1"/>
    </xf>
    <xf numFmtId="0" fontId="6" fillId="0" borderId="34"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29" fillId="2" borderId="20"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29" fillId="2" borderId="24"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5" xfId="0" applyFont="1" applyFill="1" applyBorder="1" applyAlignment="1" applyProtection="1">
      <alignment horizontal="left"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1" fillId="36" borderId="6" xfId="0" applyFont="1" applyFill="1" applyBorder="1" applyAlignment="1" applyProtection="1">
      <alignment horizontal="center" vertical="center"/>
      <protection locked="0"/>
    </xf>
    <xf numFmtId="0" fontId="27" fillId="35" borderId="31" xfId="0" applyFont="1" applyFill="1" applyBorder="1" applyAlignment="1" applyProtection="1">
      <alignment horizontal="center" vertical="center"/>
      <protection locked="0"/>
    </xf>
    <xf numFmtId="0" fontId="27" fillId="35" borderId="28" xfId="0" applyFont="1" applyFill="1" applyBorder="1" applyAlignment="1" applyProtection="1">
      <alignment horizontal="center" vertical="center"/>
      <protection locked="0"/>
    </xf>
    <xf numFmtId="0" fontId="27" fillId="35" borderId="37" xfId="0" applyFont="1" applyFill="1" applyBorder="1" applyAlignment="1" applyProtection="1">
      <alignment horizontal="center" vertical="center"/>
      <protection locked="0"/>
    </xf>
    <xf numFmtId="0" fontId="27" fillId="35" borderId="19" xfId="0" applyFont="1" applyFill="1" applyBorder="1" applyAlignment="1" applyProtection="1">
      <alignment horizontal="center" vertical="center"/>
      <protection locked="0"/>
    </xf>
    <xf numFmtId="0" fontId="27" fillId="35" borderId="18" xfId="0" applyFont="1" applyFill="1" applyBorder="1" applyAlignment="1" applyProtection="1">
      <alignment horizontal="center" vertical="center"/>
      <protection locked="0"/>
    </xf>
    <xf numFmtId="0" fontId="27" fillId="35" borderId="30" xfId="0"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7" fillId="3" borderId="7" xfId="0" applyFont="1" applyFill="1" applyBorder="1" applyAlignment="1" applyProtection="1">
      <alignment horizontal="center" vertical="center"/>
      <protection hidden="1"/>
    </xf>
    <xf numFmtId="0" fontId="7" fillId="3" borderId="8" xfId="0" applyFont="1" applyFill="1" applyBorder="1" applyAlignment="1" applyProtection="1">
      <alignment horizontal="center" vertical="center"/>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8" fontId="28" fillId="35" borderId="2" xfId="0" applyNumberFormat="1" applyFont="1" applyFill="1" applyBorder="1" applyAlignment="1" applyProtection="1">
      <alignment horizontal="center" vertical="center" wrapText="1"/>
      <protection locked="0"/>
    </xf>
    <xf numFmtId="168" fontId="28" fillId="35" borderId="4" xfId="0" applyNumberFormat="1" applyFont="1" applyFill="1" applyBorder="1" applyAlignment="1" applyProtection="1">
      <alignment horizontal="center" vertical="center" wrapText="1"/>
      <protection locked="0"/>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35" fillId="3" borderId="1" xfId="0" applyFont="1" applyFill="1" applyBorder="1" applyAlignment="1">
      <alignment horizontal="center" vertical="center" wrapText="1"/>
    </xf>
    <xf numFmtId="0" fontId="2" fillId="0" borderId="1" xfId="0" applyFont="1" applyBorder="1" applyAlignment="1">
      <alignment horizontal="center" vertical="top"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6"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justify"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1" fillId="0" borderId="1" xfId="0" applyFont="1" applyBorder="1" applyAlignment="1">
      <alignment horizontal="center" vertical="center" wrapText="1"/>
    </xf>
    <xf numFmtId="0" fontId="32" fillId="2" borderId="0" xfId="0" applyFont="1" applyFill="1" applyAlignment="1">
      <alignment horizontal="center" vertical="center" wrapText="1"/>
    </xf>
    <xf numFmtId="0" fontId="2" fillId="0" borderId="1"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6" xfId="0" applyFont="1" applyBorder="1" applyAlignment="1">
      <alignment horizontal="left"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1"/>
  <sheetViews>
    <sheetView showGridLines="0" tabSelected="1" view="pageBreakPreview" topLeftCell="A21" zoomScale="90" zoomScaleNormal="70" zoomScaleSheetLayoutView="90" zoomScalePageLayoutView="55" workbookViewId="0">
      <selection activeCell="C35" sqref="C35"/>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96"/>
      <c r="B2" s="97" t="s">
        <v>0</v>
      </c>
      <c r="C2" s="97"/>
      <c r="D2" s="97"/>
      <c r="E2" s="97"/>
      <c r="F2" s="97"/>
      <c r="G2" s="97"/>
      <c r="H2" s="97"/>
      <c r="I2" s="97"/>
      <c r="J2" s="97"/>
      <c r="K2" s="97"/>
      <c r="L2" s="97"/>
      <c r="M2" s="97"/>
      <c r="N2" s="98" t="s">
        <v>79</v>
      </c>
      <c r="O2" s="98"/>
    </row>
    <row r="3" spans="1:15" ht="15.75" customHeight="1" x14ac:dyDescent="0.25">
      <c r="A3" s="96"/>
      <c r="B3" s="97" t="s">
        <v>2</v>
      </c>
      <c r="C3" s="97"/>
      <c r="D3" s="97"/>
      <c r="E3" s="97"/>
      <c r="F3" s="97"/>
      <c r="G3" s="97"/>
      <c r="H3" s="97"/>
      <c r="I3" s="97"/>
      <c r="J3" s="97"/>
      <c r="K3" s="97"/>
      <c r="L3" s="97"/>
      <c r="M3" s="97"/>
      <c r="N3" s="98" t="s">
        <v>76</v>
      </c>
      <c r="O3" s="98"/>
    </row>
    <row r="4" spans="1:15" ht="16.5" customHeight="1" x14ac:dyDescent="0.25">
      <c r="A4" s="96"/>
      <c r="B4" s="97" t="s">
        <v>3</v>
      </c>
      <c r="C4" s="97"/>
      <c r="D4" s="97"/>
      <c r="E4" s="97"/>
      <c r="F4" s="97"/>
      <c r="G4" s="97"/>
      <c r="H4" s="97"/>
      <c r="I4" s="97"/>
      <c r="J4" s="97"/>
      <c r="K4" s="97"/>
      <c r="L4" s="97"/>
      <c r="M4" s="97"/>
      <c r="N4" s="98" t="s">
        <v>78</v>
      </c>
      <c r="O4" s="98"/>
    </row>
    <row r="5" spans="1:15" ht="15" customHeight="1" x14ac:dyDescent="0.25">
      <c r="A5" s="96"/>
      <c r="B5" s="97"/>
      <c r="C5" s="97"/>
      <c r="D5" s="97"/>
      <c r="E5" s="97"/>
      <c r="F5" s="97"/>
      <c r="G5" s="97"/>
      <c r="H5" s="97"/>
      <c r="I5" s="97"/>
      <c r="J5" s="97"/>
      <c r="K5" s="97"/>
      <c r="L5" s="97"/>
      <c r="M5" s="97"/>
      <c r="N5" s="98" t="s">
        <v>4</v>
      </c>
      <c r="O5" s="98"/>
    </row>
    <row r="7" spans="1:15" x14ac:dyDescent="0.25">
      <c r="A7" s="5" t="s">
        <v>5</v>
      </c>
    </row>
    <row r="8" spans="1:15" ht="9.9499999999999993" customHeight="1" x14ac:dyDescent="0.25">
      <c r="A8" s="6"/>
    </row>
    <row r="9" spans="1:15" ht="30" customHeight="1" x14ac:dyDescent="0.25">
      <c r="A9" s="82" t="s">
        <v>6</v>
      </c>
      <c r="B9" s="83"/>
      <c r="D9" s="88" t="s">
        <v>7</v>
      </c>
      <c r="E9" s="89"/>
      <c r="F9" s="78"/>
      <c r="G9" s="79"/>
      <c r="H9" s="79"/>
      <c r="I9" s="80"/>
      <c r="K9" s="88" t="s">
        <v>8</v>
      </c>
      <c r="L9" s="89"/>
      <c r="M9" s="94"/>
      <c r="N9" s="95"/>
    </row>
    <row r="10" spans="1:15" ht="8.25" customHeight="1" x14ac:dyDescent="0.25">
      <c r="A10" s="84"/>
      <c r="B10" s="85"/>
      <c r="C10" s="7"/>
      <c r="E10" s="8"/>
      <c r="F10" s="8"/>
      <c r="M10" s="8"/>
      <c r="N10" s="2"/>
    </row>
    <row r="11" spans="1:15" ht="30" customHeight="1" x14ac:dyDescent="0.25">
      <c r="A11" s="86"/>
      <c r="B11" s="87"/>
      <c r="D11" s="88" t="s">
        <v>9</v>
      </c>
      <c r="E11" s="89"/>
      <c r="F11" s="78"/>
      <c r="G11" s="79"/>
      <c r="H11" s="79"/>
      <c r="I11" s="80"/>
      <c r="K11" s="88" t="s">
        <v>10</v>
      </c>
      <c r="L11" s="89"/>
      <c r="M11" s="92"/>
      <c r="N11" s="93"/>
      <c r="O11" s="18"/>
    </row>
    <row r="12" spans="1:15" ht="9.9499999999999993" customHeight="1" thickBot="1" x14ac:dyDescent="0.3">
      <c r="A12" s="17"/>
      <c r="B12" s="19"/>
      <c r="C12" s="15"/>
      <c r="D12" s="17"/>
      <c r="E12" s="19"/>
      <c r="F12" s="19"/>
      <c r="G12" s="19"/>
      <c r="H12" s="17"/>
      <c r="I12" s="20"/>
      <c r="J12" s="16"/>
      <c r="K12" s="16"/>
      <c r="L12" s="16"/>
      <c r="N12" s="21"/>
      <c r="O12" s="21"/>
    </row>
    <row r="13" spans="1:15" s="9" customFormat="1" ht="111.75" customHeight="1" x14ac:dyDescent="0.25">
      <c r="A13" s="22" t="s">
        <v>11</v>
      </c>
      <c r="B13" s="23" t="s">
        <v>12</v>
      </c>
      <c r="C13" s="23" t="s">
        <v>13</v>
      </c>
      <c r="D13" s="23" t="s">
        <v>14</v>
      </c>
      <c r="E13" s="23" t="s">
        <v>15</v>
      </c>
      <c r="F13" s="24" t="s">
        <v>80</v>
      </c>
      <c r="G13" s="24" t="s">
        <v>16</v>
      </c>
      <c r="H13" s="24" t="s">
        <v>17</v>
      </c>
      <c r="I13" s="24" t="s">
        <v>18</v>
      </c>
      <c r="J13" s="24" t="s">
        <v>19</v>
      </c>
      <c r="K13" s="24" t="s">
        <v>20</v>
      </c>
      <c r="L13" s="24" t="s">
        <v>21</v>
      </c>
      <c r="M13" s="24" t="s">
        <v>22</v>
      </c>
      <c r="N13" s="24" t="s">
        <v>23</v>
      </c>
      <c r="O13" s="25" t="s">
        <v>24</v>
      </c>
    </row>
    <row r="14" spans="1:15" s="9" customFormat="1" ht="51" customHeight="1" x14ac:dyDescent="0.25">
      <c r="A14" s="26">
        <v>1</v>
      </c>
      <c r="B14" s="126" t="s">
        <v>81</v>
      </c>
      <c r="C14" s="12"/>
      <c r="D14" s="125">
        <v>20</v>
      </c>
      <c r="E14" s="125" t="s">
        <v>103</v>
      </c>
      <c r="F14" s="13"/>
      <c r="G14" s="11"/>
      <c r="H14" s="1">
        <f>+ROUND(F14*G14,0)</f>
        <v>0</v>
      </c>
      <c r="I14" s="11"/>
      <c r="J14" s="1">
        <f t="shared" ref="J14" si="0">ROUND(F14*I14,0)</f>
        <v>0</v>
      </c>
      <c r="K14" s="1">
        <f t="shared" ref="K14" si="1">ROUND(F14+H14+J14,0)</f>
        <v>0</v>
      </c>
      <c r="L14" s="1">
        <f t="shared" ref="L14" si="2">ROUND(F14*D14,0)</f>
        <v>0</v>
      </c>
      <c r="M14" s="1">
        <f t="shared" ref="M14" si="3">ROUND(L14*G14,0)</f>
        <v>0</v>
      </c>
      <c r="N14" s="1">
        <f t="shared" ref="N14" si="4">ROUND(L14*I14,0)</f>
        <v>0</v>
      </c>
      <c r="O14" s="27">
        <f t="shared" ref="O14" si="5">ROUND(L14+N14+M14,0)</f>
        <v>0</v>
      </c>
    </row>
    <row r="15" spans="1:15" s="9" customFormat="1" ht="51" customHeight="1" x14ac:dyDescent="0.25">
      <c r="A15" s="26">
        <v>2</v>
      </c>
      <c r="B15" s="126" t="s">
        <v>82</v>
      </c>
      <c r="C15" s="12"/>
      <c r="D15" s="125">
        <v>18</v>
      </c>
      <c r="E15" s="125" t="s">
        <v>103</v>
      </c>
      <c r="F15" s="13"/>
      <c r="G15" s="11"/>
      <c r="H15" s="1">
        <f t="shared" ref="H15" si="6">+ROUND(F15*G15,0)</f>
        <v>0</v>
      </c>
      <c r="I15" s="11"/>
      <c r="J15" s="1">
        <f t="shared" ref="J15" si="7">ROUND(F15*I15,0)</f>
        <v>0</v>
      </c>
      <c r="K15" s="1">
        <f t="shared" ref="K15" si="8">ROUND(F15+H15+J15,0)</f>
        <v>0</v>
      </c>
      <c r="L15" s="1">
        <f t="shared" ref="L15" si="9">ROUND(F15*D15,0)</f>
        <v>0</v>
      </c>
      <c r="M15" s="1">
        <f t="shared" ref="M15" si="10">ROUND(L15*G15,0)</f>
        <v>0</v>
      </c>
      <c r="N15" s="1">
        <f t="shared" ref="N15" si="11">ROUND(L15*I15,0)</f>
        <v>0</v>
      </c>
      <c r="O15" s="27">
        <f t="shared" ref="O15" si="12">ROUND(L15+N15+M15,0)</f>
        <v>0</v>
      </c>
    </row>
    <row r="16" spans="1:15" s="9" customFormat="1" ht="51" customHeight="1" x14ac:dyDescent="0.25">
      <c r="A16" s="26">
        <v>3</v>
      </c>
      <c r="B16" s="126" t="s">
        <v>83</v>
      </c>
      <c r="C16" s="12"/>
      <c r="D16" s="125">
        <v>10</v>
      </c>
      <c r="E16" s="125" t="s">
        <v>104</v>
      </c>
      <c r="F16" s="13"/>
      <c r="G16" s="11"/>
      <c r="H16" s="1">
        <f t="shared" ref="H16:H35" si="13">+ROUND(F16*G16,0)</f>
        <v>0</v>
      </c>
      <c r="I16" s="11"/>
      <c r="J16" s="1">
        <f t="shared" ref="J16:J35" si="14">ROUND(F16*I16,0)</f>
        <v>0</v>
      </c>
      <c r="K16" s="1">
        <f t="shared" ref="K16:K35" si="15">ROUND(F16+H16+J16,0)</f>
        <v>0</v>
      </c>
      <c r="L16" s="1">
        <f t="shared" ref="L16:L35" si="16">ROUND(F16*D16,0)</f>
        <v>0</v>
      </c>
      <c r="M16" s="1">
        <f t="shared" ref="M16:M35" si="17">ROUND(L16*G16,0)</f>
        <v>0</v>
      </c>
      <c r="N16" s="1">
        <f t="shared" ref="N16:N35" si="18">ROUND(L16*I16,0)</f>
        <v>0</v>
      </c>
      <c r="O16" s="27">
        <f t="shared" ref="O16:O35" si="19">ROUND(L16+N16+M16,0)</f>
        <v>0</v>
      </c>
    </row>
    <row r="17" spans="1:15" s="9" customFormat="1" ht="51" customHeight="1" x14ac:dyDescent="0.25">
      <c r="A17" s="26">
        <v>4</v>
      </c>
      <c r="B17" s="126" t="s">
        <v>84</v>
      </c>
      <c r="C17" s="12"/>
      <c r="D17" s="125">
        <v>3</v>
      </c>
      <c r="E17" s="125" t="s">
        <v>103</v>
      </c>
      <c r="F17" s="13"/>
      <c r="G17" s="11"/>
      <c r="H17" s="1">
        <f t="shared" si="13"/>
        <v>0</v>
      </c>
      <c r="I17" s="11"/>
      <c r="J17" s="1">
        <f t="shared" si="14"/>
        <v>0</v>
      </c>
      <c r="K17" s="1">
        <f t="shared" si="15"/>
        <v>0</v>
      </c>
      <c r="L17" s="1">
        <f t="shared" si="16"/>
        <v>0</v>
      </c>
      <c r="M17" s="1">
        <f t="shared" si="17"/>
        <v>0</v>
      </c>
      <c r="N17" s="1">
        <f t="shared" si="18"/>
        <v>0</v>
      </c>
      <c r="O17" s="27">
        <f t="shared" si="19"/>
        <v>0</v>
      </c>
    </row>
    <row r="18" spans="1:15" s="9" customFormat="1" ht="51" customHeight="1" x14ac:dyDescent="0.25">
      <c r="A18" s="26">
        <v>5</v>
      </c>
      <c r="B18" s="126" t="s">
        <v>85</v>
      </c>
      <c r="C18" s="12"/>
      <c r="D18" s="125">
        <v>1</v>
      </c>
      <c r="E18" s="125" t="s">
        <v>104</v>
      </c>
      <c r="F18" s="13"/>
      <c r="G18" s="11"/>
      <c r="H18" s="1">
        <f t="shared" si="13"/>
        <v>0</v>
      </c>
      <c r="I18" s="11"/>
      <c r="J18" s="1">
        <f t="shared" si="14"/>
        <v>0</v>
      </c>
      <c r="K18" s="1">
        <f t="shared" si="15"/>
        <v>0</v>
      </c>
      <c r="L18" s="1">
        <f t="shared" si="16"/>
        <v>0</v>
      </c>
      <c r="M18" s="1">
        <f t="shared" si="17"/>
        <v>0</v>
      </c>
      <c r="N18" s="1">
        <f t="shared" si="18"/>
        <v>0</v>
      </c>
      <c r="O18" s="27">
        <f t="shared" si="19"/>
        <v>0</v>
      </c>
    </row>
    <row r="19" spans="1:15" s="9" customFormat="1" ht="51" customHeight="1" x14ac:dyDescent="0.25">
      <c r="A19" s="26">
        <v>6</v>
      </c>
      <c r="B19" s="126" t="s">
        <v>86</v>
      </c>
      <c r="C19" s="12"/>
      <c r="D19" s="125">
        <v>2</v>
      </c>
      <c r="E19" s="125" t="s">
        <v>103</v>
      </c>
      <c r="F19" s="13"/>
      <c r="G19" s="11"/>
      <c r="H19" s="1">
        <f t="shared" si="13"/>
        <v>0</v>
      </c>
      <c r="I19" s="11"/>
      <c r="J19" s="1">
        <f t="shared" si="14"/>
        <v>0</v>
      </c>
      <c r="K19" s="1">
        <f t="shared" si="15"/>
        <v>0</v>
      </c>
      <c r="L19" s="1">
        <f t="shared" si="16"/>
        <v>0</v>
      </c>
      <c r="M19" s="1">
        <f t="shared" si="17"/>
        <v>0</v>
      </c>
      <c r="N19" s="1">
        <f t="shared" si="18"/>
        <v>0</v>
      </c>
      <c r="O19" s="27">
        <f t="shared" si="19"/>
        <v>0</v>
      </c>
    </row>
    <row r="20" spans="1:15" s="9" customFormat="1" ht="51" customHeight="1" x14ac:dyDescent="0.25">
      <c r="A20" s="26">
        <v>7</v>
      </c>
      <c r="B20" s="126" t="s">
        <v>87</v>
      </c>
      <c r="C20" s="12"/>
      <c r="D20" s="125">
        <v>2</v>
      </c>
      <c r="E20" s="125" t="s">
        <v>103</v>
      </c>
      <c r="F20" s="13"/>
      <c r="G20" s="11"/>
      <c r="H20" s="1">
        <f t="shared" si="13"/>
        <v>0</v>
      </c>
      <c r="I20" s="11"/>
      <c r="J20" s="1">
        <f t="shared" si="14"/>
        <v>0</v>
      </c>
      <c r="K20" s="1">
        <f t="shared" si="15"/>
        <v>0</v>
      </c>
      <c r="L20" s="1">
        <f t="shared" si="16"/>
        <v>0</v>
      </c>
      <c r="M20" s="1">
        <f t="shared" si="17"/>
        <v>0</v>
      </c>
      <c r="N20" s="1">
        <f t="shared" si="18"/>
        <v>0</v>
      </c>
      <c r="O20" s="27">
        <f t="shared" si="19"/>
        <v>0</v>
      </c>
    </row>
    <row r="21" spans="1:15" s="9" customFormat="1" ht="51" customHeight="1" x14ac:dyDescent="0.25">
      <c r="A21" s="26">
        <v>8</v>
      </c>
      <c r="B21" s="126" t="s">
        <v>88</v>
      </c>
      <c r="C21" s="12"/>
      <c r="D21" s="125">
        <v>9</v>
      </c>
      <c r="E21" s="125" t="s">
        <v>103</v>
      </c>
      <c r="F21" s="13"/>
      <c r="G21" s="11"/>
      <c r="H21" s="1">
        <f t="shared" si="13"/>
        <v>0</v>
      </c>
      <c r="I21" s="11"/>
      <c r="J21" s="1">
        <f t="shared" si="14"/>
        <v>0</v>
      </c>
      <c r="K21" s="1">
        <f t="shared" si="15"/>
        <v>0</v>
      </c>
      <c r="L21" s="1">
        <f t="shared" si="16"/>
        <v>0</v>
      </c>
      <c r="M21" s="1">
        <f t="shared" si="17"/>
        <v>0</v>
      </c>
      <c r="N21" s="1">
        <f t="shared" si="18"/>
        <v>0</v>
      </c>
      <c r="O21" s="27">
        <f t="shared" si="19"/>
        <v>0</v>
      </c>
    </row>
    <row r="22" spans="1:15" s="9" customFormat="1" ht="72.75" customHeight="1" x14ac:dyDescent="0.25">
      <c r="A22" s="26">
        <v>9</v>
      </c>
      <c r="B22" s="126" t="s">
        <v>89</v>
      </c>
      <c r="C22" s="12"/>
      <c r="D22" s="125">
        <v>1</v>
      </c>
      <c r="E22" s="125" t="s">
        <v>103</v>
      </c>
      <c r="F22" s="13"/>
      <c r="G22" s="11"/>
      <c r="H22" s="1">
        <f t="shared" si="13"/>
        <v>0</v>
      </c>
      <c r="I22" s="11"/>
      <c r="J22" s="1">
        <f t="shared" si="14"/>
        <v>0</v>
      </c>
      <c r="K22" s="1">
        <f t="shared" si="15"/>
        <v>0</v>
      </c>
      <c r="L22" s="1">
        <f t="shared" si="16"/>
        <v>0</v>
      </c>
      <c r="M22" s="1">
        <f t="shared" si="17"/>
        <v>0</v>
      </c>
      <c r="N22" s="1">
        <f t="shared" si="18"/>
        <v>0</v>
      </c>
      <c r="O22" s="27">
        <f t="shared" si="19"/>
        <v>0</v>
      </c>
    </row>
    <row r="23" spans="1:15" s="9" customFormat="1" ht="51" customHeight="1" x14ac:dyDescent="0.25">
      <c r="A23" s="26">
        <v>10</v>
      </c>
      <c r="B23" s="126" t="s">
        <v>90</v>
      </c>
      <c r="C23" s="12"/>
      <c r="D23" s="125">
        <v>2</v>
      </c>
      <c r="E23" s="125" t="s">
        <v>104</v>
      </c>
      <c r="F23" s="13"/>
      <c r="G23" s="11"/>
      <c r="H23" s="1">
        <f t="shared" si="13"/>
        <v>0</v>
      </c>
      <c r="I23" s="11"/>
      <c r="J23" s="1">
        <f t="shared" si="14"/>
        <v>0</v>
      </c>
      <c r="K23" s="1">
        <f t="shared" si="15"/>
        <v>0</v>
      </c>
      <c r="L23" s="1">
        <f t="shared" si="16"/>
        <v>0</v>
      </c>
      <c r="M23" s="1">
        <f t="shared" si="17"/>
        <v>0</v>
      </c>
      <c r="N23" s="1">
        <f t="shared" si="18"/>
        <v>0</v>
      </c>
      <c r="O23" s="27">
        <f t="shared" si="19"/>
        <v>0</v>
      </c>
    </row>
    <row r="24" spans="1:15" s="9" customFormat="1" ht="51" customHeight="1" x14ac:dyDescent="0.25">
      <c r="A24" s="26">
        <v>11</v>
      </c>
      <c r="B24" s="126" t="s">
        <v>91</v>
      </c>
      <c r="C24" s="12"/>
      <c r="D24" s="125">
        <v>3</v>
      </c>
      <c r="E24" s="125" t="s">
        <v>103</v>
      </c>
      <c r="F24" s="13"/>
      <c r="G24" s="11"/>
      <c r="H24" s="1">
        <f t="shared" si="13"/>
        <v>0</v>
      </c>
      <c r="I24" s="11"/>
      <c r="J24" s="1">
        <f t="shared" si="14"/>
        <v>0</v>
      </c>
      <c r="K24" s="1">
        <f t="shared" si="15"/>
        <v>0</v>
      </c>
      <c r="L24" s="1">
        <f t="shared" si="16"/>
        <v>0</v>
      </c>
      <c r="M24" s="1">
        <f t="shared" si="17"/>
        <v>0</v>
      </c>
      <c r="N24" s="1">
        <f t="shared" si="18"/>
        <v>0</v>
      </c>
      <c r="O24" s="27">
        <f t="shared" si="19"/>
        <v>0</v>
      </c>
    </row>
    <row r="25" spans="1:15" s="9" customFormat="1" ht="51" customHeight="1" x14ac:dyDescent="0.25">
      <c r="A25" s="26">
        <v>12</v>
      </c>
      <c r="B25" s="126" t="s">
        <v>92</v>
      </c>
      <c r="C25" s="12"/>
      <c r="D25" s="125">
        <v>40</v>
      </c>
      <c r="E25" s="125" t="s">
        <v>103</v>
      </c>
      <c r="F25" s="13"/>
      <c r="G25" s="11"/>
      <c r="H25" s="1">
        <f t="shared" si="13"/>
        <v>0</v>
      </c>
      <c r="I25" s="11"/>
      <c r="J25" s="1">
        <f t="shared" si="14"/>
        <v>0</v>
      </c>
      <c r="K25" s="1">
        <f t="shared" si="15"/>
        <v>0</v>
      </c>
      <c r="L25" s="1">
        <f t="shared" si="16"/>
        <v>0</v>
      </c>
      <c r="M25" s="1">
        <f t="shared" si="17"/>
        <v>0</v>
      </c>
      <c r="N25" s="1">
        <f t="shared" si="18"/>
        <v>0</v>
      </c>
      <c r="O25" s="27">
        <f t="shared" si="19"/>
        <v>0</v>
      </c>
    </row>
    <row r="26" spans="1:15" s="9" customFormat="1" ht="51" customHeight="1" x14ac:dyDescent="0.25">
      <c r="A26" s="26">
        <v>13</v>
      </c>
      <c r="B26" s="126" t="s">
        <v>93</v>
      </c>
      <c r="C26" s="12"/>
      <c r="D26" s="125">
        <v>2</v>
      </c>
      <c r="E26" s="125" t="s">
        <v>103</v>
      </c>
      <c r="F26" s="13"/>
      <c r="G26" s="11"/>
      <c r="H26" s="1">
        <f t="shared" si="13"/>
        <v>0</v>
      </c>
      <c r="I26" s="11"/>
      <c r="J26" s="1">
        <f t="shared" si="14"/>
        <v>0</v>
      </c>
      <c r="K26" s="1">
        <f t="shared" si="15"/>
        <v>0</v>
      </c>
      <c r="L26" s="1">
        <f t="shared" si="16"/>
        <v>0</v>
      </c>
      <c r="M26" s="1">
        <f t="shared" si="17"/>
        <v>0</v>
      </c>
      <c r="N26" s="1">
        <f t="shared" si="18"/>
        <v>0</v>
      </c>
      <c r="O26" s="27">
        <f t="shared" si="19"/>
        <v>0</v>
      </c>
    </row>
    <row r="27" spans="1:15" s="9" customFormat="1" ht="51" customHeight="1" x14ac:dyDescent="0.25">
      <c r="A27" s="26">
        <v>14</v>
      </c>
      <c r="B27" s="126" t="s">
        <v>94</v>
      </c>
      <c r="C27" s="12"/>
      <c r="D27" s="125">
        <v>2</v>
      </c>
      <c r="E27" s="125" t="s">
        <v>103</v>
      </c>
      <c r="F27" s="13"/>
      <c r="G27" s="11"/>
      <c r="H27" s="1">
        <f t="shared" si="13"/>
        <v>0</v>
      </c>
      <c r="I27" s="11"/>
      <c r="J27" s="1">
        <f t="shared" si="14"/>
        <v>0</v>
      </c>
      <c r="K27" s="1">
        <f t="shared" si="15"/>
        <v>0</v>
      </c>
      <c r="L27" s="1">
        <f t="shared" si="16"/>
        <v>0</v>
      </c>
      <c r="M27" s="1">
        <f t="shared" si="17"/>
        <v>0</v>
      </c>
      <c r="N27" s="1">
        <f t="shared" si="18"/>
        <v>0</v>
      </c>
      <c r="O27" s="27">
        <f t="shared" si="19"/>
        <v>0</v>
      </c>
    </row>
    <row r="28" spans="1:15" s="9" customFormat="1" ht="51" customHeight="1" x14ac:dyDescent="0.25">
      <c r="A28" s="26">
        <v>15</v>
      </c>
      <c r="B28" s="126" t="s">
        <v>95</v>
      </c>
      <c r="C28" s="12"/>
      <c r="D28" s="125">
        <v>2</v>
      </c>
      <c r="E28" s="125" t="s">
        <v>103</v>
      </c>
      <c r="F28" s="13"/>
      <c r="G28" s="11"/>
      <c r="H28" s="1">
        <f t="shared" si="13"/>
        <v>0</v>
      </c>
      <c r="I28" s="11"/>
      <c r="J28" s="1">
        <f t="shared" si="14"/>
        <v>0</v>
      </c>
      <c r="K28" s="1">
        <f t="shared" si="15"/>
        <v>0</v>
      </c>
      <c r="L28" s="1">
        <f t="shared" si="16"/>
        <v>0</v>
      </c>
      <c r="M28" s="1">
        <f t="shared" si="17"/>
        <v>0</v>
      </c>
      <c r="N28" s="1">
        <f t="shared" si="18"/>
        <v>0</v>
      </c>
      <c r="O28" s="27">
        <f t="shared" si="19"/>
        <v>0</v>
      </c>
    </row>
    <row r="29" spans="1:15" s="9" customFormat="1" ht="51" customHeight="1" x14ac:dyDescent="0.25">
      <c r="A29" s="26">
        <v>16</v>
      </c>
      <c r="B29" s="126" t="s">
        <v>96</v>
      </c>
      <c r="C29" s="12"/>
      <c r="D29" s="125">
        <v>2</v>
      </c>
      <c r="E29" s="125" t="s">
        <v>103</v>
      </c>
      <c r="F29" s="13"/>
      <c r="G29" s="11"/>
      <c r="H29" s="1">
        <f t="shared" si="13"/>
        <v>0</v>
      </c>
      <c r="I29" s="11"/>
      <c r="J29" s="1">
        <f t="shared" si="14"/>
        <v>0</v>
      </c>
      <c r="K29" s="1">
        <f t="shared" si="15"/>
        <v>0</v>
      </c>
      <c r="L29" s="1">
        <f t="shared" si="16"/>
        <v>0</v>
      </c>
      <c r="M29" s="1">
        <f t="shared" si="17"/>
        <v>0</v>
      </c>
      <c r="N29" s="1">
        <f t="shared" si="18"/>
        <v>0</v>
      </c>
      <c r="O29" s="27">
        <f t="shared" si="19"/>
        <v>0</v>
      </c>
    </row>
    <row r="30" spans="1:15" s="9" customFormat="1" ht="51" customHeight="1" x14ac:dyDescent="0.25">
      <c r="A30" s="26">
        <v>17</v>
      </c>
      <c r="B30" s="126" t="s">
        <v>97</v>
      </c>
      <c r="C30" s="12"/>
      <c r="D30" s="125">
        <v>2</v>
      </c>
      <c r="E30" s="125" t="s">
        <v>103</v>
      </c>
      <c r="F30" s="13"/>
      <c r="G30" s="11"/>
      <c r="H30" s="1">
        <f t="shared" si="13"/>
        <v>0</v>
      </c>
      <c r="I30" s="11"/>
      <c r="J30" s="1">
        <f t="shared" si="14"/>
        <v>0</v>
      </c>
      <c r="K30" s="1">
        <f t="shared" si="15"/>
        <v>0</v>
      </c>
      <c r="L30" s="1">
        <f t="shared" si="16"/>
        <v>0</v>
      </c>
      <c r="M30" s="1">
        <f t="shared" si="17"/>
        <v>0</v>
      </c>
      <c r="N30" s="1">
        <f t="shared" si="18"/>
        <v>0</v>
      </c>
      <c r="O30" s="27">
        <f t="shared" si="19"/>
        <v>0</v>
      </c>
    </row>
    <row r="31" spans="1:15" s="9" customFormat="1" ht="51" customHeight="1" x14ac:dyDescent="0.25">
      <c r="A31" s="26">
        <v>18</v>
      </c>
      <c r="B31" s="126" t="s">
        <v>98</v>
      </c>
      <c r="C31" s="12"/>
      <c r="D31" s="125">
        <v>2</v>
      </c>
      <c r="E31" s="125" t="s">
        <v>103</v>
      </c>
      <c r="F31" s="13"/>
      <c r="G31" s="11"/>
      <c r="H31" s="1">
        <f t="shared" si="13"/>
        <v>0</v>
      </c>
      <c r="I31" s="11"/>
      <c r="J31" s="1">
        <f t="shared" si="14"/>
        <v>0</v>
      </c>
      <c r="K31" s="1">
        <f t="shared" si="15"/>
        <v>0</v>
      </c>
      <c r="L31" s="1">
        <f t="shared" si="16"/>
        <v>0</v>
      </c>
      <c r="M31" s="1">
        <f t="shared" si="17"/>
        <v>0</v>
      </c>
      <c r="N31" s="1">
        <f t="shared" si="18"/>
        <v>0</v>
      </c>
      <c r="O31" s="27">
        <f t="shared" si="19"/>
        <v>0</v>
      </c>
    </row>
    <row r="32" spans="1:15" s="9" customFormat="1" ht="58.5" customHeight="1" x14ac:dyDescent="0.25">
      <c r="A32" s="26">
        <v>19</v>
      </c>
      <c r="B32" s="126" t="s">
        <v>99</v>
      </c>
      <c r="C32" s="12"/>
      <c r="D32" s="125">
        <v>2</v>
      </c>
      <c r="E32" s="125" t="s">
        <v>103</v>
      </c>
      <c r="F32" s="13"/>
      <c r="G32" s="11"/>
      <c r="H32" s="1">
        <f t="shared" si="13"/>
        <v>0</v>
      </c>
      <c r="I32" s="11"/>
      <c r="J32" s="1">
        <f t="shared" si="14"/>
        <v>0</v>
      </c>
      <c r="K32" s="1">
        <f t="shared" si="15"/>
        <v>0</v>
      </c>
      <c r="L32" s="1">
        <f t="shared" si="16"/>
        <v>0</v>
      </c>
      <c r="M32" s="1">
        <f t="shared" si="17"/>
        <v>0</v>
      </c>
      <c r="N32" s="1">
        <f t="shared" si="18"/>
        <v>0</v>
      </c>
      <c r="O32" s="27">
        <f t="shared" si="19"/>
        <v>0</v>
      </c>
    </row>
    <row r="33" spans="1:15" s="9" customFormat="1" ht="71.25" customHeight="1" x14ac:dyDescent="0.25">
      <c r="A33" s="26">
        <v>20</v>
      </c>
      <c r="B33" s="126" t="s">
        <v>100</v>
      </c>
      <c r="C33" s="12"/>
      <c r="D33" s="125">
        <v>1</v>
      </c>
      <c r="E33" s="125" t="s">
        <v>103</v>
      </c>
      <c r="F33" s="13"/>
      <c r="G33" s="11"/>
      <c r="H33" s="1">
        <f t="shared" si="13"/>
        <v>0</v>
      </c>
      <c r="I33" s="11"/>
      <c r="J33" s="1">
        <f t="shared" si="14"/>
        <v>0</v>
      </c>
      <c r="K33" s="1">
        <f t="shared" si="15"/>
        <v>0</v>
      </c>
      <c r="L33" s="1">
        <f t="shared" si="16"/>
        <v>0</v>
      </c>
      <c r="M33" s="1">
        <f t="shared" si="17"/>
        <v>0</v>
      </c>
      <c r="N33" s="1">
        <f t="shared" si="18"/>
        <v>0</v>
      </c>
      <c r="O33" s="27">
        <f t="shared" si="19"/>
        <v>0</v>
      </c>
    </row>
    <row r="34" spans="1:15" s="9" customFormat="1" ht="51" customHeight="1" x14ac:dyDescent="0.25">
      <c r="A34" s="26">
        <v>21</v>
      </c>
      <c r="B34" s="126" t="s">
        <v>101</v>
      </c>
      <c r="C34" s="12"/>
      <c r="D34" s="125">
        <v>4</v>
      </c>
      <c r="E34" s="125" t="s">
        <v>103</v>
      </c>
      <c r="F34" s="13"/>
      <c r="G34" s="11"/>
      <c r="H34" s="1">
        <f t="shared" si="13"/>
        <v>0</v>
      </c>
      <c r="I34" s="11"/>
      <c r="J34" s="1">
        <f t="shared" si="14"/>
        <v>0</v>
      </c>
      <c r="K34" s="1">
        <f t="shared" si="15"/>
        <v>0</v>
      </c>
      <c r="L34" s="1">
        <f t="shared" si="16"/>
        <v>0</v>
      </c>
      <c r="M34" s="1">
        <f t="shared" si="17"/>
        <v>0</v>
      </c>
      <c r="N34" s="1">
        <f t="shared" si="18"/>
        <v>0</v>
      </c>
      <c r="O34" s="27">
        <f t="shared" si="19"/>
        <v>0</v>
      </c>
    </row>
    <row r="35" spans="1:15" s="9" customFormat="1" ht="60" customHeight="1" thickBot="1" x14ac:dyDescent="0.3">
      <c r="A35" s="26">
        <v>22</v>
      </c>
      <c r="B35" s="126" t="s">
        <v>102</v>
      </c>
      <c r="C35" s="12"/>
      <c r="D35" s="125">
        <v>1</v>
      </c>
      <c r="E35" s="125" t="s">
        <v>103</v>
      </c>
      <c r="F35" s="13"/>
      <c r="G35" s="11"/>
      <c r="H35" s="1">
        <f t="shared" si="13"/>
        <v>0</v>
      </c>
      <c r="I35" s="11"/>
      <c r="J35" s="1">
        <f t="shared" si="14"/>
        <v>0</v>
      </c>
      <c r="K35" s="1">
        <f t="shared" si="15"/>
        <v>0</v>
      </c>
      <c r="L35" s="1">
        <f t="shared" si="16"/>
        <v>0</v>
      </c>
      <c r="M35" s="1">
        <f t="shared" si="17"/>
        <v>0</v>
      </c>
      <c r="N35" s="1">
        <f t="shared" si="18"/>
        <v>0</v>
      </c>
      <c r="O35" s="27">
        <f t="shared" si="19"/>
        <v>0</v>
      </c>
    </row>
    <row r="36" spans="1:15" s="9" customFormat="1" ht="42" customHeight="1" thickBot="1" x14ac:dyDescent="0.3">
      <c r="A36" s="90" t="s">
        <v>25</v>
      </c>
      <c r="B36" s="91"/>
      <c r="C36" s="91"/>
      <c r="D36" s="91"/>
      <c r="E36" s="91"/>
      <c r="F36" s="91"/>
      <c r="G36" s="91"/>
      <c r="H36" s="91"/>
      <c r="I36" s="91"/>
      <c r="J36" s="91"/>
      <c r="K36" s="91"/>
      <c r="L36" s="63" t="s">
        <v>26</v>
      </c>
      <c r="M36" s="64"/>
      <c r="N36" s="64"/>
      <c r="O36" s="35">
        <f>SUMIF(G:G,0%,L:L)+SUMIF(G:G,"",L:L)</f>
        <v>0</v>
      </c>
    </row>
    <row r="37" spans="1:15" s="9" customFormat="1" ht="39" customHeight="1" x14ac:dyDescent="0.25">
      <c r="A37" s="69" t="s">
        <v>77</v>
      </c>
      <c r="B37" s="70"/>
      <c r="C37" s="70"/>
      <c r="D37" s="70"/>
      <c r="E37" s="70"/>
      <c r="F37" s="70"/>
      <c r="G37" s="70"/>
      <c r="H37" s="70"/>
      <c r="I37" s="70"/>
      <c r="J37" s="70"/>
      <c r="K37" s="71"/>
      <c r="L37" s="61" t="s">
        <v>27</v>
      </c>
      <c r="M37" s="62"/>
      <c r="N37" s="62"/>
      <c r="O37" s="36">
        <f>SUMIF(G:G,5%,L:L)</f>
        <v>0</v>
      </c>
    </row>
    <row r="38" spans="1:15" s="9" customFormat="1" ht="30" customHeight="1" x14ac:dyDescent="0.25">
      <c r="A38" s="72"/>
      <c r="B38" s="73"/>
      <c r="C38" s="73"/>
      <c r="D38" s="73"/>
      <c r="E38" s="73"/>
      <c r="F38" s="73"/>
      <c r="G38" s="73"/>
      <c r="H38" s="73"/>
      <c r="I38" s="73"/>
      <c r="J38" s="73"/>
      <c r="K38" s="74"/>
      <c r="L38" s="61" t="s">
        <v>28</v>
      </c>
      <c r="M38" s="62"/>
      <c r="N38" s="62"/>
      <c r="O38" s="36">
        <f>SUMIF(G:G,19%,L:L)</f>
        <v>0</v>
      </c>
    </row>
    <row r="39" spans="1:15" s="9" customFormat="1" ht="30" customHeight="1" x14ac:dyDescent="0.25">
      <c r="A39" s="72"/>
      <c r="B39" s="73"/>
      <c r="C39" s="73"/>
      <c r="D39" s="73"/>
      <c r="E39" s="73"/>
      <c r="F39" s="73"/>
      <c r="G39" s="73"/>
      <c r="H39" s="73"/>
      <c r="I39" s="73"/>
      <c r="J39" s="73"/>
      <c r="K39" s="74"/>
      <c r="L39" s="59" t="s">
        <v>21</v>
      </c>
      <c r="M39" s="60"/>
      <c r="N39" s="60"/>
      <c r="O39" s="37">
        <f>SUM(O36:O38)</f>
        <v>0</v>
      </c>
    </row>
    <row r="40" spans="1:15" s="9" customFormat="1" ht="30" customHeight="1" x14ac:dyDescent="0.25">
      <c r="A40" s="72"/>
      <c r="B40" s="73"/>
      <c r="C40" s="73"/>
      <c r="D40" s="73"/>
      <c r="E40" s="73"/>
      <c r="F40" s="73"/>
      <c r="G40" s="73"/>
      <c r="H40" s="73"/>
      <c r="I40" s="73"/>
      <c r="J40" s="73"/>
      <c r="K40" s="74"/>
      <c r="L40" s="57" t="s">
        <v>29</v>
      </c>
      <c r="M40" s="58"/>
      <c r="N40" s="58"/>
      <c r="O40" s="38">
        <f>SUMIF(G:G,5%,M:M)</f>
        <v>0</v>
      </c>
    </row>
    <row r="41" spans="1:15" s="9" customFormat="1" ht="30" customHeight="1" x14ac:dyDescent="0.25">
      <c r="A41" s="72"/>
      <c r="B41" s="73"/>
      <c r="C41" s="73"/>
      <c r="D41" s="73"/>
      <c r="E41" s="73"/>
      <c r="F41" s="73"/>
      <c r="G41" s="73"/>
      <c r="H41" s="73"/>
      <c r="I41" s="73"/>
      <c r="J41" s="73"/>
      <c r="K41" s="74"/>
      <c r="L41" s="57" t="s">
        <v>30</v>
      </c>
      <c r="M41" s="58"/>
      <c r="N41" s="58"/>
      <c r="O41" s="38">
        <f>SUMIF(G:G,19%,M:M)</f>
        <v>0</v>
      </c>
    </row>
    <row r="42" spans="1:15" s="9" customFormat="1" ht="30" customHeight="1" x14ac:dyDescent="0.25">
      <c r="A42" s="72"/>
      <c r="B42" s="73"/>
      <c r="C42" s="73"/>
      <c r="D42" s="73"/>
      <c r="E42" s="73"/>
      <c r="F42" s="73"/>
      <c r="G42" s="73"/>
      <c r="H42" s="73"/>
      <c r="I42" s="73"/>
      <c r="J42" s="73"/>
      <c r="K42" s="74"/>
      <c r="L42" s="59" t="s">
        <v>31</v>
      </c>
      <c r="M42" s="60"/>
      <c r="N42" s="60"/>
      <c r="O42" s="37">
        <f>SUM(O40:O41)</f>
        <v>0</v>
      </c>
    </row>
    <row r="43" spans="1:15" s="9" customFormat="1" ht="30" customHeight="1" x14ac:dyDescent="0.25">
      <c r="A43" s="72"/>
      <c r="B43" s="73"/>
      <c r="C43" s="73"/>
      <c r="D43" s="73"/>
      <c r="E43" s="73"/>
      <c r="F43" s="73"/>
      <c r="G43" s="73"/>
      <c r="H43" s="73"/>
      <c r="I43" s="73"/>
      <c r="J43" s="73"/>
      <c r="K43" s="74"/>
      <c r="L43" s="61" t="s">
        <v>32</v>
      </c>
      <c r="M43" s="62"/>
      <c r="N43" s="62"/>
      <c r="O43" s="36">
        <f>SUMIF(I:I,8%,N:N)</f>
        <v>0</v>
      </c>
    </row>
    <row r="44" spans="1:15" s="9" customFormat="1" ht="37.5" customHeight="1" x14ac:dyDescent="0.25">
      <c r="A44" s="72"/>
      <c r="B44" s="73"/>
      <c r="C44" s="73"/>
      <c r="D44" s="73"/>
      <c r="E44" s="73"/>
      <c r="F44" s="73"/>
      <c r="G44" s="73"/>
      <c r="H44" s="73"/>
      <c r="I44" s="73"/>
      <c r="J44" s="73"/>
      <c r="K44" s="74"/>
      <c r="L44" s="67" t="s">
        <v>33</v>
      </c>
      <c r="M44" s="68"/>
      <c r="N44" s="68"/>
      <c r="O44" s="37">
        <f>SUM(O43)</f>
        <v>0</v>
      </c>
    </row>
    <row r="45" spans="1:15" s="9" customFormat="1" ht="32.25" customHeight="1" thickBot="1" x14ac:dyDescent="0.3">
      <c r="A45" s="75"/>
      <c r="B45" s="76"/>
      <c r="C45" s="76"/>
      <c r="D45" s="76"/>
      <c r="E45" s="76"/>
      <c r="F45" s="76"/>
      <c r="G45" s="76"/>
      <c r="H45" s="76"/>
      <c r="I45" s="76"/>
      <c r="J45" s="76"/>
      <c r="K45" s="77"/>
      <c r="L45" s="65" t="s">
        <v>34</v>
      </c>
      <c r="M45" s="66"/>
      <c r="N45" s="66"/>
      <c r="O45" s="39">
        <f>+O39+O42+O44</f>
        <v>0</v>
      </c>
    </row>
    <row r="47" spans="1:15" ht="50.1" customHeight="1" thickBot="1" x14ac:dyDescent="0.3">
      <c r="B47" s="81"/>
      <c r="C47" s="81"/>
    </row>
    <row r="48" spans="1:15" x14ac:dyDescent="0.25">
      <c r="B48" s="102" t="s">
        <v>35</v>
      </c>
      <c r="C48" s="102"/>
    </row>
    <row r="49" spans="1:17" ht="15" customHeight="1" x14ac:dyDescent="0.25">
      <c r="M49" s="41"/>
      <c r="N49" s="42"/>
      <c r="O49" s="43"/>
    </row>
    <row r="50" spans="1:17" ht="15.75" customHeight="1" x14ac:dyDescent="0.25">
      <c r="M50" s="41"/>
      <c r="N50" s="42"/>
      <c r="O50" s="43"/>
    </row>
    <row r="51" spans="1:17" ht="15" customHeight="1" x14ac:dyDescent="0.25">
      <c r="A51" s="10" t="s">
        <v>36</v>
      </c>
      <c r="M51" s="41"/>
      <c r="N51" s="42"/>
      <c r="O51" s="43"/>
    </row>
    <row r="52" spans="1:17" x14ac:dyDescent="0.25">
      <c r="A52" s="101" t="s">
        <v>37</v>
      </c>
      <c r="B52" s="101"/>
      <c r="C52" s="101"/>
      <c r="D52" s="101"/>
      <c r="E52" s="101"/>
      <c r="F52" s="101"/>
      <c r="G52" s="101"/>
      <c r="H52" s="101"/>
      <c r="I52" s="101"/>
      <c r="J52" s="101"/>
      <c r="K52" s="101"/>
      <c r="L52" s="101"/>
      <c r="M52" s="101"/>
      <c r="N52" s="101"/>
      <c r="O52" s="101"/>
      <c r="P52" s="2"/>
      <c r="Q52" s="2"/>
    </row>
    <row r="53" spans="1:17" ht="15" customHeight="1" x14ac:dyDescent="0.25">
      <c r="A53" s="100" t="s">
        <v>38</v>
      </c>
      <c r="B53" s="100"/>
      <c r="C53" s="100"/>
      <c r="D53" s="100"/>
      <c r="E53" s="100"/>
      <c r="F53" s="100"/>
      <c r="G53" s="100"/>
      <c r="H53" s="100"/>
      <c r="I53" s="100"/>
      <c r="J53" s="100"/>
      <c r="K53" s="100"/>
      <c r="L53" s="100"/>
      <c r="M53" s="100"/>
      <c r="N53" s="100"/>
      <c r="O53" s="100"/>
      <c r="P53" s="40"/>
      <c r="Q53" s="40"/>
    </row>
    <row r="54" spans="1:17" x14ac:dyDescent="0.25">
      <c r="A54" s="99" t="s">
        <v>39</v>
      </c>
      <c r="B54" s="99"/>
      <c r="C54" s="99"/>
      <c r="D54" s="99"/>
      <c r="E54" s="99"/>
      <c r="F54" s="99"/>
      <c r="G54" s="99"/>
      <c r="H54" s="99"/>
      <c r="I54" s="99"/>
      <c r="J54" s="99"/>
      <c r="K54" s="99"/>
      <c r="L54" s="99"/>
      <c r="M54" s="99"/>
      <c r="N54" s="99"/>
      <c r="O54" s="99"/>
      <c r="P54" s="5"/>
      <c r="Q54" s="5"/>
    </row>
    <row r="55" spans="1:17" x14ac:dyDescent="0.25">
      <c r="A55" s="99" t="s">
        <v>40</v>
      </c>
      <c r="B55" s="99"/>
      <c r="C55" s="99"/>
      <c r="D55" s="99"/>
      <c r="E55" s="99"/>
      <c r="F55" s="99"/>
      <c r="G55" s="99"/>
      <c r="H55" s="99"/>
      <c r="I55" s="99"/>
      <c r="J55" s="99"/>
      <c r="K55" s="99"/>
      <c r="L55" s="99"/>
      <c r="M55" s="99"/>
      <c r="N55" s="99"/>
      <c r="O55" s="99"/>
      <c r="P55" s="5"/>
      <c r="Q55" s="5"/>
    </row>
    <row r="56" spans="1:17" x14ac:dyDescent="0.25">
      <c r="K56" s="2"/>
      <c r="L56" s="2"/>
      <c r="M56" s="2"/>
      <c r="N56" s="2"/>
    </row>
    <row r="98" spans="11:15" s="2" customFormat="1" x14ac:dyDescent="0.25">
      <c r="K98" s="4"/>
      <c r="L98" s="4"/>
      <c r="M98" s="4"/>
      <c r="N98" s="4"/>
      <c r="O98" s="4"/>
    </row>
    <row r="99" spans="11:15" s="2" customFormat="1" x14ac:dyDescent="0.25">
      <c r="K99" s="4"/>
      <c r="L99" s="4"/>
      <c r="M99" s="4"/>
      <c r="N99" s="4"/>
      <c r="O99" s="4"/>
    </row>
    <row r="100" spans="11:15" s="2" customFormat="1" x14ac:dyDescent="0.25">
      <c r="K100" s="4"/>
      <c r="L100" s="4"/>
      <c r="M100" s="4"/>
      <c r="N100" s="4"/>
      <c r="O100" s="4"/>
    </row>
    <row r="101" spans="11:15" s="2" customFormat="1" x14ac:dyDescent="0.25">
      <c r="K101" s="4"/>
      <c r="L101" s="4"/>
      <c r="M101" s="4"/>
      <c r="N101" s="4"/>
      <c r="O101" s="4"/>
    </row>
  </sheetData>
  <sheetProtection algorithmName="SHA-512" hashValue="hqyat/v28rxIsAZY1I05w5u9u0OlCLWwIEblTF9exMWVkaKpLjWgrcIsfJu0l6kyWe5ZxUek2eA71T9MPt7gEQ==" saltValue="7JRB/XC1dIBHiGOSulGCTQ==" spinCount="100000" sheet="1" scenarios="1" selectLockedCells="1"/>
  <mergeCells count="35">
    <mergeCell ref="A55:O55"/>
    <mergeCell ref="A54:O54"/>
    <mergeCell ref="A53:O53"/>
    <mergeCell ref="A52:O52"/>
    <mergeCell ref="B48:C48"/>
    <mergeCell ref="A2:A5"/>
    <mergeCell ref="B2:M2"/>
    <mergeCell ref="N2:O2"/>
    <mergeCell ref="B3:M3"/>
    <mergeCell ref="N3:O3"/>
    <mergeCell ref="B4:M5"/>
    <mergeCell ref="N4:O4"/>
    <mergeCell ref="N5:O5"/>
    <mergeCell ref="M11:N11"/>
    <mergeCell ref="M9:N9"/>
    <mergeCell ref="K9:L9"/>
    <mergeCell ref="K11:L11"/>
    <mergeCell ref="F11:I11"/>
    <mergeCell ref="A37:K45"/>
    <mergeCell ref="F9:I9"/>
    <mergeCell ref="B47:C47"/>
    <mergeCell ref="A9:B11"/>
    <mergeCell ref="D9:E9"/>
    <mergeCell ref="D11:E11"/>
    <mergeCell ref="A36:K36"/>
    <mergeCell ref="L45:N45"/>
    <mergeCell ref="L44:N44"/>
    <mergeCell ref="L43:N43"/>
    <mergeCell ref="L42:N42"/>
    <mergeCell ref="L41:N41"/>
    <mergeCell ref="L40:N40"/>
    <mergeCell ref="L39:N39"/>
    <mergeCell ref="L38:N38"/>
    <mergeCell ref="L37:N37"/>
    <mergeCell ref="L36:N36"/>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allowBlank="1" showInputMessage="1" showErrorMessage="1" promptTitle="NOMBRE/RAZÓN SOCIAL" prompt="NOMBRE/RAZÓN SOCIAL" sqref="F9:I9" xr:uid="{00000000-0002-0000-0000-000003000000}"/>
    <dataValidation type="whole" allowBlank="1" showInputMessage="1" showErrorMessage="1" sqref="F14:F35" xr:uid="{00000000-0002-0000-0000-000002000000}">
      <formula1>0</formula1>
      <formula2>9.99999999999999E+41</formula2>
    </dataValidation>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G14:G35</xm:sqref>
        </x14:dataValidation>
        <x14:dataValidation type="list" allowBlank="1" showInputMessage="1" showErrorMessage="1" xr:uid="{00000000-0002-0000-0000-000008000000}">
          <x14:formula1>
            <xm:f>Cálculos!$F$7:$F$8</xm:f>
          </x14:formula1>
          <xm:sqref>I14:I35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30" bestFit="1" customWidth="1"/>
    <col min="6" max="6" width="15" style="34" bestFit="1" customWidth="1"/>
  </cols>
  <sheetData>
    <row r="6" spans="2:6" x14ac:dyDescent="0.25">
      <c r="B6" s="14" t="s">
        <v>9</v>
      </c>
      <c r="D6" s="28" t="s">
        <v>41</v>
      </c>
      <c r="F6" s="31" t="s">
        <v>42</v>
      </c>
    </row>
    <row r="7" spans="2:6" x14ac:dyDescent="0.25">
      <c r="B7" s="2" t="s">
        <v>43</v>
      </c>
      <c r="D7" s="29">
        <v>0</v>
      </c>
      <c r="F7" s="32">
        <v>0.08</v>
      </c>
    </row>
    <row r="8" spans="2:6" x14ac:dyDescent="0.25">
      <c r="B8" s="2" t="s">
        <v>44</v>
      </c>
      <c r="D8" s="29">
        <v>0.05</v>
      </c>
      <c r="F8" s="33">
        <v>0</v>
      </c>
    </row>
    <row r="9" spans="2:6" x14ac:dyDescent="0.25">
      <c r="B9" s="2" t="s">
        <v>45</v>
      </c>
      <c r="D9" s="29">
        <v>0.19</v>
      </c>
    </row>
    <row r="10" spans="2:6" x14ac:dyDescent="0.25">
      <c r="D10" s="2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104"/>
      <c r="C2" s="104"/>
      <c r="D2" s="113" t="s">
        <v>0</v>
      </c>
      <c r="E2" s="115"/>
      <c r="F2" s="115"/>
      <c r="G2" s="115"/>
      <c r="H2" s="114"/>
      <c r="I2" s="113" t="s">
        <v>1</v>
      </c>
      <c r="J2" s="114"/>
      <c r="K2" s="55"/>
    </row>
    <row r="3" spans="2:11" ht="15" customHeight="1" x14ac:dyDescent="0.25">
      <c r="B3" s="104"/>
      <c r="C3" s="104"/>
      <c r="D3" s="113" t="s">
        <v>2</v>
      </c>
      <c r="E3" s="115"/>
      <c r="F3" s="115"/>
      <c r="G3" s="115"/>
      <c r="H3" s="114"/>
      <c r="I3" s="113" t="s">
        <v>76</v>
      </c>
      <c r="J3" s="114"/>
      <c r="K3" s="54"/>
    </row>
    <row r="4" spans="2:11" ht="15" customHeight="1" x14ac:dyDescent="0.25">
      <c r="B4" s="104"/>
      <c r="C4" s="104"/>
      <c r="D4" s="116" t="s">
        <v>3</v>
      </c>
      <c r="E4" s="117"/>
      <c r="F4" s="117"/>
      <c r="G4" s="117"/>
      <c r="H4" s="118"/>
      <c r="I4" s="113" t="s">
        <v>78</v>
      </c>
      <c r="J4" s="114"/>
      <c r="K4" s="54"/>
    </row>
    <row r="5" spans="2:11" ht="15" customHeight="1" x14ac:dyDescent="0.25">
      <c r="B5" s="104"/>
      <c r="C5" s="104"/>
      <c r="D5" s="119"/>
      <c r="E5" s="120"/>
      <c r="F5" s="120"/>
      <c r="G5" s="120"/>
      <c r="H5" s="121"/>
      <c r="I5" s="113" t="s">
        <v>46</v>
      </c>
      <c r="J5" s="114"/>
      <c r="K5" s="54"/>
    </row>
    <row r="6" spans="2:11" x14ac:dyDescent="0.25">
      <c r="K6" s="46"/>
    </row>
    <row r="7" spans="2:11" ht="15.75" customHeight="1" x14ac:dyDescent="0.25">
      <c r="B7" s="108" t="s">
        <v>47</v>
      </c>
      <c r="C7" s="108"/>
      <c r="D7" s="108"/>
      <c r="E7" s="108"/>
      <c r="F7" s="108"/>
      <c r="G7" s="108"/>
      <c r="H7" s="108"/>
      <c r="I7" s="108"/>
      <c r="J7" s="108"/>
      <c r="K7" s="51"/>
    </row>
    <row r="8" spans="2:11" ht="15.75" customHeight="1" x14ac:dyDescent="0.25">
      <c r="B8" s="103" t="s">
        <v>48</v>
      </c>
      <c r="C8" s="103" t="s">
        <v>49</v>
      </c>
      <c r="D8" s="103"/>
      <c r="E8" s="103"/>
      <c r="F8" s="103"/>
      <c r="G8" s="108" t="s">
        <v>50</v>
      </c>
      <c r="H8" s="108"/>
      <c r="I8" s="108"/>
      <c r="J8" s="108"/>
      <c r="K8" s="51"/>
    </row>
    <row r="9" spans="2:11" ht="15.75" customHeight="1" x14ac:dyDescent="0.25">
      <c r="B9" s="103"/>
      <c r="C9" s="50" t="s">
        <v>51</v>
      </c>
      <c r="D9" s="50" t="s">
        <v>52</v>
      </c>
      <c r="E9" s="103" t="s">
        <v>53</v>
      </c>
      <c r="F9" s="103"/>
      <c r="G9" s="108"/>
      <c r="H9" s="108"/>
      <c r="I9" s="108"/>
      <c r="J9" s="108"/>
      <c r="K9" s="51"/>
    </row>
    <row r="10" spans="2:11" ht="15.75" customHeight="1" x14ac:dyDescent="0.25">
      <c r="B10" s="48">
        <v>1</v>
      </c>
      <c r="C10" s="48">
        <v>2021</v>
      </c>
      <c r="D10" s="48">
        <v>5</v>
      </c>
      <c r="E10" s="122">
        <v>24</v>
      </c>
      <c r="F10" s="122"/>
      <c r="G10" s="111" t="s">
        <v>54</v>
      </c>
      <c r="H10" s="111"/>
      <c r="I10" s="111"/>
      <c r="J10" s="111"/>
      <c r="K10" s="53"/>
    </row>
    <row r="11" spans="2:11" ht="57.75" customHeight="1" x14ac:dyDescent="0.25">
      <c r="B11" s="48">
        <v>2</v>
      </c>
      <c r="C11" s="48">
        <v>2022</v>
      </c>
      <c r="D11" s="48">
        <v>5</v>
      </c>
      <c r="E11" s="109">
        <v>31</v>
      </c>
      <c r="F11" s="110"/>
      <c r="G11" s="105" t="s">
        <v>55</v>
      </c>
      <c r="H11" s="106"/>
      <c r="I11" s="106"/>
      <c r="J11" s="107"/>
      <c r="K11" s="53"/>
    </row>
    <row r="12" spans="2:11" ht="82.5" customHeight="1" x14ac:dyDescent="0.25">
      <c r="B12" s="48">
        <v>3</v>
      </c>
      <c r="C12" s="48">
        <v>2022</v>
      </c>
      <c r="D12" s="48">
        <v>7</v>
      </c>
      <c r="E12" s="109">
        <v>27</v>
      </c>
      <c r="F12" s="110"/>
      <c r="G12" s="105" t="s">
        <v>56</v>
      </c>
      <c r="H12" s="106"/>
      <c r="I12" s="106"/>
      <c r="J12" s="107"/>
      <c r="K12" s="53"/>
    </row>
    <row r="13" spans="2:11" ht="100.5" customHeight="1" x14ac:dyDescent="0.25">
      <c r="B13" s="48">
        <v>4</v>
      </c>
      <c r="C13" s="48">
        <v>2023</v>
      </c>
      <c r="D13" s="48">
        <v>11</v>
      </c>
      <c r="E13" s="109">
        <v>30</v>
      </c>
      <c r="F13" s="110"/>
      <c r="G13" s="105" t="s">
        <v>71</v>
      </c>
      <c r="H13" s="106"/>
      <c r="I13" s="106"/>
      <c r="J13" s="107"/>
      <c r="K13" s="53"/>
    </row>
    <row r="14" spans="2:11" ht="70.5" customHeight="1" x14ac:dyDescent="0.25">
      <c r="B14" s="48">
        <v>5</v>
      </c>
      <c r="C14" s="48">
        <v>2024</v>
      </c>
      <c r="D14" s="56" t="s">
        <v>70</v>
      </c>
      <c r="E14" s="109">
        <v>27</v>
      </c>
      <c r="F14" s="110"/>
      <c r="G14" s="105" t="s">
        <v>72</v>
      </c>
      <c r="H14" s="106"/>
      <c r="I14" s="106"/>
      <c r="J14" s="107"/>
      <c r="K14" s="53"/>
    </row>
    <row r="15" spans="2:11" ht="76.5" customHeight="1" x14ac:dyDescent="0.25">
      <c r="B15" s="48">
        <v>6</v>
      </c>
      <c r="C15" s="48">
        <v>2024</v>
      </c>
      <c r="D15" s="56" t="s">
        <v>73</v>
      </c>
      <c r="E15" s="109"/>
      <c r="F15" s="110"/>
      <c r="G15" s="105" t="s">
        <v>75</v>
      </c>
      <c r="H15" s="106"/>
      <c r="I15" s="106"/>
      <c r="J15" s="107"/>
      <c r="K15" s="53"/>
    </row>
    <row r="16" spans="2:11" ht="15.75" customHeight="1" x14ac:dyDescent="0.25">
      <c r="B16" s="103" t="s">
        <v>57</v>
      </c>
      <c r="C16" s="103"/>
      <c r="D16" s="103"/>
      <c r="E16" s="103"/>
      <c r="F16" s="103"/>
      <c r="G16" s="103"/>
      <c r="H16" s="103"/>
      <c r="I16" s="103"/>
      <c r="J16" s="103"/>
      <c r="K16" s="49"/>
    </row>
    <row r="17" spans="2:11" x14ac:dyDescent="0.25">
      <c r="B17" s="103" t="s">
        <v>58</v>
      </c>
      <c r="C17" s="103"/>
      <c r="D17" s="103"/>
      <c r="E17" s="103"/>
      <c r="F17" s="103" t="s">
        <v>59</v>
      </c>
      <c r="G17" s="103"/>
      <c r="H17" s="103"/>
      <c r="I17" s="103"/>
      <c r="J17" s="103"/>
      <c r="K17" s="49"/>
    </row>
    <row r="18" spans="2:11" ht="15.75" customHeight="1" x14ac:dyDescent="0.25">
      <c r="B18" s="122" t="s">
        <v>60</v>
      </c>
      <c r="C18" s="122"/>
      <c r="D18" s="122"/>
      <c r="E18" s="122"/>
      <c r="F18" s="122" t="s">
        <v>74</v>
      </c>
      <c r="G18" s="122"/>
      <c r="H18" s="122"/>
      <c r="I18" s="122"/>
      <c r="J18" s="122"/>
      <c r="K18" s="47"/>
    </row>
    <row r="19" spans="2:11" x14ac:dyDescent="0.25">
      <c r="B19" s="103" t="s">
        <v>61</v>
      </c>
      <c r="C19" s="103"/>
      <c r="D19" s="103"/>
      <c r="E19" s="103"/>
      <c r="F19" s="103"/>
      <c r="G19" s="103"/>
      <c r="H19" s="103"/>
      <c r="I19" s="103"/>
      <c r="J19" s="103"/>
      <c r="K19" s="49"/>
    </row>
    <row r="20" spans="2:11" x14ac:dyDescent="0.25">
      <c r="B20" s="103" t="s">
        <v>58</v>
      </c>
      <c r="C20" s="103"/>
      <c r="D20" s="103"/>
      <c r="E20" s="103"/>
      <c r="F20" s="103" t="s">
        <v>59</v>
      </c>
      <c r="G20" s="103"/>
      <c r="H20" s="103"/>
      <c r="I20" s="103"/>
      <c r="J20" s="103"/>
      <c r="K20" s="49"/>
    </row>
    <row r="21" spans="2:11" ht="15.75" customHeight="1" x14ac:dyDescent="0.25">
      <c r="B21" s="124" t="s">
        <v>62</v>
      </c>
      <c r="C21" s="124"/>
      <c r="D21" s="124"/>
      <c r="E21" s="124"/>
      <c r="F21" s="124" t="s">
        <v>63</v>
      </c>
      <c r="G21" s="124"/>
      <c r="H21" s="124"/>
      <c r="I21" s="124"/>
      <c r="J21" s="124"/>
      <c r="K21" s="52"/>
    </row>
    <row r="22" spans="2:11" ht="15.75" customHeight="1" x14ac:dyDescent="0.25">
      <c r="B22" s="108" t="s">
        <v>64</v>
      </c>
      <c r="C22" s="108"/>
      <c r="D22" s="108"/>
      <c r="E22" s="108"/>
      <c r="F22" s="108"/>
      <c r="G22" s="108"/>
      <c r="H22" s="108"/>
      <c r="I22" s="108"/>
      <c r="J22" s="108"/>
      <c r="K22" s="51"/>
    </row>
    <row r="23" spans="2:11" x14ac:dyDescent="0.25">
      <c r="B23" s="103" t="s">
        <v>58</v>
      </c>
      <c r="C23" s="103"/>
      <c r="D23" s="103"/>
      <c r="E23" s="103" t="s">
        <v>59</v>
      </c>
      <c r="F23" s="103"/>
      <c r="G23" s="103"/>
      <c r="H23" s="103" t="s">
        <v>65</v>
      </c>
      <c r="I23" s="103"/>
      <c r="J23" s="103"/>
      <c r="K23" s="49"/>
    </row>
    <row r="24" spans="2:11" x14ac:dyDescent="0.25">
      <c r="B24" s="103"/>
      <c r="C24" s="103"/>
      <c r="D24" s="103"/>
      <c r="E24" s="103"/>
      <c r="F24" s="103"/>
      <c r="G24" s="103"/>
      <c r="H24" s="50" t="s">
        <v>51</v>
      </c>
      <c r="I24" s="50" t="s">
        <v>52</v>
      </c>
      <c r="J24" s="50" t="s">
        <v>53</v>
      </c>
      <c r="K24" s="49"/>
    </row>
    <row r="25" spans="2:11" x14ac:dyDescent="0.25">
      <c r="B25" s="122" t="s">
        <v>66</v>
      </c>
      <c r="C25" s="122"/>
      <c r="D25" s="122"/>
      <c r="E25" s="124" t="s">
        <v>67</v>
      </c>
      <c r="F25" s="124"/>
      <c r="G25" s="124"/>
      <c r="H25" s="48">
        <v>2024</v>
      </c>
      <c r="I25" s="56" t="s">
        <v>73</v>
      </c>
      <c r="J25" s="48"/>
      <c r="K25" s="47"/>
    </row>
    <row r="26" spans="2:11" x14ac:dyDescent="0.25">
      <c r="K26" s="46"/>
    </row>
    <row r="27" spans="2:11" ht="56.25" customHeight="1" x14ac:dyDescent="0.25">
      <c r="B27" s="46"/>
      <c r="C27" s="123" t="s">
        <v>68</v>
      </c>
      <c r="D27" s="123"/>
      <c r="E27" s="123"/>
      <c r="F27" s="123"/>
      <c r="G27" s="123"/>
      <c r="H27" s="123"/>
      <c r="I27" s="123"/>
      <c r="K27" s="46"/>
    </row>
    <row r="28" spans="2:11" ht="16.5" customHeight="1" x14ac:dyDescent="0.25">
      <c r="E28" s="112" t="s">
        <v>69</v>
      </c>
      <c r="F28" s="112"/>
      <c r="G28" s="112"/>
      <c r="H28" s="112"/>
      <c r="I28" s="112"/>
      <c r="J28" s="112"/>
      <c r="K28" s="45"/>
    </row>
    <row r="29" spans="2:11" x14ac:dyDescent="0.25">
      <c r="B29" s="46"/>
      <c r="C29" s="46"/>
      <c r="D29" s="46"/>
      <c r="E29" s="112"/>
      <c r="F29" s="112"/>
      <c r="G29" s="112"/>
      <c r="H29" s="112"/>
      <c r="I29" s="112"/>
      <c r="J29" s="112"/>
      <c r="K29" s="45"/>
    </row>
    <row r="30" spans="2:11" ht="15" customHeight="1" x14ac:dyDescent="0.25">
      <c r="C30" s="44"/>
      <c r="D30" s="44"/>
      <c r="E30" s="44"/>
      <c r="F30" s="44"/>
      <c r="G30" s="44"/>
      <c r="H30" s="44"/>
    </row>
    <row r="31" spans="2:11" x14ac:dyDescent="0.25">
      <c r="B31" s="44"/>
      <c r="C31" s="44"/>
      <c r="D31" s="44"/>
      <c r="E31" s="44"/>
      <c r="F31" s="44"/>
      <c r="G31" s="44"/>
      <c r="H31" s="44"/>
    </row>
  </sheetData>
  <mergeCells count="43">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B8:B9"/>
    <mergeCell ref="B2:C5"/>
    <mergeCell ref="C8:F8"/>
    <mergeCell ref="E9:F9"/>
    <mergeCell ref="G13:J13"/>
    <mergeCell ref="G8:J9"/>
    <mergeCell ref="B7:J7"/>
    <mergeCell ref="G11:J11"/>
    <mergeCell ref="E11:F11"/>
    <mergeCell ref="G12:J12"/>
    <mergeCell ref="G10:J10"/>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Props1.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2.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GIOVANA ASTRID MOLINA RIVERA</cp:lastModifiedBy>
  <cp:revision/>
  <cp:lastPrinted>2024-07-22T22:04:40Z</cp:lastPrinted>
  <dcterms:created xsi:type="dcterms:W3CDTF">2017-04-28T13:22:52Z</dcterms:created>
  <dcterms:modified xsi:type="dcterms:W3CDTF">2026-03-20T21:28:54Z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