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mailunicundiedu-my.sharepoint.com/personal/cprodriguezpulgarin_ucundinamarca_edu_co/Documents/VIGENCIA 2026/CONTRATACION FUSAGASUGA/CE_PISCINAS_CAD/DOCUMENTOS DE PUBLICACIÓN INVITACION C EXP Cafeteria/"/>
    </mc:Choice>
  </mc:AlternateContent>
  <xr:revisionPtr revIDLastSave="22" documentId="13_ncr:1_{5BC5F21C-8905-4D40-BB64-D794D210D4EE}" xr6:coauthVersionLast="47" xr6:coauthVersionMax="47" xr10:uidLastSave="{F22F26A3-A984-4A29-A1E8-EDD5286CB985}"/>
  <bookViews>
    <workbookView xWindow="2595" yWindow="2595" windowWidth="21600" windowHeight="11295" tabRatio="876" xr2:uid="{00000000-000D-0000-FFFF-FFFF00000000}"/>
  </bookViews>
  <sheets>
    <sheet name="PPTA EXP" sheetId="7" r:id="rId1"/>
    <sheet name="Datos" sheetId="9" state="hidden" r:id="rId2"/>
  </sheets>
  <definedNames>
    <definedName name="_xlnm.Print_Area" localSheetId="0">'PPTA EXP'!$A$1:$I$100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7" l="1" a="1"/>
  <c r="G21" i="7" s="1"/>
  <c r="H21" i="7" s="1"/>
  <c r="G22" i="7" a="1"/>
  <c r="G22" i="7" s="1"/>
  <c r="H22" i="7" s="1"/>
  <c r="G23" i="7" a="1"/>
  <c r="G23" i="7"/>
  <c r="H23" i="7" s="1"/>
  <c r="G24" i="7" a="1"/>
  <c r="G24" i="7" s="1"/>
  <c r="H24" i="7" s="1"/>
  <c r="G25" i="7" a="1"/>
  <c r="G25" i="7"/>
  <c r="H25" i="7" s="1"/>
  <c r="G26" i="7" a="1"/>
  <c r="G26" i="7" s="1"/>
  <c r="H26" i="7" s="1"/>
  <c r="G27" i="7" a="1"/>
  <c r="G27" i="7" s="1"/>
  <c r="H27" i="7" s="1"/>
  <c r="G28" i="7" a="1"/>
  <c r="G28" i="7" s="1"/>
  <c r="H28" i="7" s="1"/>
  <c r="G29" i="7" a="1"/>
  <c r="G29" i="7"/>
  <c r="H29" i="7" s="1"/>
  <c r="G30" i="7" a="1"/>
  <c r="G30" i="7"/>
  <c r="H30" i="7" s="1"/>
  <c r="G31" i="7" a="1"/>
  <c r="G31" i="7" s="1"/>
  <c r="H31" i="7" s="1"/>
  <c r="G32" i="7" a="1"/>
  <c r="G32" i="7" s="1"/>
  <c r="H32" i="7" s="1"/>
  <c r="G33" i="7" a="1"/>
  <c r="G33" i="7" s="1"/>
  <c r="H33" i="7" s="1"/>
  <c r="G34" i="7" a="1"/>
  <c r="G34" i="7" s="1"/>
  <c r="H34" i="7" s="1"/>
  <c r="G35" i="7" a="1"/>
  <c r="G35" i="7"/>
  <c r="G36" i="7" a="1"/>
  <c r="G36" i="7" s="1"/>
  <c r="H36" i="7" s="1"/>
  <c r="G37" i="7" a="1"/>
  <c r="G37" i="7"/>
  <c r="G38" i="7" a="1"/>
  <c r="G38" i="7"/>
  <c r="H38" i="7" s="1"/>
  <c r="G39" i="7" a="1"/>
  <c r="G39" i="7" s="1"/>
  <c r="H39" i="7" s="1"/>
  <c r="G40" i="7" a="1"/>
  <c r="G40" i="7" s="1"/>
  <c r="H40" i="7" s="1"/>
  <c r="G41" i="7" a="1"/>
  <c r="G41" i="7"/>
  <c r="H41" i="7" s="1"/>
  <c r="G42" i="7" a="1"/>
  <c r="G42" i="7"/>
  <c r="H42" i="7" s="1"/>
  <c r="G43" i="7" a="1"/>
  <c r="G43" i="7" s="1"/>
  <c r="H43" i="7" s="1"/>
  <c r="G44" i="7" a="1"/>
  <c r="G44" i="7"/>
  <c r="H44" i="7" s="1"/>
  <c r="G45" i="7" a="1"/>
  <c r="G45" i="7" s="1"/>
  <c r="H45" i="7" s="1"/>
  <c r="G46" i="7" a="1"/>
  <c r="G46" i="7" s="1"/>
  <c r="H46" i="7" s="1"/>
  <c r="G47" i="7" a="1"/>
  <c r="G47" i="7"/>
  <c r="H47" i="7" s="1"/>
  <c r="G48" i="7" a="1"/>
  <c r="G48" i="7"/>
  <c r="G49" i="7" a="1"/>
  <c r="G49" i="7"/>
  <c r="G50" i="7" a="1"/>
  <c r="G50" i="7"/>
  <c r="H50" i="7" s="1"/>
  <c r="G51" i="7" a="1"/>
  <c r="G51" i="7" s="1"/>
  <c r="H51" i="7" s="1"/>
  <c r="G52" i="7" a="1"/>
  <c r="G52" i="7" s="1"/>
  <c r="H52" i="7" s="1"/>
  <c r="G53" i="7" a="1"/>
  <c r="G53" i="7"/>
  <c r="H53" i="7" s="1"/>
  <c r="G54" i="7" a="1"/>
  <c r="G54" i="7" s="1"/>
  <c r="H54" i="7" s="1"/>
  <c r="G55" i="7" a="1"/>
  <c r="G55" i="7" s="1"/>
  <c r="H55" i="7" s="1"/>
  <c r="G56" i="7" a="1"/>
  <c r="G56" i="7"/>
  <c r="H56" i="7" s="1"/>
  <c r="G57" i="7" a="1"/>
  <c r="G57" i="7" s="1"/>
  <c r="H57" i="7" s="1"/>
  <c r="G58" i="7" a="1"/>
  <c r="G58" i="7" s="1"/>
  <c r="H58" i="7" s="1"/>
  <c r="G59" i="7" a="1"/>
  <c r="G59" i="7"/>
  <c r="H59" i="7" s="1"/>
  <c r="G60" i="7" a="1"/>
  <c r="G60" i="7" s="1"/>
  <c r="H60" i="7" s="1"/>
  <c r="G61" i="7" a="1"/>
  <c r="G61" i="7"/>
  <c r="H61" i="7" s="1"/>
  <c r="G62" i="7" a="1"/>
  <c r="G62" i="7"/>
  <c r="H62" i="7" s="1"/>
  <c r="G63" i="7" a="1"/>
  <c r="G63" i="7"/>
  <c r="G64" i="7" a="1"/>
  <c r="G64" i="7"/>
  <c r="H64" i="7" s="1"/>
  <c r="G65" i="7" a="1"/>
  <c r="G65" i="7" s="1"/>
  <c r="H65" i="7" s="1"/>
  <c r="G66" i="7" a="1"/>
  <c r="G66" i="7"/>
  <c r="H66" i="7" s="1"/>
  <c r="G67" i="7" a="1"/>
  <c r="G67" i="7" s="1"/>
  <c r="H67" i="7" s="1"/>
  <c r="G68" i="7" a="1"/>
  <c r="G68" i="7"/>
  <c r="H68" i="7" s="1"/>
  <c r="G69" i="7" a="1"/>
  <c r="G69" i="7" s="1"/>
  <c r="H69" i="7" s="1"/>
  <c r="G70" i="7" a="1"/>
  <c r="G70" i="7" s="1"/>
  <c r="H70" i="7" s="1"/>
  <c r="G71" i="7" a="1"/>
  <c r="G71" i="7" s="1"/>
  <c r="H71" i="7" s="1"/>
  <c r="G72" i="7" a="1"/>
  <c r="G72" i="7"/>
  <c r="H72" i="7" s="1"/>
  <c r="G73" i="7" a="1"/>
  <c r="G73" i="7"/>
  <c r="H73" i="7" s="1"/>
  <c r="G74" i="7" a="1"/>
  <c r="G74" i="7"/>
  <c r="H74" i="7" s="1"/>
  <c r="G75" i="7" a="1"/>
  <c r="G75" i="7"/>
  <c r="H75" i="7" s="1"/>
  <c r="G76" i="7" a="1"/>
  <c r="G76" i="7"/>
  <c r="H76" i="7" s="1"/>
  <c r="G77" i="7" a="1"/>
  <c r="G77" i="7"/>
  <c r="H77" i="7" s="1"/>
  <c r="G78" i="7" a="1"/>
  <c r="G78" i="7" s="1"/>
  <c r="H78" i="7" s="1"/>
  <c r="G79" i="7" a="1"/>
  <c r="G79" i="7"/>
  <c r="H79" i="7" s="1"/>
  <c r="G80" i="7" a="1"/>
  <c r="G80" i="7"/>
  <c r="H80" i="7" s="1"/>
  <c r="G81" i="7" a="1"/>
  <c r="G81" i="7" s="1"/>
  <c r="H81" i="7" s="1"/>
  <c r="G82" i="7" a="1"/>
  <c r="G82" i="7" s="1"/>
  <c r="H82" i="7" s="1"/>
  <c r="G83" i="7" a="1"/>
  <c r="G83" i="7"/>
  <c r="H83" i="7" s="1"/>
  <c r="G84" i="7" a="1"/>
  <c r="G84" i="7"/>
  <c r="H84" i="7" s="1"/>
  <c r="G85" i="7" a="1"/>
  <c r="G85" i="7"/>
  <c r="H85" i="7" s="1"/>
  <c r="G86" i="7" a="1"/>
  <c r="G86" i="7"/>
  <c r="H86" i="7" s="1"/>
  <c r="G87" i="7" a="1"/>
  <c r="G87" i="7"/>
  <c r="G88" i="7" a="1"/>
  <c r="G88" i="7"/>
  <c r="H88" i="7" s="1"/>
  <c r="G89" i="7" a="1"/>
  <c r="G89" i="7"/>
  <c r="H89" i="7" s="1"/>
  <c r="G20" i="7" a="1"/>
  <c r="G20" i="7" s="1"/>
  <c r="H20" i="7" s="1"/>
  <c r="H35" i="7"/>
  <c r="H37" i="7"/>
  <c r="H48" i="7"/>
  <c r="H49" i="7"/>
  <c r="H63" i="7"/>
  <c r="H8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author>
  </authors>
  <commentList>
    <comment ref="C93" authorId="0" shapeId="0" xr:uid="{657577DF-E699-4D2D-8A30-FF687770373D}">
      <text>
        <r>
          <rPr>
            <b/>
            <sz val="9"/>
            <color indexed="81"/>
            <rFont val="Tahoma"/>
            <family val="2"/>
          </rPr>
          <t xml:space="preserve">FIRMA REPRESENTANTE LEGAL Y/O PERSONA NATURAL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<sst xmlns="http://schemas.openxmlformats.org/spreadsheetml/2006/main" count="90" uniqueCount="88">
  <si>
    <t>MACROPROCESO DE APOYO</t>
  </si>
  <si>
    <t xml:space="preserve">PROCESO GESTIÓN BIENES Y SERVICIOS </t>
  </si>
  <si>
    <t>32.1</t>
  </si>
  <si>
    <t xml:space="preserve">ÍTEM </t>
  </si>
  <si>
    <t>ASPECTOS OBLIGATORIOS A TENER EN CUENTA</t>
  </si>
  <si>
    <t>32.1-41</t>
  </si>
  <si>
    <t>PROPUESTA ECONÓMICA</t>
  </si>
  <si>
    <t>PÁGINA 1 DE 1</t>
  </si>
  <si>
    <t>DESCRIPCIÓN DEL PORTAFOLIO DE PRODUCTOS REQUERIDO</t>
  </si>
  <si>
    <t>PRODUCTOS QUE SE PRETENDEN OFRECER
(Selecione Sí o No)</t>
  </si>
  <si>
    <t>OFRECE EL PRODUCTO?</t>
  </si>
  <si>
    <t>SÍ</t>
  </si>
  <si>
    <t>NO</t>
  </si>
  <si>
    <t>PORCENTAJES DE DESCUENTO</t>
  </si>
  <si>
    <t>PRECIO AL CONSUMIDOR FINAL</t>
  </si>
  <si>
    <t>PRECIO DE REFERENCIA ESTIMADO 
(Impuestos incluidos)</t>
  </si>
  <si>
    <t>PORCENTAJE DE DESCUENTO GLOBAL OFRECIDO 
(Impuestos incluidos)</t>
  </si>
  <si>
    <t>CANON DE EXPLOTACIÓN MENSUAL ESTIMADO</t>
  </si>
  <si>
    <t>DESCRIPCIÓN</t>
  </si>
  <si>
    <t>CANON DE EXPLOTACIÓN MENSUAL OFRECIDO</t>
  </si>
  <si>
    <t>Fecha de elaboración:</t>
  </si>
  <si>
    <t xml:space="preserve">Nombre representante legal, persona natural o apoderado: </t>
  </si>
  <si>
    <t xml:space="preserve">CC.: </t>
  </si>
  <si>
    <t xml:space="preserve">Nombre o razón social del proponente: </t>
  </si>
  <si>
    <t xml:space="preserve">NIT.: </t>
  </si>
  <si>
    <t>DESCRIPCIÓN DEL PORTAFOLIO DE PRODUCTOS</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</si>
  <si>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recuerde que este formato se encuentra formulado y no admite valores diferentes a los indicados en las respectivas notas.
</t>
    </r>
    <r>
      <rPr>
        <b/>
        <sz val="12"/>
        <rFont val="Arial"/>
        <family val="2"/>
      </rPr>
      <t>NOTA 3:</t>
    </r>
    <r>
      <rPr>
        <sz val="12"/>
        <rFont val="Arial"/>
        <family val="2"/>
      </rPr>
      <t xml:space="preserve"> El valor de canon de explotación se propone con una periodicidad mensual, para los meses en que no hay actividades por días/meses según calendario académico se realizará el pago conforme a los días en que efectivamente se prestó el servicio.</t>
    </r>
    <r>
      <rPr>
        <b/>
        <sz val="12"/>
        <rFont val="Arial"/>
        <family val="2"/>
      </rPr>
      <t xml:space="preserve">
NOTA 4: </t>
    </r>
    <r>
      <rPr>
        <sz val="12"/>
        <rFont val="Arial"/>
        <family val="2"/>
      </rPr>
      <t xml:space="preserve">El Valor del porcentaje ofrecido en los productos, se debe ofertar a valor total de los elementos, y no de forma unitaria.  </t>
    </r>
    <r>
      <rPr>
        <b/>
        <sz val="12"/>
        <rFont val="Arial"/>
        <family val="2"/>
      </rPr>
      <t xml:space="preserve">                                            
NOTA 5: </t>
    </r>
    <r>
      <rPr>
        <sz val="12"/>
        <rFont val="Arial"/>
        <family val="2"/>
      </rPr>
      <t>El valor resultante al porcentaje de descuento ofrecido debe ajustarse al valor de las denominaciones actuales de la moneda colombiana.Por tanto, si al aplicar un porcentaje de descuento y el resultado arroja un descuento de 10, 20, 30, 40, 60, 70, 80 y 90 pesos, la fórmula aproximará el valor al múltiplo de 50 (pesos) inferior y así no sobrepasa el precio techo ofertado.</t>
    </r>
    <r>
      <rPr>
        <b/>
        <sz val="12"/>
        <rFont val="Arial"/>
        <family val="2"/>
      </rPr>
      <t xml:space="preserve">                                                                                                                                                                                                                                                                                                                                                                                                                                                                               
NOTA 6: </t>
    </r>
    <r>
      <rPr>
        <sz val="12"/>
        <rFont val="Arial"/>
        <family val="2"/>
      </rPr>
      <t>La validez de la cotización no podrá ser Inferior a 30 días.</t>
    </r>
    <r>
      <rPr>
        <b/>
        <sz val="12"/>
        <rFont val="Arial"/>
        <family val="2"/>
      </rPr>
      <t xml:space="preserve">
NOTA 7: </t>
    </r>
    <r>
      <rPr>
        <sz val="12"/>
        <rFont val="Arial"/>
        <family val="2"/>
      </rPr>
      <t xml:space="preserve">Recuerde que la forma de pago está sujeta a las condiciones establecidas por la Universidad de Cundinamarca para el presente proceso.
</t>
    </r>
    <r>
      <rPr>
        <b/>
        <sz val="12"/>
        <rFont val="Arial"/>
        <family val="2"/>
      </rPr>
      <t xml:space="preserve">NOTA 8: </t>
    </r>
    <r>
      <rPr>
        <sz val="12"/>
        <rFont val="Arial"/>
        <family val="2"/>
      </rPr>
      <t xml:space="preserve">Señor cotizante recuerde revisar los términos de referencia y sus anexos en su totalidad y tener en cuenta todas las condiciones establecidas para la presentación de la oferta.
</t>
    </r>
    <r>
      <rPr>
        <b/>
        <sz val="12"/>
        <rFont val="Arial"/>
        <family val="2"/>
      </rPr>
      <t xml:space="preserve">NOTA 9: </t>
    </r>
    <r>
      <rPr>
        <sz val="12"/>
        <rFont val="Arial"/>
        <family val="2"/>
      </rPr>
      <t>En el caso consorcios y de las uniones temporales el formato</t>
    </r>
    <r>
      <rPr>
        <b/>
        <sz val="12"/>
        <rFont val="Arial"/>
        <family val="2"/>
      </rPr>
      <t xml:space="preserve"> </t>
    </r>
    <r>
      <rPr>
        <sz val="12"/>
        <rFont val="Arial"/>
        <family val="2"/>
      </rPr>
      <t xml:space="preserve">deberá ser diligenciado por el Representante Legal del consorcio o unión temporal.
</t>
    </r>
    <r>
      <rPr>
        <b/>
        <sz val="12"/>
        <rFont val="Arial"/>
        <family val="2"/>
      </rPr>
      <t xml:space="preserve">NOTA 10: </t>
    </r>
    <r>
      <rPr>
        <sz val="12"/>
        <rFont val="Arial"/>
        <family val="2"/>
      </rPr>
      <t>Teniendo en cuenta la cantidad de ítems que componen las especificaciones técnicas, con el fin de facilitar la revisión de la oferta económica, el proponente deberá presentar en formato EXCEL .xlsx copia del formato de oferta económica con la respectiva formulación.</t>
    </r>
  </si>
  <si>
    <t>PRECIO DE REFERENCIA ESTIMADO (-) PORCENTAJE DE DESCUENTO GLOBAL</t>
  </si>
  <si>
    <t>EXPLOTACIÓN DEL ESPACIO DESTINADO A LOS SERVICIOS DE CAFETERÍA, UBICADO EN LA ZONA DE PISCINAS DEL CENTRO ACADÉMICO DEPORTIVO “CAD” DE LA UNIVERSIDAD DE CUNDINAMARCA SEDE FUSAGASUGÁ.</t>
  </si>
  <si>
    <t>JUGO NATURAL EN AGUA</t>
  </si>
  <si>
    <t>JUGO NATURAL EN LECHE</t>
  </si>
  <si>
    <t xml:space="preserve">LIMONADA </t>
  </si>
  <si>
    <t>AGUA SIN GAS 200 ml</t>
  </si>
  <si>
    <t>AGUA SIN GAS 600 ml</t>
  </si>
  <si>
    <t>AGUA SIN GAS 1000 ml</t>
  </si>
  <si>
    <t>GATORADE</t>
  </si>
  <si>
    <t>GATORADE SIN AZÚCAR</t>
  </si>
  <si>
    <t>POWERADE</t>
  </si>
  <si>
    <t>SQUASH</t>
  </si>
  <si>
    <t>ELECTROLITE</t>
  </si>
  <si>
    <t>COCA-COLA 200 ml</t>
  </si>
  <si>
    <t>COCA-COLA 500 ml</t>
  </si>
  <si>
    <t>COCA-COLA ZERO 200 ml</t>
  </si>
  <si>
    <t>COCA-COLA ZERO 500 ml</t>
  </si>
  <si>
    <t>H2O 600 ml</t>
  </si>
  <si>
    <t>GASEOSAS POSTOBÓN 400ml</t>
  </si>
  <si>
    <t>PONY MALTA 192 ml</t>
  </si>
  <si>
    <t>PONY MALTA 400 ml</t>
  </si>
  <si>
    <t>PALETA TOSH</t>
  </si>
  <si>
    <t>PALETA ALOHA</t>
  </si>
  <si>
    <t>HELADO CASERO</t>
  </si>
  <si>
    <t>HELADO ARTESANAL</t>
  </si>
  <si>
    <t>GALLETA CON HELADO</t>
  </si>
  <si>
    <t>CHOCOCONO</t>
  </si>
  <si>
    <t xml:space="preserve">WAFFLES </t>
  </si>
  <si>
    <t>JUNIOR SIN HELADO</t>
  </si>
  <si>
    <t>JUNIOR CON HELADO</t>
  </si>
  <si>
    <t>NORMAL SIN HELADO</t>
  </si>
  <si>
    <t>NORMAL CON HELADO</t>
  </si>
  <si>
    <t>PORCION DE FRUTA</t>
  </si>
  <si>
    <t>PAQUETE DE PAPAS</t>
  </si>
  <si>
    <t>EMPANADAS</t>
  </si>
  <si>
    <t xml:space="preserve">AREPAS </t>
  </si>
  <si>
    <t>MILHOJAS</t>
  </si>
  <si>
    <t>TORTAS</t>
  </si>
  <si>
    <t>GRANOLA CON YOGURT</t>
  </si>
  <si>
    <t>DULCES VARIOS  PROMEDIO $ 5OO PESOS A $2.000</t>
  </si>
  <si>
    <t xml:space="preserve">TINTO 4 Onzas </t>
  </si>
  <si>
    <t xml:space="preserve">TINTO 6 Onzas </t>
  </si>
  <si>
    <t xml:space="preserve">EXPRESSO </t>
  </si>
  <si>
    <t xml:space="preserve">PERICO 6 Onzas </t>
  </si>
  <si>
    <t xml:space="preserve">LATTE 8 Onzas </t>
  </si>
  <si>
    <t xml:space="preserve">CAPUCCINO 8 Onzas </t>
  </si>
  <si>
    <t xml:space="preserve">CAPUCCINO 10 Onzas </t>
  </si>
  <si>
    <t xml:space="preserve">CHOCOLATE 8 Onzas </t>
  </si>
  <si>
    <t>CHOCOLATE 10 Onzas</t>
  </si>
  <si>
    <t>MILO 10 Onzas</t>
  </si>
  <si>
    <t xml:space="preserve">TE CHAI 10 Onzas </t>
  </si>
  <si>
    <t xml:space="preserve">AROMATICA 6 Onzas </t>
  </si>
  <si>
    <t>PORCION TORTA</t>
  </si>
  <si>
    <t>CUPCAKES</t>
  </si>
  <si>
    <t>YOGURT GRIEGO CON CEREAL</t>
  </si>
  <si>
    <t>POSTRES</t>
  </si>
  <si>
    <t>GRANIZADO DE FRUTAS</t>
  </si>
  <si>
    <t>GRANIZADO DE CAFÉ</t>
  </si>
  <si>
    <t>CEREZADA</t>
  </si>
  <si>
    <t>LIMONADA DE COCO</t>
  </si>
  <si>
    <t>CANON DE EXPLOTACIÓN MENSUAL VERSION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</si>
</sst>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 #,##0_-;\-* #,##0_-;_-* &quot;-&quot;??_-;_-@_-"/>
    <numFmt numFmtId="166" formatCode="yyyy\-mm\-dd;@"/>
  </numFmts>
  <fonts count="37"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Arial"/>
      <family val="2"/>
    </font>
    <font>
      <b/>
      <sz val="12"/>
      <name val="Arial"/>
      <family val="2"/>
    </font>
    <font>
      <sz val="12"/>
      <name val="Arial"/>
      <family val="2"/>
    </font>
    <font>
      <b/>
      <sz val="11"/>
      <color theme="0"/>
      <name val="Arial"/>
      <family val="2"/>
    </font>
    <font>
      <sz val="8"/>
      <name val="Calibri"/>
      <family val="2"/>
      <scheme val="minor"/>
    </font>
    <font>
      <b/>
      <sz val="11"/>
      <color rgb="FF292929"/>
      <name val="Arial"/>
      <family val="2"/>
    </font>
    <font>
      <b/>
      <u/>
      <sz val="12"/>
      <color theme="1"/>
      <name val="Arial"/>
      <family val="2"/>
    </font>
    <font>
      <b/>
      <sz val="9"/>
      <color indexed="81"/>
      <name val="Tahoma"/>
      <family val="2"/>
    </font>
    <font>
      <b/>
      <sz val="12"/>
      <color rgb="FF000000"/>
      <name val="Arial"/>
      <family val="2"/>
    </font>
    <font>
      <sz val="10"/>
      <color rgb="FF000000"/>
      <name val="Tahoma"/>
      <family val="2"/>
    </font>
    <font>
      <sz val="10"/>
      <color theme="1"/>
      <name val="Tahoma"/>
      <family val="2"/>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9">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7" applyNumberFormat="0" applyFill="0" applyAlignment="0" applyProtection="0"/>
    <xf numFmtId="0" fontId="12" fillId="0" borderId="8" applyNumberFormat="0" applyFill="0" applyAlignment="0" applyProtection="0"/>
    <xf numFmtId="0" fontId="13" fillId="0" borderId="9"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0" applyNumberFormat="0" applyAlignment="0" applyProtection="0"/>
    <xf numFmtId="0" fontId="18" fillId="8" borderId="11" applyNumberFormat="0" applyAlignment="0" applyProtection="0"/>
    <xf numFmtId="0" fontId="19" fillId="8" borderId="10" applyNumberFormat="0" applyAlignment="0" applyProtection="0"/>
    <xf numFmtId="0" fontId="20" fillId="0" borderId="12" applyNumberFormat="0" applyFill="0" applyAlignment="0" applyProtection="0"/>
    <xf numFmtId="0" fontId="21" fillId="9" borderId="13" applyNumberFormat="0" applyAlignment="0" applyProtection="0"/>
    <xf numFmtId="0" fontId="22" fillId="0" borderId="0" applyNumberFormat="0" applyFill="0" applyBorder="0" applyAlignment="0" applyProtection="0"/>
    <xf numFmtId="0" fontId="5" fillId="10" borderId="14" applyNumberFormat="0" applyFont="0" applyAlignment="0" applyProtection="0"/>
    <xf numFmtId="0" fontId="23" fillId="0" borderId="0" applyNumberFormat="0" applyFill="0" applyBorder="0" applyAlignment="0" applyProtection="0"/>
    <xf numFmtId="0" fontId="24" fillId="0" borderId="15"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cellStyleXfs>
  <cellXfs count="56">
    <xf numFmtId="0" fontId="0" fillId="0" borderId="0" xfId="0"/>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0" fillId="2" borderId="0" xfId="0" applyFill="1" applyAlignment="1" applyProtection="1">
      <alignment vertical="center"/>
      <protection hidden="1"/>
    </xf>
    <xf numFmtId="0" fontId="3" fillId="0" borderId="0" xfId="0" applyFont="1" applyAlignment="1" applyProtection="1">
      <alignment vertical="center"/>
      <protection hidden="1"/>
    </xf>
    <xf numFmtId="0" fontId="1" fillId="2" borderId="0" xfId="0" applyFont="1" applyFill="1" applyAlignment="1" applyProtection="1">
      <alignment vertical="center"/>
      <protection hidden="1"/>
    </xf>
    <xf numFmtId="0" fontId="7" fillId="2" borderId="0" xfId="0" applyFont="1" applyFill="1" applyAlignment="1" applyProtection="1">
      <alignment vertical="center" wrapText="1"/>
      <protection hidden="1"/>
    </xf>
    <xf numFmtId="0" fontId="1" fillId="2" borderId="0" xfId="0" applyFont="1" applyFill="1" applyAlignment="1" applyProtection="1">
      <alignment vertical="justify"/>
      <protection hidden="1"/>
    </xf>
    <xf numFmtId="0" fontId="3" fillId="0" borderId="28" xfId="0" applyFont="1" applyBorder="1" applyAlignment="1" applyProtection="1">
      <alignment horizontal="center" vertical="center"/>
      <protection hidden="1"/>
    </xf>
    <xf numFmtId="0" fontId="3" fillId="0" borderId="1" xfId="0" applyFont="1" applyBorder="1" applyAlignment="1" applyProtection="1">
      <alignment horizontal="left" vertical="center" wrapText="1"/>
      <protection hidden="1"/>
    </xf>
    <xf numFmtId="0" fontId="7" fillId="3" borderId="2" xfId="0" applyFont="1" applyFill="1" applyBorder="1" applyAlignment="1" applyProtection="1">
      <alignment vertical="center" wrapText="1"/>
      <protection hidden="1"/>
    </xf>
    <xf numFmtId="0" fontId="24" fillId="0" borderId="0" xfId="0" applyFont="1"/>
    <xf numFmtId="0" fontId="8" fillId="35" borderId="1" xfId="0" applyFont="1" applyFill="1" applyBorder="1" applyAlignment="1" applyProtection="1">
      <alignment horizontal="center" vertical="center" wrapText="1"/>
      <protection locked="0"/>
    </xf>
    <xf numFmtId="164" fontId="8" fillId="0" borderId="1" xfId="47" applyFont="1" applyBorder="1" applyAlignment="1" applyProtection="1">
      <alignment horizontal="center" vertical="center" wrapText="1"/>
      <protection hidden="1"/>
    </xf>
    <xf numFmtId="9" fontId="0" fillId="0" borderId="0" xfId="1" applyFont="1"/>
    <xf numFmtId="165" fontId="9" fillId="2" borderId="1" xfId="4" applyNumberFormat="1" applyFont="1" applyFill="1" applyBorder="1" applyAlignment="1" applyProtection="1">
      <alignment horizontal="center" vertical="center"/>
      <protection hidden="1"/>
    </xf>
    <xf numFmtId="164" fontId="3" fillId="2" borderId="1" xfId="47" applyFont="1" applyFill="1" applyBorder="1" applyAlignment="1" applyProtection="1">
      <alignment horizontal="center" vertical="center"/>
      <protection hidden="1"/>
    </xf>
    <xf numFmtId="0" fontId="29" fillId="3" borderId="26" xfId="0" applyFont="1" applyFill="1" applyBorder="1" applyAlignment="1" applyProtection="1">
      <alignment horizontal="center" vertical="center" wrapText="1"/>
      <protection hidden="1"/>
    </xf>
    <xf numFmtId="0" fontId="29" fillId="3" borderId="27" xfId="0" applyFont="1" applyFill="1" applyBorder="1" applyAlignment="1" applyProtection="1">
      <alignment horizontal="center" vertical="center" wrapText="1"/>
      <protection hidden="1"/>
    </xf>
    <xf numFmtId="43" fontId="29" fillId="3" borderId="27" xfId="3" applyFont="1" applyFill="1" applyBorder="1" applyAlignment="1" applyProtection="1">
      <alignment horizontal="center" vertical="center" wrapText="1"/>
      <protection hidden="1"/>
    </xf>
    <xf numFmtId="166" fontId="26" fillId="35" borderId="1" xfId="0" applyNumberFormat="1" applyFont="1" applyFill="1" applyBorder="1" applyAlignment="1" applyProtection="1">
      <alignment vertical="center" wrapText="1"/>
      <protection locked="0"/>
    </xf>
    <xf numFmtId="0" fontId="34" fillId="0" borderId="0" xfId="0" applyFont="1" applyAlignment="1">
      <alignment horizontal="justify" vertical="center"/>
    </xf>
    <xf numFmtId="164" fontId="8" fillId="35" borderId="1" xfId="47" applyFont="1" applyFill="1" applyBorder="1" applyAlignment="1" applyProtection="1">
      <alignment horizontal="center" vertical="center" wrapText="1"/>
      <protection locked="0"/>
    </xf>
    <xf numFmtId="0" fontId="32" fillId="2" borderId="0" xfId="0" applyFont="1" applyFill="1" applyAlignment="1" applyProtection="1">
      <alignment horizontal="center" vertical="center"/>
      <protection hidden="1"/>
    </xf>
    <xf numFmtId="0" fontId="29" fillId="3" borderId="1" xfId="0" applyFont="1" applyFill="1" applyBorder="1" applyAlignment="1" applyProtection="1">
      <alignment horizontal="center" vertical="center" wrapText="1"/>
      <protection hidden="1"/>
    </xf>
    <xf numFmtId="0" fontId="3" fillId="0" borderId="1" xfId="0" applyFont="1" applyBorder="1" applyAlignment="1" applyProtection="1">
      <alignment horizontal="center" vertical="center"/>
      <protection hidden="1"/>
    </xf>
    <xf numFmtId="0" fontId="35" fillId="0" borderId="1" xfId="0" applyFont="1" applyBorder="1" applyAlignment="1">
      <alignment vertical="center"/>
    </xf>
    <xf numFmtId="0" fontId="36" fillId="0" borderId="0" xfId="0" applyFont="1"/>
    <xf numFmtId="164" fontId="1" fillId="0" borderId="1" xfId="48" applyFont="1" applyBorder="1" applyAlignment="1" applyProtection="1">
      <alignment horizontal="center" vertical="center" wrapText="1"/>
      <protection hidden="1"/>
    </xf>
    <xf numFmtId="0" fontId="8" fillId="35" borderId="0" xfId="0" applyFont="1" applyFill="1" applyAlignment="1" applyProtection="1">
      <alignment horizontal="center" vertical="center" wrapText="1"/>
      <protection locked="0"/>
    </xf>
    <xf numFmtId="0" fontId="32" fillId="2" borderId="0" xfId="0" applyFont="1" applyFill="1" applyAlignment="1" applyProtection="1">
      <alignment horizontal="center" vertical="center"/>
      <protection hidden="1"/>
    </xf>
    <xf numFmtId="0" fontId="2" fillId="0" borderId="1" xfId="0" applyFont="1" applyBorder="1" applyAlignment="1" applyProtection="1">
      <alignment vertical="top" wrapText="1"/>
      <protection hidden="1"/>
    </xf>
    <xf numFmtId="0" fontId="1" fillId="36" borderId="6"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wrapText="1"/>
      <protection hidden="1"/>
    </xf>
    <xf numFmtId="0" fontId="31" fillId="2" borderId="25" xfId="0" applyFont="1" applyFill="1" applyBorder="1" applyAlignment="1" applyProtection="1">
      <alignment horizontal="center" vertical="center" wrapText="1"/>
      <protection hidden="1"/>
    </xf>
    <xf numFmtId="0" fontId="31" fillId="2" borderId="20" xfId="0" applyFont="1" applyFill="1" applyBorder="1" applyAlignment="1" applyProtection="1">
      <alignment horizontal="center" vertical="center" wrapText="1"/>
      <protection hidden="1"/>
    </xf>
    <xf numFmtId="0" fontId="31" fillId="2" borderId="21" xfId="0" applyFont="1" applyFill="1" applyBorder="1" applyAlignment="1" applyProtection="1">
      <alignment horizontal="center" vertical="center" wrapText="1"/>
      <protection hidden="1"/>
    </xf>
    <xf numFmtId="0" fontId="31" fillId="2" borderId="16" xfId="0" applyFont="1" applyFill="1" applyBorder="1" applyAlignment="1" applyProtection="1">
      <alignment horizontal="center" vertical="center" wrapText="1"/>
      <protection hidden="1"/>
    </xf>
    <xf numFmtId="0" fontId="31" fillId="2" borderId="22" xfId="0" applyFont="1" applyFill="1" applyBorder="1" applyAlignment="1" applyProtection="1">
      <alignment horizontal="center" vertical="center" wrapText="1"/>
      <protection hidden="1"/>
    </xf>
    <xf numFmtId="0" fontId="31" fillId="2" borderId="23" xfId="0" applyFont="1" applyFill="1" applyBorder="1" applyAlignment="1" applyProtection="1">
      <alignment horizontal="center" vertical="center" wrapText="1"/>
      <protection hidden="1"/>
    </xf>
    <xf numFmtId="0" fontId="4" fillId="2" borderId="2" xfId="0" applyFont="1" applyFill="1" applyBorder="1" applyAlignment="1" applyProtection="1">
      <alignment horizontal="center" vertical="center" wrapText="1"/>
      <protection hidden="1"/>
    </xf>
    <xf numFmtId="0" fontId="4" fillId="2" borderId="3" xfId="0" applyFont="1" applyFill="1" applyBorder="1" applyAlignment="1" applyProtection="1">
      <alignment horizontal="center" vertical="center" wrapText="1"/>
      <protection hidden="1"/>
    </xf>
    <xf numFmtId="0" fontId="4" fillId="2" borderId="4" xfId="0" applyFont="1" applyFill="1" applyBorder="1" applyAlignment="1" applyProtection="1">
      <alignment horizontal="center" vertical="center" wrapText="1"/>
      <protection hidden="1"/>
    </xf>
    <xf numFmtId="0" fontId="7" fillId="3" borderId="17" xfId="0" applyFont="1" applyFill="1" applyBorder="1" applyAlignment="1" applyProtection="1">
      <alignment horizontal="center" vertical="center"/>
      <protection hidden="1"/>
    </xf>
    <xf numFmtId="0" fontId="7" fillId="3" borderId="5" xfId="0" applyFont="1" applyFill="1" applyBorder="1" applyAlignment="1" applyProtection="1">
      <alignment horizontal="center" vertical="center"/>
      <protection hidden="1"/>
    </xf>
    <xf numFmtId="9" fontId="1" fillId="35" borderId="18" xfId="1" applyFont="1" applyFill="1" applyBorder="1" applyAlignment="1" applyProtection="1">
      <alignment horizontal="center" vertical="center" wrapText="1"/>
      <protection locked="0"/>
    </xf>
    <xf numFmtId="9" fontId="1" fillId="35" borderId="19" xfId="1" applyFont="1" applyFill="1" applyBorder="1" applyAlignment="1" applyProtection="1">
      <alignment horizontal="center" vertical="center" wrapText="1"/>
      <protection locked="0"/>
    </xf>
    <xf numFmtId="9" fontId="1" fillId="35" borderId="29" xfId="1" applyFont="1" applyFill="1" applyBorder="1" applyAlignment="1" applyProtection="1">
      <alignment horizontal="center" vertical="center" wrapText="1"/>
      <protection locked="0"/>
    </xf>
    <xf numFmtId="0" fontId="29" fillId="3" borderId="1" xfId="0" applyFont="1" applyFill="1" applyBorder="1" applyAlignment="1" applyProtection="1">
      <alignment horizontal="center" vertical="center" wrapText="1"/>
      <protection hidden="1"/>
    </xf>
    <xf numFmtId="0" fontId="3" fillId="0" borderId="1" xfId="0" applyFont="1" applyBorder="1" applyAlignment="1" applyProtection="1">
      <alignment horizontal="justify" vertical="center" wrapText="1"/>
      <protection hidden="1"/>
    </xf>
    <xf numFmtId="0" fontId="27" fillId="2" borderId="24" xfId="0" applyFont="1" applyFill="1" applyBorder="1" applyAlignment="1" applyProtection="1">
      <alignment horizontal="justify" vertical="center" wrapText="1"/>
      <protection hidden="1"/>
    </xf>
    <xf numFmtId="0" fontId="27" fillId="2" borderId="30" xfId="0" applyFont="1" applyFill="1" applyBorder="1" applyAlignment="1" applyProtection="1">
      <alignment horizontal="justify" vertical="center" wrapText="1"/>
      <protection hidden="1"/>
    </xf>
    <xf numFmtId="0" fontId="27" fillId="2" borderId="31" xfId="0" applyFont="1" applyFill="1" applyBorder="1" applyAlignment="1" applyProtection="1">
      <alignment horizontal="justify" vertical="center" wrapText="1"/>
      <protection hidden="1"/>
    </xf>
  </cellXfs>
  <cellStyles count="49">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0]" xfId="47" builtinId="7"/>
    <cellStyle name="Moneda [0] 2" xfId="48" xr:uid="{4B281B5C-8F88-4FF4-B2CD-C925B6CBFB06}"/>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3.xml"/><Relationship Id="rId5" Type="http://schemas.openxmlformats.org/officeDocument/2006/relationships/sharedStrings" Target="sharedStrings.xml"/><Relationship Id="rId10" Type="http://schemas.openxmlformats.org/officeDocument/2006/relationships/customXml" Target="../customXml/item2.xml"/><Relationship Id="rId4" Type="http://schemas.openxmlformats.org/officeDocument/2006/relationships/styles" Target="styles.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202405</xdr:colOff>
      <xdr:row>1</xdr:row>
      <xdr:rowOff>57150</xdr:rowOff>
    </xdr:from>
    <xdr:to>
      <xdr:col>1</xdr:col>
      <xdr:colOff>669130</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2405" y="247650"/>
          <a:ext cx="466725" cy="70808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46"/>
  <sheetViews>
    <sheetView showGridLines="0" tabSelected="1" view="pageBreakPreview" topLeftCell="A79" zoomScale="120" zoomScaleNormal="70" zoomScaleSheetLayoutView="120" zoomScalePageLayoutView="55" workbookViewId="0">
      <selection activeCell="C89" sqref="C89"/>
    </sheetView>
  </sheetViews>
  <sheetFormatPr baseColWidth="10" defaultColWidth="11.42578125" defaultRowHeight="15" x14ac:dyDescent="0.25"/>
  <cols>
    <col min="1" max="1" width="3.7109375" style="3" customWidth="1"/>
    <col min="2" max="2" width="13.7109375" style="1" customWidth="1"/>
    <col min="3" max="3" width="59.85546875" style="1" customWidth="1"/>
    <col min="4" max="4" width="23" style="1" customWidth="1"/>
    <col min="5" max="5" width="24.85546875" style="1" customWidth="1"/>
    <col min="6" max="6" width="17.7109375" style="1" customWidth="1"/>
    <col min="7" max="7" width="19" style="1" customWidth="1"/>
    <col min="8" max="8" width="17.7109375" style="1" customWidth="1"/>
    <col min="9" max="9" width="3.7109375" style="3" customWidth="1"/>
    <col min="10" max="16384" width="11.42578125" style="3"/>
  </cols>
  <sheetData>
    <row r="1" spans="2:8" x14ac:dyDescent="0.25">
      <c r="G1" s="2"/>
    </row>
    <row r="2" spans="2:8" ht="15.75" customHeight="1" x14ac:dyDescent="0.25">
      <c r="B2" s="34"/>
      <c r="C2" s="43" t="s">
        <v>0</v>
      </c>
      <c r="D2" s="44"/>
      <c r="E2" s="44"/>
      <c r="F2" s="44"/>
      <c r="G2" s="45"/>
      <c r="H2" s="36" t="s">
        <v>7</v>
      </c>
    </row>
    <row r="3" spans="2:8" ht="15.75" customHeight="1" x14ac:dyDescent="0.25">
      <c r="B3" s="34"/>
      <c r="C3" s="43" t="s">
        <v>1</v>
      </c>
      <c r="D3" s="44"/>
      <c r="E3" s="44"/>
      <c r="F3" s="44"/>
      <c r="G3" s="45"/>
      <c r="H3" s="36"/>
    </row>
    <row r="4" spans="2:8" ht="16.5" customHeight="1" x14ac:dyDescent="0.25">
      <c r="B4" s="34"/>
      <c r="C4" s="37" t="s">
        <v>6</v>
      </c>
      <c r="D4" s="38"/>
      <c r="E4" s="38"/>
      <c r="F4" s="38"/>
      <c r="G4" s="39"/>
      <c r="H4" s="36"/>
    </row>
    <row r="5" spans="2:8" ht="15" customHeight="1" x14ac:dyDescent="0.25">
      <c r="B5" s="34"/>
      <c r="C5" s="40"/>
      <c r="D5" s="41"/>
      <c r="E5" s="41"/>
      <c r="F5" s="41"/>
      <c r="G5" s="42"/>
      <c r="H5" s="36"/>
    </row>
    <row r="7" spans="2:8" x14ac:dyDescent="0.25">
      <c r="B7" s="4" t="s">
        <v>2</v>
      </c>
    </row>
    <row r="8" spans="2:8" x14ac:dyDescent="0.25">
      <c r="B8" s="5"/>
    </row>
    <row r="9" spans="2:8" ht="28.5" customHeight="1" x14ac:dyDescent="0.25">
      <c r="B9" s="13" t="s">
        <v>20</v>
      </c>
      <c r="C9" s="23"/>
    </row>
    <row r="10" spans="2:8" x14ac:dyDescent="0.25">
      <c r="B10" s="5"/>
    </row>
    <row r="11" spans="2:8" x14ac:dyDescent="0.25">
      <c r="B11" s="9"/>
      <c r="C11" s="10"/>
      <c r="D11" s="8"/>
      <c r="E11" s="9"/>
      <c r="F11" s="10"/>
      <c r="G11" s="10"/>
      <c r="H11" s="10"/>
    </row>
    <row r="12" spans="2:8" ht="15.75" x14ac:dyDescent="0.25">
      <c r="B12" s="33" t="s">
        <v>87</v>
      </c>
      <c r="C12" s="33"/>
      <c r="D12" s="33"/>
      <c r="E12" s="33"/>
      <c r="F12" s="33"/>
      <c r="G12" s="33"/>
      <c r="H12" s="33"/>
    </row>
    <row r="13" spans="2:8" ht="15.75" x14ac:dyDescent="0.25">
      <c r="B13" s="3"/>
      <c r="C13" s="26"/>
      <c r="D13" s="26"/>
      <c r="E13" s="26"/>
      <c r="F13" s="26"/>
      <c r="G13" s="10"/>
      <c r="H13" s="10"/>
    </row>
    <row r="14" spans="2:8" ht="60" x14ac:dyDescent="0.25">
      <c r="B14" s="27" t="s">
        <v>3</v>
      </c>
      <c r="C14" s="51" t="s">
        <v>18</v>
      </c>
      <c r="D14" s="51"/>
      <c r="E14" s="51"/>
      <c r="F14" s="27" t="s">
        <v>17</v>
      </c>
      <c r="G14" s="27" t="s">
        <v>19</v>
      </c>
      <c r="H14" s="10"/>
    </row>
    <row r="15" spans="2:8" ht="81" customHeight="1" x14ac:dyDescent="0.25">
      <c r="B15" s="28">
        <v>1</v>
      </c>
      <c r="C15" s="52" t="s">
        <v>28</v>
      </c>
      <c r="D15" s="52"/>
      <c r="E15" s="52"/>
      <c r="F15" s="16">
        <v>367850</v>
      </c>
      <c r="G15" s="25"/>
      <c r="H15" s="10"/>
    </row>
    <row r="16" spans="2:8" ht="15.75" x14ac:dyDescent="0.25">
      <c r="B16" s="3"/>
      <c r="C16" s="26"/>
      <c r="D16" s="26"/>
      <c r="E16" s="26"/>
      <c r="F16" s="26"/>
      <c r="G16" s="10"/>
      <c r="H16" s="10"/>
    </row>
    <row r="17" spans="2:8" ht="15.75" x14ac:dyDescent="0.25">
      <c r="B17" s="33" t="s">
        <v>25</v>
      </c>
      <c r="C17" s="33"/>
      <c r="D17" s="33"/>
      <c r="E17" s="33"/>
      <c r="F17" s="33"/>
      <c r="G17" s="33"/>
      <c r="H17" s="33"/>
    </row>
    <row r="18" spans="2:8" ht="16.5" thickBot="1" x14ac:dyDescent="0.3">
      <c r="B18" s="26"/>
      <c r="C18" s="26"/>
      <c r="D18" s="26"/>
      <c r="E18" s="26"/>
      <c r="F18" s="26"/>
      <c r="G18" s="26"/>
      <c r="H18" s="26"/>
    </row>
    <row r="19" spans="2:8" s="6" customFormat="1" ht="105" x14ac:dyDescent="0.25">
      <c r="B19" s="20" t="s">
        <v>3</v>
      </c>
      <c r="C19" s="21" t="s">
        <v>8</v>
      </c>
      <c r="D19" s="21" t="s">
        <v>9</v>
      </c>
      <c r="E19" s="21" t="s">
        <v>15</v>
      </c>
      <c r="F19" s="21" t="s">
        <v>16</v>
      </c>
      <c r="G19" s="22" t="s">
        <v>27</v>
      </c>
      <c r="H19" s="22" t="s">
        <v>14</v>
      </c>
    </row>
    <row r="20" spans="2:8" s="6" customFormat="1" ht="15" customHeight="1" x14ac:dyDescent="0.25">
      <c r="B20" s="11">
        <v>1</v>
      </c>
      <c r="C20" s="12" t="s">
        <v>29</v>
      </c>
      <c r="D20" s="15"/>
      <c r="E20" s="31">
        <v>4500</v>
      </c>
      <c r="F20" s="48"/>
      <c r="G20" s="18" t="str" cm="1">
        <f t="array" ref="G20">_xlfn.IFS(D20="","",D20="SÍ",E20-(E20*$F$20),D20="NO",0)</f>
        <v/>
      </c>
      <c r="H20" s="19" t="str">
        <f>IF(G20="","",FLOOR(G20,50))</f>
        <v/>
      </c>
    </row>
    <row r="21" spans="2:8" s="6" customFormat="1" ht="15" customHeight="1" x14ac:dyDescent="0.25">
      <c r="B21" s="11">
        <v>2</v>
      </c>
      <c r="C21" s="12" t="s">
        <v>30</v>
      </c>
      <c r="D21" s="15"/>
      <c r="E21" s="31">
        <v>5000</v>
      </c>
      <c r="F21" s="49"/>
      <c r="G21" s="18" t="str" cm="1">
        <f t="array" ref="G21">_xlfn.IFS(D21="","",D21="SÍ",E21-(E21*$F$20),D21="NO",0)</f>
        <v/>
      </c>
      <c r="H21" s="19" t="str">
        <f t="shared" ref="H21:H84" si="0">IF(G21="","",FLOOR(G21,50))</f>
        <v/>
      </c>
    </row>
    <row r="22" spans="2:8" s="6" customFormat="1" ht="15" customHeight="1" x14ac:dyDescent="0.25">
      <c r="B22" s="11">
        <v>3</v>
      </c>
      <c r="C22" s="12" t="s">
        <v>31</v>
      </c>
      <c r="D22" s="15"/>
      <c r="E22" s="31">
        <v>3000</v>
      </c>
      <c r="F22" s="49"/>
      <c r="G22" s="18" t="str" cm="1">
        <f t="array" ref="G22">_xlfn.IFS(D22="","",D22="SÍ",E22-(E22*$F$20),D22="NO",0)</f>
        <v/>
      </c>
      <c r="H22" s="19" t="str">
        <f t="shared" si="0"/>
        <v/>
      </c>
    </row>
    <row r="23" spans="2:8" s="6" customFormat="1" ht="15" customHeight="1" x14ac:dyDescent="0.25">
      <c r="B23" s="11">
        <v>4</v>
      </c>
      <c r="C23" s="12" t="s">
        <v>32</v>
      </c>
      <c r="D23" s="15"/>
      <c r="E23" s="31">
        <v>1000</v>
      </c>
      <c r="F23" s="49"/>
      <c r="G23" s="18" t="str" cm="1">
        <f t="array" ref="G23">_xlfn.IFS(D23="","",D23="SÍ",E23-(E23*$F$20),D23="NO",0)</f>
        <v/>
      </c>
      <c r="H23" s="19" t="str">
        <f t="shared" si="0"/>
        <v/>
      </c>
    </row>
    <row r="24" spans="2:8" s="6" customFormat="1" ht="15" customHeight="1" x14ac:dyDescent="0.25">
      <c r="B24" s="11">
        <v>5</v>
      </c>
      <c r="C24" s="12" t="s">
        <v>33</v>
      </c>
      <c r="D24" s="15"/>
      <c r="E24" s="31">
        <v>2000</v>
      </c>
      <c r="F24" s="49"/>
      <c r="G24" s="18" t="str" cm="1">
        <f t="array" ref="G24">_xlfn.IFS(D24="","",D24="SÍ",E24-(E24*$F$20),D24="NO",0)</f>
        <v/>
      </c>
      <c r="H24" s="19" t="str">
        <f t="shared" si="0"/>
        <v/>
      </c>
    </row>
    <row r="25" spans="2:8" s="6" customFormat="1" ht="15" customHeight="1" x14ac:dyDescent="0.25">
      <c r="B25" s="11">
        <v>6</v>
      </c>
      <c r="C25" s="12" t="s">
        <v>34</v>
      </c>
      <c r="D25" s="15"/>
      <c r="E25" s="31">
        <v>2500</v>
      </c>
      <c r="F25" s="49"/>
      <c r="G25" s="18" t="str" cm="1">
        <f t="array" ref="G25">_xlfn.IFS(D25="","",D25="SÍ",E25-(E25*$F$20),D25="NO",0)</f>
        <v/>
      </c>
      <c r="H25" s="19" t="str">
        <f t="shared" si="0"/>
        <v/>
      </c>
    </row>
    <row r="26" spans="2:8" s="6" customFormat="1" ht="15" customHeight="1" x14ac:dyDescent="0.25">
      <c r="B26" s="11">
        <v>7</v>
      </c>
      <c r="C26" s="12" t="s">
        <v>35</v>
      </c>
      <c r="D26" s="15"/>
      <c r="E26" s="31">
        <v>4000</v>
      </c>
      <c r="F26" s="49"/>
      <c r="G26" s="18" t="str" cm="1">
        <f t="array" ref="G26">_xlfn.IFS(D26="","",D26="SÍ",E26-(E26*$F$20),D26="NO",0)</f>
        <v/>
      </c>
      <c r="H26" s="19" t="str">
        <f t="shared" si="0"/>
        <v/>
      </c>
    </row>
    <row r="27" spans="2:8" s="6" customFormat="1" ht="15" customHeight="1" x14ac:dyDescent="0.25">
      <c r="B27" s="11">
        <v>8</v>
      </c>
      <c r="C27" s="12" t="s">
        <v>36</v>
      </c>
      <c r="D27" s="15"/>
      <c r="E27" s="31">
        <v>4000</v>
      </c>
      <c r="F27" s="49"/>
      <c r="G27" s="18" t="str" cm="1">
        <f t="array" ref="G27">_xlfn.IFS(D27="","",D27="SÍ",E27-(E27*$F$20),D27="NO",0)</f>
        <v/>
      </c>
      <c r="H27" s="19" t="str">
        <f t="shared" si="0"/>
        <v/>
      </c>
    </row>
    <row r="28" spans="2:8" s="6" customFormat="1" ht="15" customHeight="1" x14ac:dyDescent="0.25">
      <c r="B28" s="11">
        <v>9</v>
      </c>
      <c r="C28" s="12" t="s">
        <v>37</v>
      </c>
      <c r="D28" s="15"/>
      <c r="E28" s="31">
        <v>3500</v>
      </c>
      <c r="F28" s="49"/>
      <c r="G28" s="18" t="str" cm="1">
        <f t="array" ref="G28">_xlfn.IFS(D28="","",D28="SÍ",E28-(E28*$F$20),D28="NO",0)</f>
        <v/>
      </c>
      <c r="H28" s="19" t="str">
        <f t="shared" si="0"/>
        <v/>
      </c>
    </row>
    <row r="29" spans="2:8" s="6" customFormat="1" ht="15" customHeight="1" x14ac:dyDescent="0.25">
      <c r="B29" s="11">
        <v>10</v>
      </c>
      <c r="C29" s="12" t="s">
        <v>38</v>
      </c>
      <c r="D29" s="15"/>
      <c r="E29" s="31">
        <v>3000</v>
      </c>
      <c r="F29" s="49"/>
      <c r="G29" s="18" t="str" cm="1">
        <f t="array" ref="G29">_xlfn.IFS(D29="","",D29="SÍ",E29-(E29*$F$20),D29="NO",0)</f>
        <v/>
      </c>
      <c r="H29" s="19" t="str">
        <f t="shared" si="0"/>
        <v/>
      </c>
    </row>
    <row r="30" spans="2:8" s="6" customFormat="1" ht="15" customHeight="1" x14ac:dyDescent="0.25">
      <c r="B30" s="11">
        <v>11</v>
      </c>
      <c r="C30" s="12" t="s">
        <v>39</v>
      </c>
      <c r="D30" s="15"/>
      <c r="E30" s="31">
        <v>9000</v>
      </c>
      <c r="F30" s="49"/>
      <c r="G30" s="18" t="str" cm="1">
        <f t="array" ref="G30">_xlfn.IFS(D30="","",D30="SÍ",E30-(E30*$F$20),D30="NO",0)</f>
        <v/>
      </c>
      <c r="H30" s="19" t="str">
        <f t="shared" si="0"/>
        <v/>
      </c>
    </row>
    <row r="31" spans="2:8" s="6" customFormat="1" ht="15" customHeight="1" x14ac:dyDescent="0.25">
      <c r="B31" s="11">
        <v>12</v>
      </c>
      <c r="C31" s="12" t="s">
        <v>40</v>
      </c>
      <c r="D31" s="15"/>
      <c r="E31" s="31">
        <v>2200</v>
      </c>
      <c r="F31" s="49"/>
      <c r="G31" s="18" t="str" cm="1">
        <f t="array" ref="G31">_xlfn.IFS(D31="","",D31="SÍ",E31-(E31*$F$20),D31="NO",0)</f>
        <v/>
      </c>
      <c r="H31" s="19" t="str">
        <f t="shared" si="0"/>
        <v/>
      </c>
    </row>
    <row r="32" spans="2:8" s="6" customFormat="1" ht="15" customHeight="1" x14ac:dyDescent="0.25">
      <c r="B32" s="11">
        <v>13</v>
      </c>
      <c r="C32" s="12" t="s">
        <v>41</v>
      </c>
      <c r="D32" s="15"/>
      <c r="E32" s="31">
        <v>3500</v>
      </c>
      <c r="F32" s="49"/>
      <c r="G32" s="18" t="str" cm="1">
        <f t="array" ref="G32">_xlfn.IFS(D32="","",D32="SÍ",E32-(E32*$F$20),D32="NO",0)</f>
        <v/>
      </c>
      <c r="H32" s="19" t="str">
        <f t="shared" si="0"/>
        <v/>
      </c>
    </row>
    <row r="33" spans="2:8" s="6" customFormat="1" ht="15" customHeight="1" x14ac:dyDescent="0.25">
      <c r="B33" s="11">
        <v>14</v>
      </c>
      <c r="C33" s="12" t="s">
        <v>42</v>
      </c>
      <c r="D33" s="15"/>
      <c r="E33" s="31">
        <v>2000</v>
      </c>
      <c r="F33" s="49"/>
      <c r="G33" s="18" t="str" cm="1">
        <f t="array" ref="G33">_xlfn.IFS(D33="","",D33="SÍ",E33-(E33*$F$20),D33="NO",0)</f>
        <v/>
      </c>
      <c r="H33" s="19" t="str">
        <f t="shared" si="0"/>
        <v/>
      </c>
    </row>
    <row r="34" spans="2:8" s="6" customFormat="1" ht="15" customHeight="1" x14ac:dyDescent="0.25">
      <c r="B34" s="11">
        <v>15</v>
      </c>
      <c r="C34" s="12" t="s">
        <v>43</v>
      </c>
      <c r="D34" s="15"/>
      <c r="E34" s="31">
        <v>3500</v>
      </c>
      <c r="F34" s="49"/>
      <c r="G34" s="18" t="str" cm="1">
        <f t="array" ref="G34">_xlfn.IFS(D34="","",D34="SÍ",E34-(E34*$F$20),D34="NO",0)</f>
        <v/>
      </c>
      <c r="H34" s="19" t="str">
        <f t="shared" si="0"/>
        <v/>
      </c>
    </row>
    <row r="35" spans="2:8" s="6" customFormat="1" ht="15" customHeight="1" x14ac:dyDescent="0.25">
      <c r="B35" s="11">
        <v>16</v>
      </c>
      <c r="C35" s="12" t="s">
        <v>44</v>
      </c>
      <c r="D35" s="15"/>
      <c r="E35" s="31">
        <v>3500</v>
      </c>
      <c r="F35" s="49"/>
      <c r="G35" s="18" t="str" cm="1">
        <f t="array" ref="G35">_xlfn.IFS(D35="","",D35="SÍ",E35-(E35*$F$20),D35="NO",0)</f>
        <v/>
      </c>
      <c r="H35" s="19" t="str">
        <f t="shared" si="0"/>
        <v/>
      </c>
    </row>
    <row r="36" spans="2:8" s="6" customFormat="1" ht="15" customHeight="1" x14ac:dyDescent="0.25">
      <c r="B36" s="11">
        <v>17</v>
      </c>
      <c r="C36" s="12" t="s">
        <v>45</v>
      </c>
      <c r="D36" s="15"/>
      <c r="E36" s="31">
        <v>3000</v>
      </c>
      <c r="F36" s="49"/>
      <c r="G36" s="18" t="str" cm="1">
        <f t="array" ref="G36">_xlfn.IFS(D36="","",D36="SÍ",E36-(E36*$F$20),D36="NO",0)</f>
        <v/>
      </c>
      <c r="H36" s="19" t="str">
        <f t="shared" si="0"/>
        <v/>
      </c>
    </row>
    <row r="37" spans="2:8" s="6" customFormat="1" ht="15" customHeight="1" x14ac:dyDescent="0.25">
      <c r="B37" s="11">
        <v>18</v>
      </c>
      <c r="C37" s="12" t="s">
        <v>46</v>
      </c>
      <c r="D37" s="15"/>
      <c r="E37" s="31">
        <v>2000</v>
      </c>
      <c r="F37" s="49"/>
      <c r="G37" s="18" t="str" cm="1">
        <f t="array" ref="G37">_xlfn.IFS(D37="","",D37="SÍ",E37-(E37*$F$20),D37="NO",0)</f>
        <v/>
      </c>
      <c r="H37" s="19" t="str">
        <f t="shared" si="0"/>
        <v/>
      </c>
    </row>
    <row r="38" spans="2:8" s="6" customFormat="1" ht="15" customHeight="1" x14ac:dyDescent="0.25">
      <c r="B38" s="11">
        <v>19</v>
      </c>
      <c r="C38" s="12" t="s">
        <v>47</v>
      </c>
      <c r="D38" s="15"/>
      <c r="E38" s="31">
        <v>3000</v>
      </c>
      <c r="F38" s="49"/>
      <c r="G38" s="18" t="str" cm="1">
        <f t="array" ref="G38">_xlfn.IFS(D38="","",D38="SÍ",E38-(E38*$F$20),D38="NO",0)</f>
        <v/>
      </c>
      <c r="H38" s="19" t="str">
        <f t="shared" si="0"/>
        <v/>
      </c>
    </row>
    <row r="39" spans="2:8" s="6" customFormat="1" ht="15" customHeight="1" x14ac:dyDescent="0.25">
      <c r="B39" s="11">
        <v>20</v>
      </c>
      <c r="C39" s="12" t="s">
        <v>48</v>
      </c>
      <c r="D39" s="15"/>
      <c r="E39" s="31">
        <v>3000</v>
      </c>
      <c r="F39" s="49"/>
      <c r="G39" s="18" t="str" cm="1">
        <f t="array" ref="G39">_xlfn.IFS(D39="","",D39="SÍ",E39-(E39*$F$20),D39="NO",0)</f>
        <v/>
      </c>
      <c r="H39" s="19" t="str">
        <f t="shared" si="0"/>
        <v/>
      </c>
    </row>
    <row r="40" spans="2:8" s="6" customFormat="1" ht="15" customHeight="1" x14ac:dyDescent="0.25">
      <c r="B40" s="11">
        <v>21</v>
      </c>
      <c r="C40" s="12" t="s">
        <v>49</v>
      </c>
      <c r="D40" s="15"/>
      <c r="E40" s="31">
        <v>2500</v>
      </c>
      <c r="F40" s="49"/>
      <c r="G40" s="18" t="str" cm="1">
        <f t="array" ref="G40">_xlfn.IFS(D40="","",D40="SÍ",E40-(E40*$F$20),D40="NO",0)</f>
        <v/>
      </c>
      <c r="H40" s="19" t="str">
        <f t="shared" si="0"/>
        <v/>
      </c>
    </row>
    <row r="41" spans="2:8" s="6" customFormat="1" ht="15" customHeight="1" x14ac:dyDescent="0.25">
      <c r="B41" s="11">
        <v>22</v>
      </c>
      <c r="C41" s="12" t="s">
        <v>50</v>
      </c>
      <c r="D41" s="15"/>
      <c r="E41" s="31">
        <v>2500</v>
      </c>
      <c r="F41" s="49"/>
      <c r="G41" s="18" t="str" cm="1">
        <f t="array" ref="G41">_xlfn.IFS(D41="","",D41="SÍ",E41-(E41*$F$20),D41="NO",0)</f>
        <v/>
      </c>
      <c r="H41" s="19" t="str">
        <f t="shared" si="0"/>
        <v/>
      </c>
    </row>
    <row r="42" spans="2:8" s="6" customFormat="1" ht="15" customHeight="1" x14ac:dyDescent="0.25">
      <c r="B42" s="11">
        <v>23</v>
      </c>
      <c r="C42" s="12" t="s">
        <v>51</v>
      </c>
      <c r="D42" s="15"/>
      <c r="E42" s="31">
        <v>3500</v>
      </c>
      <c r="F42" s="49"/>
      <c r="G42" s="18" t="str" cm="1">
        <f t="array" ref="G42">_xlfn.IFS(D42="","",D42="SÍ",E42-(E42*$F$20),D42="NO",0)</f>
        <v/>
      </c>
      <c r="H42" s="19" t="str">
        <f t="shared" si="0"/>
        <v/>
      </c>
    </row>
    <row r="43" spans="2:8" s="6" customFormat="1" ht="15" customHeight="1" x14ac:dyDescent="0.25">
      <c r="B43" s="11">
        <v>24</v>
      </c>
      <c r="C43" s="12" t="s">
        <v>50</v>
      </c>
      <c r="D43" s="15"/>
      <c r="E43" s="31">
        <v>2500</v>
      </c>
      <c r="F43" s="49"/>
      <c r="G43" s="18" t="str" cm="1">
        <f t="array" ref="G43">_xlfn.IFS(D43="","",D43="SÍ",E43-(E43*$F$20),D43="NO",0)</f>
        <v/>
      </c>
      <c r="H43" s="19" t="str">
        <f t="shared" si="0"/>
        <v/>
      </c>
    </row>
    <row r="44" spans="2:8" s="6" customFormat="1" ht="15" customHeight="1" x14ac:dyDescent="0.25">
      <c r="B44" s="11">
        <v>25</v>
      </c>
      <c r="C44" s="12" t="s">
        <v>52</v>
      </c>
      <c r="D44" s="15"/>
      <c r="E44" s="31">
        <v>3500</v>
      </c>
      <c r="F44" s="49"/>
      <c r="G44" s="18" t="str" cm="1">
        <f t="array" ref="G44">_xlfn.IFS(D44="","",D44="SÍ",E44-(E44*$F$20),D44="NO",0)</f>
        <v/>
      </c>
      <c r="H44" s="19" t="str">
        <f t="shared" si="0"/>
        <v/>
      </c>
    </row>
    <row r="45" spans="2:8" s="6" customFormat="1" ht="15" customHeight="1" x14ac:dyDescent="0.25">
      <c r="B45" s="11">
        <v>26</v>
      </c>
      <c r="C45" s="12" t="s">
        <v>53</v>
      </c>
      <c r="D45" s="15"/>
      <c r="E45" s="31">
        <v>3500</v>
      </c>
      <c r="F45" s="49"/>
      <c r="G45" s="18" t="str" cm="1">
        <f t="array" ref="G45">_xlfn.IFS(D45="","",D45="SÍ",E45-(E45*$F$20),D45="NO",0)</f>
        <v/>
      </c>
      <c r="H45" s="19" t="str">
        <f t="shared" si="0"/>
        <v/>
      </c>
    </row>
    <row r="46" spans="2:8" s="6" customFormat="1" ht="15" customHeight="1" x14ac:dyDescent="0.25">
      <c r="B46" s="11">
        <v>27</v>
      </c>
      <c r="C46" s="12" t="s">
        <v>54</v>
      </c>
      <c r="D46" s="15"/>
      <c r="E46" s="31">
        <v>15000</v>
      </c>
      <c r="F46" s="49"/>
      <c r="G46" s="18" t="str" cm="1">
        <f t="array" ref="G46">_xlfn.IFS(D46="","",D46="SÍ",E46-(E46*$F$20),D46="NO",0)</f>
        <v/>
      </c>
      <c r="H46" s="19" t="str">
        <f t="shared" si="0"/>
        <v/>
      </c>
    </row>
    <row r="47" spans="2:8" s="6" customFormat="1" ht="15" customHeight="1" x14ac:dyDescent="0.25">
      <c r="B47" s="11">
        <v>28</v>
      </c>
      <c r="C47" s="12" t="s">
        <v>55</v>
      </c>
      <c r="D47" s="15"/>
      <c r="E47" s="31">
        <v>10000</v>
      </c>
      <c r="F47" s="49"/>
      <c r="G47" s="18" t="str" cm="1">
        <f t="array" ref="G47">_xlfn.IFS(D47="","",D47="SÍ",E47-(E47*$F$20),D47="NO",0)</f>
        <v/>
      </c>
      <c r="H47" s="19" t="str">
        <f t="shared" si="0"/>
        <v/>
      </c>
    </row>
    <row r="48" spans="2:8" s="6" customFormat="1" ht="15" customHeight="1" x14ac:dyDescent="0.25">
      <c r="B48" s="11">
        <v>29</v>
      </c>
      <c r="C48" s="12" t="s">
        <v>56</v>
      </c>
      <c r="D48" s="15"/>
      <c r="E48" s="31">
        <v>11000</v>
      </c>
      <c r="F48" s="49"/>
      <c r="G48" s="18" t="str" cm="1">
        <f t="array" ref="G48">_xlfn.IFS(D48="","",D48="SÍ",E48-(E48*$F$20),D48="NO",0)</f>
        <v/>
      </c>
      <c r="H48" s="19" t="str">
        <f t="shared" si="0"/>
        <v/>
      </c>
    </row>
    <row r="49" spans="2:8" s="6" customFormat="1" ht="15" customHeight="1" x14ac:dyDescent="0.25">
      <c r="B49" s="11">
        <v>30</v>
      </c>
      <c r="C49" s="12" t="s">
        <v>57</v>
      </c>
      <c r="D49" s="15"/>
      <c r="E49" s="31">
        <v>12000</v>
      </c>
      <c r="F49" s="49"/>
      <c r="G49" s="18" t="str" cm="1">
        <f t="array" ref="G49">_xlfn.IFS(D49="","",D49="SÍ",E49-(E49*$F$20),D49="NO",0)</f>
        <v/>
      </c>
      <c r="H49" s="19" t="str">
        <f t="shared" si="0"/>
        <v/>
      </c>
    </row>
    <row r="50" spans="2:8" s="6" customFormat="1" ht="15" customHeight="1" x14ac:dyDescent="0.25">
      <c r="B50" s="11">
        <v>31</v>
      </c>
      <c r="C50" s="12" t="s">
        <v>58</v>
      </c>
      <c r="D50" s="15"/>
      <c r="E50" s="31">
        <v>13000</v>
      </c>
      <c r="F50" s="49"/>
      <c r="G50" s="18" t="str" cm="1">
        <f t="array" ref="G50">_xlfn.IFS(D50="","",D50="SÍ",E50-(E50*$F$20),D50="NO",0)</f>
        <v/>
      </c>
      <c r="H50" s="19" t="str">
        <f t="shared" si="0"/>
        <v/>
      </c>
    </row>
    <row r="51" spans="2:8" s="6" customFormat="1" ht="15" customHeight="1" x14ac:dyDescent="0.25">
      <c r="B51" s="11">
        <v>32</v>
      </c>
      <c r="C51" s="12" t="s">
        <v>59</v>
      </c>
      <c r="D51" s="15"/>
      <c r="E51" s="31">
        <v>6000</v>
      </c>
      <c r="F51" s="49"/>
      <c r="G51" s="18" t="str" cm="1">
        <f t="array" ref="G51">_xlfn.IFS(D51="","",D51="SÍ",E51-(E51*$F$20),D51="NO",0)</f>
        <v/>
      </c>
      <c r="H51" s="19" t="str">
        <f t="shared" si="0"/>
        <v/>
      </c>
    </row>
    <row r="52" spans="2:8" s="6" customFormat="1" ht="15" customHeight="1" x14ac:dyDescent="0.25">
      <c r="B52" s="11">
        <v>33</v>
      </c>
      <c r="C52" s="12" t="s">
        <v>60</v>
      </c>
      <c r="D52" s="15"/>
      <c r="E52" s="31">
        <v>2500</v>
      </c>
      <c r="F52" s="49"/>
      <c r="G52" s="18" t="str" cm="1">
        <f t="array" ref="G52">_xlfn.IFS(D52="","",D52="SÍ",E52-(E52*$F$20),D52="NO",0)</f>
        <v/>
      </c>
      <c r="H52" s="19" t="str">
        <f t="shared" si="0"/>
        <v/>
      </c>
    </row>
    <row r="53" spans="2:8" s="6" customFormat="1" ht="15" customHeight="1" x14ac:dyDescent="0.25">
      <c r="B53" s="11">
        <v>34</v>
      </c>
      <c r="C53" s="12" t="s">
        <v>61</v>
      </c>
      <c r="D53" s="15"/>
      <c r="E53" s="31">
        <v>2500</v>
      </c>
      <c r="F53" s="49"/>
      <c r="G53" s="18" t="str" cm="1">
        <f t="array" ref="G53">_xlfn.IFS(D53="","",D53="SÍ",E53-(E53*$F$20),D53="NO",0)</f>
        <v/>
      </c>
      <c r="H53" s="19" t="str">
        <f t="shared" si="0"/>
        <v/>
      </c>
    </row>
    <row r="54" spans="2:8" s="6" customFormat="1" ht="15" customHeight="1" x14ac:dyDescent="0.25">
      <c r="B54" s="11">
        <v>35</v>
      </c>
      <c r="C54" s="12" t="s">
        <v>62</v>
      </c>
      <c r="D54" s="15"/>
      <c r="E54" s="31">
        <v>3000</v>
      </c>
      <c r="F54" s="49"/>
      <c r="G54" s="18" t="str" cm="1">
        <f t="array" ref="G54">_xlfn.IFS(D54="","",D54="SÍ",E54-(E54*$F$20),D54="NO",0)</f>
        <v/>
      </c>
      <c r="H54" s="19" t="str">
        <f t="shared" si="0"/>
        <v/>
      </c>
    </row>
    <row r="55" spans="2:8" s="6" customFormat="1" ht="15" customHeight="1" x14ac:dyDescent="0.25">
      <c r="B55" s="11">
        <v>36</v>
      </c>
      <c r="C55" s="12" t="s">
        <v>63</v>
      </c>
      <c r="D55" s="15"/>
      <c r="E55" s="31">
        <v>5000</v>
      </c>
      <c r="F55" s="49"/>
      <c r="G55" s="18" t="str" cm="1">
        <f t="array" ref="G55">_xlfn.IFS(D55="","",D55="SÍ",E55-(E55*$F$20),D55="NO",0)</f>
        <v/>
      </c>
      <c r="H55" s="19" t="str">
        <f t="shared" si="0"/>
        <v/>
      </c>
    </row>
    <row r="56" spans="2:8" s="6" customFormat="1" ht="15" customHeight="1" x14ac:dyDescent="0.25">
      <c r="B56" s="11">
        <v>37</v>
      </c>
      <c r="C56" s="12" t="s">
        <v>64</v>
      </c>
      <c r="D56" s="15"/>
      <c r="E56" s="31">
        <v>5500</v>
      </c>
      <c r="F56" s="49"/>
      <c r="G56" s="18" t="str" cm="1">
        <f t="array" ref="G56">_xlfn.IFS(D56="","",D56="SÍ",E56-(E56*$F$20),D56="NO",0)</f>
        <v/>
      </c>
      <c r="H56" s="19" t="str">
        <f t="shared" si="0"/>
        <v/>
      </c>
    </row>
    <row r="57" spans="2:8" s="6" customFormat="1" ht="15" customHeight="1" x14ac:dyDescent="0.25">
      <c r="B57" s="11">
        <v>38</v>
      </c>
      <c r="C57" s="12" t="s">
        <v>65</v>
      </c>
      <c r="D57" s="15"/>
      <c r="E57" s="31">
        <v>10000</v>
      </c>
      <c r="F57" s="49"/>
      <c r="G57" s="18" t="str" cm="1">
        <f t="array" ref="G57">_xlfn.IFS(D57="","",D57="SÍ",E57-(E57*$F$20),D57="NO",0)</f>
        <v/>
      </c>
      <c r="H57" s="19" t="str">
        <f t="shared" si="0"/>
        <v/>
      </c>
    </row>
    <row r="58" spans="2:8" s="6" customFormat="1" ht="15" customHeight="1" x14ac:dyDescent="0.25">
      <c r="B58" s="11">
        <v>39</v>
      </c>
      <c r="C58" s="12" t="s">
        <v>66</v>
      </c>
      <c r="D58" s="15"/>
      <c r="E58" s="31">
        <v>500</v>
      </c>
      <c r="F58" s="49"/>
      <c r="G58" s="18" t="str" cm="1">
        <f t="array" ref="G58">_xlfn.IFS(D58="","",D58="SÍ",E58-(E58*$F$20),D58="NO",0)</f>
        <v/>
      </c>
      <c r="H58" s="19" t="str">
        <f t="shared" si="0"/>
        <v/>
      </c>
    </row>
    <row r="59" spans="2:8" s="6" customFormat="1" ht="15" customHeight="1" x14ac:dyDescent="0.25">
      <c r="B59" s="11">
        <v>40</v>
      </c>
      <c r="C59" s="29" t="s">
        <v>67</v>
      </c>
      <c r="D59" s="15"/>
      <c r="E59" s="31">
        <v>1500</v>
      </c>
      <c r="F59" s="49"/>
      <c r="G59" s="18" t="str" cm="1">
        <f t="array" ref="G59">_xlfn.IFS(D59="","",D59="SÍ",E59-(E59*$F$20),D59="NO",0)</f>
        <v/>
      </c>
      <c r="H59" s="19" t="str">
        <f t="shared" si="0"/>
        <v/>
      </c>
    </row>
    <row r="60" spans="2:8" s="6" customFormat="1" ht="15" customHeight="1" x14ac:dyDescent="0.25">
      <c r="B60" s="11">
        <v>41</v>
      </c>
      <c r="C60" s="29" t="s">
        <v>68</v>
      </c>
      <c r="D60" s="15"/>
      <c r="E60" s="31">
        <v>2200</v>
      </c>
      <c r="F60" s="49"/>
      <c r="G60" s="18" t="str" cm="1">
        <f t="array" ref="G60">_xlfn.IFS(D60="","",D60="SÍ",E60-(E60*$F$20),D60="NO",0)</f>
        <v/>
      </c>
      <c r="H60" s="19" t="str">
        <f t="shared" si="0"/>
        <v/>
      </c>
    </row>
    <row r="61" spans="2:8" s="6" customFormat="1" ht="15" customHeight="1" x14ac:dyDescent="0.25">
      <c r="B61" s="11">
        <v>42</v>
      </c>
      <c r="C61" s="29" t="s">
        <v>69</v>
      </c>
      <c r="D61" s="15"/>
      <c r="E61" s="31">
        <v>2500</v>
      </c>
      <c r="F61" s="49"/>
      <c r="G61" s="18" t="str" cm="1">
        <f t="array" ref="G61">_xlfn.IFS(D61="","",D61="SÍ",E61-(E61*$F$20),D61="NO",0)</f>
        <v/>
      </c>
      <c r="H61" s="19" t="str">
        <f t="shared" si="0"/>
        <v/>
      </c>
    </row>
    <row r="62" spans="2:8" s="6" customFormat="1" ht="15" customHeight="1" x14ac:dyDescent="0.25">
      <c r="B62" s="11">
        <v>43</v>
      </c>
      <c r="C62" s="29" t="s">
        <v>70</v>
      </c>
      <c r="D62" s="15"/>
      <c r="E62" s="31">
        <v>2400</v>
      </c>
      <c r="F62" s="49"/>
      <c r="G62" s="18" t="str" cm="1">
        <f t="array" ref="G62">_xlfn.IFS(D62="","",D62="SÍ",E62-(E62*$F$20),D62="NO",0)</f>
        <v/>
      </c>
      <c r="H62" s="19" t="str">
        <f t="shared" si="0"/>
        <v/>
      </c>
    </row>
    <row r="63" spans="2:8" s="6" customFormat="1" ht="15" customHeight="1" x14ac:dyDescent="0.25">
      <c r="B63" s="11">
        <v>44</v>
      </c>
      <c r="C63" s="29" t="s">
        <v>71</v>
      </c>
      <c r="D63" s="15"/>
      <c r="E63" s="31">
        <v>3000</v>
      </c>
      <c r="F63" s="49"/>
      <c r="G63" s="18" t="str" cm="1">
        <f t="array" ref="G63">_xlfn.IFS(D63="","",D63="SÍ",E63-(E63*$F$20),D63="NO",0)</f>
        <v/>
      </c>
      <c r="H63" s="19" t="str">
        <f t="shared" si="0"/>
        <v/>
      </c>
    </row>
    <row r="64" spans="2:8" s="6" customFormat="1" ht="15" customHeight="1" x14ac:dyDescent="0.25">
      <c r="B64" s="11">
        <v>45</v>
      </c>
      <c r="C64" s="29" t="s">
        <v>72</v>
      </c>
      <c r="D64" s="15"/>
      <c r="E64" s="31">
        <v>3500</v>
      </c>
      <c r="F64" s="49"/>
      <c r="G64" s="18" t="str" cm="1">
        <f t="array" ref="G64">_xlfn.IFS(D64="","",D64="SÍ",E64-(E64*$F$20),D64="NO",0)</f>
        <v/>
      </c>
      <c r="H64" s="19" t="str">
        <f t="shared" si="0"/>
        <v/>
      </c>
    </row>
    <row r="65" spans="2:8" s="6" customFormat="1" ht="15" customHeight="1" x14ac:dyDescent="0.25">
      <c r="B65" s="11">
        <v>46</v>
      </c>
      <c r="C65" s="29" t="s">
        <v>73</v>
      </c>
      <c r="D65" s="15"/>
      <c r="E65" s="31">
        <v>4500</v>
      </c>
      <c r="F65" s="49"/>
      <c r="G65" s="18" t="str" cm="1">
        <f t="array" ref="G65">_xlfn.IFS(D65="","",D65="SÍ",E65-(E65*$F$20),D65="NO",0)</f>
        <v/>
      </c>
      <c r="H65" s="19" t="str">
        <f t="shared" si="0"/>
        <v/>
      </c>
    </row>
    <row r="66" spans="2:8" s="6" customFormat="1" ht="15" customHeight="1" x14ac:dyDescent="0.25">
      <c r="B66" s="11">
        <v>47</v>
      </c>
      <c r="C66" s="29" t="s">
        <v>74</v>
      </c>
      <c r="D66" s="15"/>
      <c r="E66" s="31">
        <v>4000</v>
      </c>
      <c r="F66" s="49"/>
      <c r="G66" s="18" t="str" cm="1">
        <f t="array" ref="G66">_xlfn.IFS(D66="","",D66="SÍ",E66-(E66*$F$20),D66="NO",0)</f>
        <v/>
      </c>
      <c r="H66" s="19" t="str">
        <f t="shared" si="0"/>
        <v/>
      </c>
    </row>
    <row r="67" spans="2:8" s="6" customFormat="1" ht="15" customHeight="1" x14ac:dyDescent="0.25">
      <c r="B67" s="11">
        <v>48</v>
      </c>
      <c r="C67" s="29" t="s">
        <v>75</v>
      </c>
      <c r="D67" s="15"/>
      <c r="E67" s="31">
        <v>4500</v>
      </c>
      <c r="F67" s="49"/>
      <c r="G67" s="18" t="str" cm="1">
        <f t="array" ref="G67">_xlfn.IFS(D67="","",D67="SÍ",E67-(E67*$F$20),D67="NO",0)</f>
        <v/>
      </c>
      <c r="H67" s="19" t="str">
        <f t="shared" si="0"/>
        <v/>
      </c>
    </row>
    <row r="68" spans="2:8" s="6" customFormat="1" ht="15" customHeight="1" x14ac:dyDescent="0.25">
      <c r="B68" s="11">
        <v>49</v>
      </c>
      <c r="C68" s="29" t="s">
        <v>76</v>
      </c>
      <c r="D68" s="15"/>
      <c r="E68" s="31">
        <v>4500</v>
      </c>
      <c r="F68" s="49"/>
      <c r="G68" s="18" t="str" cm="1">
        <f t="array" ref="G68">_xlfn.IFS(D68="","",D68="SÍ",E68-(E68*$F$20),D68="NO",0)</f>
        <v/>
      </c>
      <c r="H68" s="19" t="str">
        <f t="shared" si="0"/>
        <v/>
      </c>
    </row>
    <row r="69" spans="2:8" s="6" customFormat="1" ht="15" customHeight="1" x14ac:dyDescent="0.25">
      <c r="B69" s="11">
        <v>50</v>
      </c>
      <c r="C69" s="29" t="s">
        <v>77</v>
      </c>
      <c r="D69" s="15"/>
      <c r="E69" s="31">
        <v>4500</v>
      </c>
      <c r="F69" s="49"/>
      <c r="G69" s="18" t="str" cm="1">
        <f t="array" ref="G69">_xlfn.IFS(D69="","",D69="SÍ",E69-(E69*$F$20),D69="NO",0)</f>
        <v/>
      </c>
      <c r="H69" s="19" t="str">
        <f t="shared" si="0"/>
        <v/>
      </c>
    </row>
    <row r="70" spans="2:8" s="6" customFormat="1" ht="15" customHeight="1" x14ac:dyDescent="0.25">
      <c r="B70" s="11">
        <v>51</v>
      </c>
      <c r="C70" s="29" t="s">
        <v>78</v>
      </c>
      <c r="D70" s="15"/>
      <c r="E70" s="31">
        <v>1500</v>
      </c>
      <c r="F70" s="49"/>
      <c r="G70" s="18" t="str" cm="1">
        <f t="array" ref="G70">_xlfn.IFS(D70="","",D70="SÍ",E70-(E70*$F$20),D70="NO",0)</f>
        <v/>
      </c>
      <c r="H70" s="19" t="str">
        <f t="shared" si="0"/>
        <v/>
      </c>
    </row>
    <row r="71" spans="2:8" s="6" customFormat="1" ht="15" customHeight="1" x14ac:dyDescent="0.25">
      <c r="B71" s="11">
        <v>52</v>
      </c>
      <c r="C71" s="12" t="s">
        <v>79</v>
      </c>
      <c r="D71" s="15"/>
      <c r="E71" s="31">
        <v>6000</v>
      </c>
      <c r="F71" s="49"/>
      <c r="G71" s="18" t="str" cm="1">
        <f t="array" ref="G71">_xlfn.IFS(D71="","",D71="SÍ",E71-(E71*$F$20),D71="NO",0)</f>
        <v/>
      </c>
      <c r="H71" s="19" t="str">
        <f t="shared" si="0"/>
        <v/>
      </c>
    </row>
    <row r="72" spans="2:8" s="6" customFormat="1" ht="15" customHeight="1" x14ac:dyDescent="0.25">
      <c r="B72" s="11">
        <v>53</v>
      </c>
      <c r="C72" s="12" t="s">
        <v>80</v>
      </c>
      <c r="D72" s="15"/>
      <c r="E72" s="31">
        <v>4800</v>
      </c>
      <c r="F72" s="49"/>
      <c r="G72" s="18" t="str" cm="1">
        <f t="array" ref="G72">_xlfn.IFS(D72="","",D72="SÍ",E72-(E72*$F$20),D72="NO",0)</f>
        <v/>
      </c>
      <c r="H72" s="19" t="str">
        <f t="shared" si="0"/>
        <v/>
      </c>
    </row>
    <row r="73" spans="2:8" s="6" customFormat="1" ht="15" customHeight="1" x14ac:dyDescent="0.25">
      <c r="B73" s="11">
        <v>54</v>
      </c>
      <c r="C73" s="12" t="s">
        <v>81</v>
      </c>
      <c r="D73" s="15"/>
      <c r="E73" s="31">
        <v>7000</v>
      </c>
      <c r="F73" s="49"/>
      <c r="G73" s="18" t="str" cm="1">
        <f t="array" ref="G73">_xlfn.IFS(D73="","",D73="SÍ",E73-(E73*$F$20),D73="NO",0)</f>
        <v/>
      </c>
      <c r="H73" s="19" t="str">
        <f t="shared" si="0"/>
        <v/>
      </c>
    </row>
    <row r="74" spans="2:8" s="6" customFormat="1" ht="15" customHeight="1" x14ac:dyDescent="0.25">
      <c r="B74" s="11">
        <v>55</v>
      </c>
      <c r="C74" s="12" t="s">
        <v>82</v>
      </c>
      <c r="D74" s="15"/>
      <c r="E74" s="31">
        <v>7000</v>
      </c>
      <c r="F74" s="49"/>
      <c r="G74" s="18" t="str" cm="1">
        <f t="array" ref="G74">_xlfn.IFS(D74="","",D74="SÍ",E74-(E74*$F$20),D74="NO",0)</f>
        <v/>
      </c>
      <c r="H74" s="19" t="str">
        <f t="shared" si="0"/>
        <v/>
      </c>
    </row>
    <row r="75" spans="2:8" s="6" customFormat="1" ht="15" customHeight="1" x14ac:dyDescent="0.2">
      <c r="B75" s="11">
        <v>56</v>
      </c>
      <c r="C75" s="30" t="s">
        <v>83</v>
      </c>
      <c r="D75" s="15"/>
      <c r="E75" s="31">
        <v>7000</v>
      </c>
      <c r="F75" s="49"/>
      <c r="G75" s="18" t="str" cm="1">
        <f t="array" ref="G75">_xlfn.IFS(D75="","",D75="SÍ",E75-(E75*$F$20),D75="NO",0)</f>
        <v/>
      </c>
      <c r="H75" s="19" t="str">
        <f t="shared" si="0"/>
        <v/>
      </c>
    </row>
    <row r="76" spans="2:8" s="6" customFormat="1" ht="15" customHeight="1" x14ac:dyDescent="0.25">
      <c r="B76" s="11">
        <v>57</v>
      </c>
      <c r="C76" s="12" t="s">
        <v>84</v>
      </c>
      <c r="D76" s="15"/>
      <c r="E76" s="31">
        <v>8000</v>
      </c>
      <c r="F76" s="49"/>
      <c r="G76" s="18" t="str" cm="1">
        <f t="array" ref="G76">_xlfn.IFS(D76="","",D76="SÍ",E76-(E76*$F$20),D76="NO",0)</f>
        <v/>
      </c>
      <c r="H76" s="19" t="str">
        <f t="shared" si="0"/>
        <v/>
      </c>
    </row>
    <row r="77" spans="2:8" s="6" customFormat="1" ht="15" customHeight="1" x14ac:dyDescent="0.25">
      <c r="B77" s="11">
        <v>58</v>
      </c>
      <c r="C77" s="12" t="s">
        <v>85</v>
      </c>
      <c r="D77" s="15"/>
      <c r="E77" s="31">
        <v>8000</v>
      </c>
      <c r="F77" s="49"/>
      <c r="G77" s="18" t="str" cm="1">
        <f t="array" ref="G77">_xlfn.IFS(D77="","",D77="SÍ",E77-(E77*$F$20),D77="NO",0)</f>
        <v/>
      </c>
      <c r="H77" s="19" t="str">
        <f t="shared" si="0"/>
        <v/>
      </c>
    </row>
    <row r="78" spans="2:8" s="6" customFormat="1" ht="15" customHeight="1" x14ac:dyDescent="0.25">
      <c r="B78" s="11">
        <v>59</v>
      </c>
      <c r="C78" s="12" t="s">
        <v>86</v>
      </c>
      <c r="D78" s="15"/>
      <c r="E78" s="31">
        <v>8000</v>
      </c>
      <c r="F78" s="49"/>
      <c r="G78" s="18" t="str" cm="1">
        <f t="array" ref="G78">_xlfn.IFS(D78="","",D78="SÍ",E78-(E78*$F$20),D78="NO",0)</f>
        <v/>
      </c>
      <c r="H78" s="19" t="str">
        <f t="shared" si="0"/>
        <v/>
      </c>
    </row>
    <row r="79" spans="2:8" s="6" customFormat="1" ht="15" customHeight="1" x14ac:dyDescent="0.25">
      <c r="B79" s="11"/>
      <c r="C79" s="12"/>
      <c r="D79" s="15"/>
      <c r="E79" s="16">
        <v>0</v>
      </c>
      <c r="F79" s="49"/>
      <c r="G79" s="18" t="str" cm="1">
        <f t="array" ref="G79">_xlfn.IFS(D79="","",D79="SÍ",E79-(E79*$F$20),D79="NO",0)</f>
        <v/>
      </c>
      <c r="H79" s="19" t="str">
        <f t="shared" si="0"/>
        <v/>
      </c>
    </row>
    <row r="80" spans="2:8" s="6" customFormat="1" ht="15" customHeight="1" x14ac:dyDescent="0.25">
      <c r="B80" s="11"/>
      <c r="C80" s="12"/>
      <c r="D80" s="15"/>
      <c r="E80" s="16">
        <v>0</v>
      </c>
      <c r="F80" s="49"/>
      <c r="G80" s="18" t="str" cm="1">
        <f t="array" ref="G80">_xlfn.IFS(D80="","",D80="SÍ",E80-(E80*$F$20),D80="NO",0)</f>
        <v/>
      </c>
      <c r="H80" s="19" t="str">
        <f t="shared" si="0"/>
        <v/>
      </c>
    </row>
    <row r="81" spans="2:8" s="6" customFormat="1" ht="15" customHeight="1" x14ac:dyDescent="0.25">
      <c r="B81" s="11"/>
      <c r="C81" s="12"/>
      <c r="D81" s="15"/>
      <c r="E81" s="16">
        <v>0</v>
      </c>
      <c r="F81" s="49"/>
      <c r="G81" s="18" t="str" cm="1">
        <f t="array" ref="G81">_xlfn.IFS(D81="","",D81="SÍ",E81-(E81*$F$20),D81="NO",0)</f>
        <v/>
      </c>
      <c r="H81" s="19" t="str">
        <f t="shared" si="0"/>
        <v/>
      </c>
    </row>
    <row r="82" spans="2:8" s="6" customFormat="1" ht="15" customHeight="1" x14ac:dyDescent="0.25">
      <c r="B82" s="11"/>
      <c r="C82" s="12"/>
      <c r="D82" s="15"/>
      <c r="E82" s="16">
        <v>0</v>
      </c>
      <c r="F82" s="49"/>
      <c r="G82" s="18" t="str" cm="1">
        <f t="array" ref="G82">_xlfn.IFS(D82="","",D82="SÍ",E82-(E82*$F$20),D82="NO",0)</f>
        <v/>
      </c>
      <c r="H82" s="19" t="str">
        <f t="shared" si="0"/>
        <v/>
      </c>
    </row>
    <row r="83" spans="2:8" s="6" customFormat="1" ht="15" customHeight="1" x14ac:dyDescent="0.25">
      <c r="B83" s="11"/>
      <c r="C83" s="12"/>
      <c r="D83" s="15"/>
      <c r="E83" s="16">
        <v>0</v>
      </c>
      <c r="F83" s="49"/>
      <c r="G83" s="18" t="str" cm="1">
        <f t="array" ref="G83">_xlfn.IFS(D83="","",D83="SÍ",E83-(E83*$F$20),D83="NO",0)</f>
        <v/>
      </c>
      <c r="H83" s="19" t="str">
        <f t="shared" si="0"/>
        <v/>
      </c>
    </row>
    <row r="84" spans="2:8" s="6" customFormat="1" ht="15" customHeight="1" x14ac:dyDescent="0.25">
      <c r="B84" s="11"/>
      <c r="C84" s="12"/>
      <c r="D84" s="15"/>
      <c r="E84" s="16">
        <v>0</v>
      </c>
      <c r="F84" s="49"/>
      <c r="G84" s="18" t="str" cm="1">
        <f t="array" ref="G84">_xlfn.IFS(D84="","",D84="SÍ",E84-(E84*$F$20),D84="NO",0)</f>
        <v/>
      </c>
      <c r="H84" s="19" t="str">
        <f t="shared" si="0"/>
        <v/>
      </c>
    </row>
    <row r="85" spans="2:8" s="6" customFormat="1" ht="15" customHeight="1" x14ac:dyDescent="0.25">
      <c r="B85" s="11"/>
      <c r="C85" s="12"/>
      <c r="D85" s="15"/>
      <c r="E85" s="16">
        <v>0</v>
      </c>
      <c r="F85" s="49"/>
      <c r="G85" s="18" t="str" cm="1">
        <f t="array" ref="G85">_xlfn.IFS(D85="","",D85="SÍ",E85-(E85*$F$20),D85="NO",0)</f>
        <v/>
      </c>
      <c r="H85" s="19" t="str">
        <f t="shared" ref="H85:H89" si="1">IF(G85="","",FLOOR(G85,50))</f>
        <v/>
      </c>
    </row>
    <row r="86" spans="2:8" s="6" customFormat="1" ht="15" customHeight="1" x14ac:dyDescent="0.25">
      <c r="B86" s="11"/>
      <c r="C86" s="12"/>
      <c r="D86" s="15"/>
      <c r="E86" s="16">
        <v>0</v>
      </c>
      <c r="F86" s="49"/>
      <c r="G86" s="18" t="str" cm="1">
        <f t="array" ref="G86">_xlfn.IFS(D86="","",D86="SÍ",E86-(E86*$F$20),D86="NO",0)</f>
        <v/>
      </c>
      <c r="H86" s="19" t="str">
        <f t="shared" si="1"/>
        <v/>
      </c>
    </row>
    <row r="87" spans="2:8" s="6" customFormat="1" ht="15" customHeight="1" x14ac:dyDescent="0.25">
      <c r="B87" s="11"/>
      <c r="C87" s="12"/>
      <c r="D87" s="15"/>
      <c r="E87" s="16">
        <v>0</v>
      </c>
      <c r="F87" s="49"/>
      <c r="G87" s="18" t="str" cm="1">
        <f t="array" ref="G87">_xlfn.IFS(D87="","",D87="SÍ",E87-(E87*$F$20),D87="NO",0)</f>
        <v/>
      </c>
      <c r="H87" s="19" t="str">
        <f t="shared" si="1"/>
        <v/>
      </c>
    </row>
    <row r="88" spans="2:8" s="6" customFormat="1" ht="15" customHeight="1" x14ac:dyDescent="0.25">
      <c r="B88" s="11"/>
      <c r="C88" s="12"/>
      <c r="D88" s="15"/>
      <c r="E88" s="16">
        <v>0</v>
      </c>
      <c r="F88" s="49"/>
      <c r="G88" s="18" t="str" cm="1">
        <f t="array" ref="G88">_xlfn.IFS(D88="","",D88="SÍ",E88-(E88*$F$20),D88="NO",0)</f>
        <v/>
      </c>
      <c r="H88" s="19" t="str">
        <f t="shared" si="1"/>
        <v/>
      </c>
    </row>
    <row r="89" spans="2:8" s="6" customFormat="1" ht="15.75" customHeight="1" thickBot="1" x14ac:dyDescent="0.3">
      <c r="B89" s="11"/>
      <c r="C89" s="12"/>
      <c r="D89" s="15"/>
      <c r="E89" s="16">
        <v>0</v>
      </c>
      <c r="F89" s="50"/>
      <c r="G89" s="18" t="str" cm="1">
        <f t="array" ref="G89">_xlfn.IFS(D89="","",D89="SÍ",E89-(E89*$F$20),D89="NO",0)</f>
        <v/>
      </c>
      <c r="H89" s="19" t="str">
        <f t="shared" si="1"/>
        <v/>
      </c>
    </row>
    <row r="90" spans="2:8" s="6" customFormat="1" ht="42" customHeight="1" thickBot="1" x14ac:dyDescent="0.3">
      <c r="B90" s="46" t="s">
        <v>4</v>
      </c>
      <c r="C90" s="47"/>
      <c r="D90" s="47"/>
      <c r="E90" s="47"/>
      <c r="F90" s="47"/>
      <c r="G90" s="47"/>
      <c r="H90" s="47"/>
    </row>
    <row r="91" spans="2:8" s="6" customFormat="1" ht="251.25" customHeight="1" thickBot="1" x14ac:dyDescent="0.3">
      <c r="B91" s="53" t="s">
        <v>26</v>
      </c>
      <c r="C91" s="54"/>
      <c r="D91" s="54"/>
      <c r="E91" s="54"/>
      <c r="F91" s="54"/>
      <c r="G91" s="54"/>
      <c r="H91" s="55"/>
    </row>
    <row r="93" spans="2:8" ht="50.1" customHeight="1" thickBot="1" x14ac:dyDescent="0.3">
      <c r="C93" s="35"/>
      <c r="D93" s="35"/>
      <c r="E93" s="35"/>
    </row>
    <row r="94" spans="2:8" ht="31.5" x14ac:dyDescent="0.25">
      <c r="C94" s="24" t="s">
        <v>21</v>
      </c>
      <c r="D94" s="32"/>
      <c r="E94" s="32"/>
    </row>
    <row r="95" spans="2:8" ht="15.75" x14ac:dyDescent="0.25">
      <c r="C95" s="24" t="s">
        <v>22</v>
      </c>
      <c r="D95" s="32"/>
      <c r="E95" s="32"/>
    </row>
    <row r="96" spans="2:8" ht="15.75" x14ac:dyDescent="0.25">
      <c r="C96" s="24" t="s">
        <v>23</v>
      </c>
      <c r="D96" s="32"/>
      <c r="E96" s="32"/>
    </row>
    <row r="97" spans="2:5" ht="15.75" x14ac:dyDescent="0.25">
      <c r="C97" s="24" t="s">
        <v>24</v>
      </c>
      <c r="D97" s="32"/>
      <c r="E97" s="32"/>
    </row>
    <row r="98" spans="2:5" ht="15" customHeight="1" x14ac:dyDescent="0.25"/>
    <row r="99" spans="2:5" ht="15.75" customHeight="1" x14ac:dyDescent="0.25"/>
    <row r="100" spans="2:5" ht="15" customHeight="1" x14ac:dyDescent="0.25">
      <c r="B100" s="7" t="s">
        <v>5</v>
      </c>
    </row>
    <row r="143" s="1" customFormat="1" ht="14.25" x14ac:dyDescent="0.2"/>
    <row r="144" s="1" customFormat="1" ht="14.25" x14ac:dyDescent="0.2"/>
    <row r="145" s="1" customFormat="1" ht="14.25" x14ac:dyDescent="0.2"/>
    <row r="146" s="1" customFormat="1" ht="14.25" x14ac:dyDescent="0.2"/>
  </sheetData>
  <sheetProtection selectLockedCells="1"/>
  <mergeCells count="17">
    <mergeCell ref="D97:E97"/>
    <mergeCell ref="C93:E93"/>
    <mergeCell ref="H2:H5"/>
    <mergeCell ref="C4:G5"/>
    <mergeCell ref="C3:G3"/>
    <mergeCell ref="C2:G2"/>
    <mergeCell ref="B17:H17"/>
    <mergeCell ref="B90:H90"/>
    <mergeCell ref="F20:F89"/>
    <mergeCell ref="C14:E14"/>
    <mergeCell ref="C15:E15"/>
    <mergeCell ref="B91:H91"/>
    <mergeCell ref="D94:E94"/>
    <mergeCell ref="D95:E95"/>
    <mergeCell ref="D96:E96"/>
    <mergeCell ref="B12:H12"/>
    <mergeCell ref="B2:B5"/>
  </mergeCells>
  <phoneticPr fontId="30" type="noConversion"/>
  <pageMargins left="0.23622047244094491" right="0.23622047244094491" top="0.74803149606299213" bottom="0" header="0.31496062992125984" footer="0.31496062992125984"/>
  <pageSetup paperSize="5" scale="50" orientation="portrait" r:id="rId1"/>
  <rowBreaks count="1" manualBreakCount="1">
    <brk id="51" max="16383" man="1"/>
  </rowBreaks>
  <colBreaks count="1" manualBreakCount="1">
    <brk id="8" max="1048575" man="1"/>
  </col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promptTitle="¿Ofrece el producto?" prompt="¿Ofrece el producto?" xr:uid="{AD7DDF81-7300-4D08-861E-64222F2D6CB7}">
          <x14:formula1>
            <xm:f>Datos!$B$3:$B$4</xm:f>
          </x14:formula1>
          <xm:sqref>D20:D89</xm:sqref>
        </x14:dataValidation>
        <x14:dataValidation type="list" allowBlank="1" showInputMessage="1" showErrorMessage="1" xr:uid="{9BD7521A-9C2E-446D-91BB-75A1B1743DCE}">
          <x14:formula1>
            <xm:f>Datos!$D$3:$D$102</xm:f>
          </x14:formula1>
          <xm:sqref>F20:F89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3D762-9CA5-463D-8630-D1ABE7466E1E}">
  <dimension ref="B2:D102"/>
  <sheetViews>
    <sheetView topLeftCell="A90" zoomScale="150" zoomScaleNormal="150" workbookViewId="0">
      <selection activeCell="D3" sqref="D3:D102"/>
    </sheetView>
  </sheetViews>
  <sheetFormatPr baseColWidth="10" defaultRowHeight="15" x14ac:dyDescent="0.25"/>
  <cols>
    <col min="2" max="2" width="21.7109375" bestFit="1" customWidth="1"/>
  </cols>
  <sheetData>
    <row r="2" spans="2:4" x14ac:dyDescent="0.25">
      <c r="B2" s="14" t="s">
        <v>10</v>
      </c>
      <c r="D2" t="s">
        <v>13</v>
      </c>
    </row>
    <row r="3" spans="2:4" x14ac:dyDescent="0.25">
      <c r="B3" t="s">
        <v>11</v>
      </c>
      <c r="D3" s="17">
        <v>0.01</v>
      </c>
    </row>
    <row r="4" spans="2:4" x14ac:dyDescent="0.25">
      <c r="B4" t="s">
        <v>12</v>
      </c>
      <c r="D4" s="17">
        <v>0.02</v>
      </c>
    </row>
    <row r="5" spans="2:4" x14ac:dyDescent="0.25">
      <c r="D5" s="17">
        <v>0.03</v>
      </c>
    </row>
    <row r="6" spans="2:4" x14ac:dyDescent="0.25">
      <c r="D6" s="17">
        <v>0.04</v>
      </c>
    </row>
    <row r="7" spans="2:4" x14ac:dyDescent="0.25">
      <c r="D7" s="17">
        <v>0.05</v>
      </c>
    </row>
    <row r="8" spans="2:4" x14ac:dyDescent="0.25">
      <c r="D8" s="17">
        <v>0.06</v>
      </c>
    </row>
    <row r="9" spans="2:4" x14ac:dyDescent="0.25">
      <c r="D9" s="17">
        <v>7.0000000000000007E-2</v>
      </c>
    </row>
    <row r="10" spans="2:4" x14ac:dyDescent="0.25">
      <c r="D10" s="17">
        <v>0.08</v>
      </c>
    </row>
    <row r="11" spans="2:4" x14ac:dyDescent="0.25">
      <c r="D11" s="17">
        <v>0.09</v>
      </c>
    </row>
    <row r="12" spans="2:4" x14ac:dyDescent="0.25">
      <c r="D12" s="17">
        <v>0.1</v>
      </c>
    </row>
    <row r="13" spans="2:4" x14ac:dyDescent="0.25">
      <c r="D13" s="17">
        <v>0.11</v>
      </c>
    </row>
    <row r="14" spans="2:4" x14ac:dyDescent="0.25">
      <c r="D14" s="17">
        <v>0.12</v>
      </c>
    </row>
    <row r="15" spans="2:4" x14ac:dyDescent="0.25">
      <c r="D15" s="17">
        <v>0.13</v>
      </c>
    </row>
    <row r="16" spans="2:4" x14ac:dyDescent="0.25">
      <c r="D16" s="17">
        <v>0.14000000000000001</v>
      </c>
    </row>
    <row r="17" spans="4:4" x14ac:dyDescent="0.25">
      <c r="D17" s="17">
        <v>0.15</v>
      </c>
    </row>
    <row r="18" spans="4:4" x14ac:dyDescent="0.25">
      <c r="D18" s="17">
        <v>0.16</v>
      </c>
    </row>
    <row r="19" spans="4:4" x14ac:dyDescent="0.25">
      <c r="D19" s="17">
        <v>0.17</v>
      </c>
    </row>
    <row r="20" spans="4:4" x14ac:dyDescent="0.25">
      <c r="D20" s="17">
        <v>0.18</v>
      </c>
    </row>
    <row r="21" spans="4:4" x14ac:dyDescent="0.25">
      <c r="D21" s="17">
        <v>0.19</v>
      </c>
    </row>
    <row r="22" spans="4:4" x14ac:dyDescent="0.25">
      <c r="D22" s="17">
        <v>0.2</v>
      </c>
    </row>
    <row r="23" spans="4:4" x14ac:dyDescent="0.25">
      <c r="D23" s="17">
        <v>0.21</v>
      </c>
    </row>
    <row r="24" spans="4:4" x14ac:dyDescent="0.25">
      <c r="D24" s="17">
        <v>0.22</v>
      </c>
    </row>
    <row r="25" spans="4:4" x14ac:dyDescent="0.25">
      <c r="D25" s="17">
        <v>0.23</v>
      </c>
    </row>
    <row r="26" spans="4:4" x14ac:dyDescent="0.25">
      <c r="D26" s="17">
        <v>0.24</v>
      </c>
    </row>
    <row r="27" spans="4:4" x14ac:dyDescent="0.25">
      <c r="D27" s="17">
        <v>0.25</v>
      </c>
    </row>
    <row r="28" spans="4:4" x14ac:dyDescent="0.25">
      <c r="D28" s="17">
        <v>0.26</v>
      </c>
    </row>
    <row r="29" spans="4:4" x14ac:dyDescent="0.25">
      <c r="D29" s="17">
        <v>0.27</v>
      </c>
    </row>
    <row r="30" spans="4:4" x14ac:dyDescent="0.25">
      <c r="D30" s="17">
        <v>0.28000000000000003</v>
      </c>
    </row>
    <row r="31" spans="4:4" x14ac:dyDescent="0.25">
      <c r="D31" s="17">
        <v>0.28999999999999998</v>
      </c>
    </row>
    <row r="32" spans="4:4" x14ac:dyDescent="0.25">
      <c r="D32" s="17">
        <v>0.3</v>
      </c>
    </row>
    <row r="33" spans="4:4" x14ac:dyDescent="0.25">
      <c r="D33" s="17">
        <v>0.31</v>
      </c>
    </row>
    <row r="34" spans="4:4" x14ac:dyDescent="0.25">
      <c r="D34" s="17">
        <v>0.32</v>
      </c>
    </row>
    <row r="35" spans="4:4" x14ac:dyDescent="0.25">
      <c r="D35" s="17">
        <v>0.33</v>
      </c>
    </row>
    <row r="36" spans="4:4" x14ac:dyDescent="0.25">
      <c r="D36" s="17">
        <v>0.34</v>
      </c>
    </row>
    <row r="37" spans="4:4" x14ac:dyDescent="0.25">
      <c r="D37" s="17">
        <v>0.35</v>
      </c>
    </row>
    <row r="38" spans="4:4" x14ac:dyDescent="0.25">
      <c r="D38" s="17">
        <v>0.36</v>
      </c>
    </row>
    <row r="39" spans="4:4" x14ac:dyDescent="0.25">
      <c r="D39" s="17">
        <v>0.37</v>
      </c>
    </row>
    <row r="40" spans="4:4" x14ac:dyDescent="0.25">
      <c r="D40" s="17">
        <v>0.38</v>
      </c>
    </row>
    <row r="41" spans="4:4" x14ac:dyDescent="0.25">
      <c r="D41" s="17">
        <v>0.39</v>
      </c>
    </row>
    <row r="42" spans="4:4" x14ac:dyDescent="0.25">
      <c r="D42" s="17">
        <v>0.4</v>
      </c>
    </row>
    <row r="43" spans="4:4" x14ac:dyDescent="0.25">
      <c r="D43" s="17">
        <v>0.41</v>
      </c>
    </row>
    <row r="44" spans="4:4" x14ac:dyDescent="0.25">
      <c r="D44" s="17">
        <v>0.42</v>
      </c>
    </row>
    <row r="45" spans="4:4" x14ac:dyDescent="0.25">
      <c r="D45" s="17">
        <v>0.43</v>
      </c>
    </row>
    <row r="46" spans="4:4" x14ac:dyDescent="0.25">
      <c r="D46" s="17">
        <v>0.44</v>
      </c>
    </row>
    <row r="47" spans="4:4" x14ac:dyDescent="0.25">
      <c r="D47" s="17">
        <v>0.45</v>
      </c>
    </row>
    <row r="48" spans="4:4" x14ac:dyDescent="0.25">
      <c r="D48" s="17">
        <v>0.46</v>
      </c>
    </row>
    <row r="49" spans="4:4" x14ac:dyDescent="0.25">
      <c r="D49" s="17">
        <v>0.47</v>
      </c>
    </row>
    <row r="50" spans="4:4" x14ac:dyDescent="0.25">
      <c r="D50" s="17">
        <v>0.48</v>
      </c>
    </row>
    <row r="51" spans="4:4" x14ac:dyDescent="0.25">
      <c r="D51" s="17">
        <v>0.49</v>
      </c>
    </row>
    <row r="52" spans="4:4" x14ac:dyDescent="0.25">
      <c r="D52" s="17">
        <v>0.5</v>
      </c>
    </row>
    <row r="53" spans="4:4" x14ac:dyDescent="0.25">
      <c r="D53" s="17">
        <v>0.51</v>
      </c>
    </row>
    <row r="54" spans="4:4" x14ac:dyDescent="0.25">
      <c r="D54" s="17">
        <v>0.52</v>
      </c>
    </row>
    <row r="55" spans="4:4" x14ac:dyDescent="0.25">
      <c r="D55" s="17">
        <v>0.53</v>
      </c>
    </row>
    <row r="56" spans="4:4" x14ac:dyDescent="0.25">
      <c r="D56" s="17">
        <v>0.54</v>
      </c>
    </row>
    <row r="57" spans="4:4" x14ac:dyDescent="0.25">
      <c r="D57" s="17">
        <v>0.55000000000000004</v>
      </c>
    </row>
    <row r="58" spans="4:4" x14ac:dyDescent="0.25">
      <c r="D58" s="17">
        <v>0.56000000000000005</v>
      </c>
    </row>
    <row r="59" spans="4:4" x14ac:dyDescent="0.25">
      <c r="D59" s="17">
        <v>0.56999999999999995</v>
      </c>
    </row>
    <row r="60" spans="4:4" x14ac:dyDescent="0.25">
      <c r="D60" s="17">
        <v>0.57999999999999996</v>
      </c>
    </row>
    <row r="61" spans="4:4" x14ac:dyDescent="0.25">
      <c r="D61" s="17">
        <v>0.59</v>
      </c>
    </row>
    <row r="62" spans="4:4" x14ac:dyDescent="0.25">
      <c r="D62" s="17">
        <v>0.6</v>
      </c>
    </row>
    <row r="63" spans="4:4" x14ac:dyDescent="0.25">
      <c r="D63" s="17">
        <v>0.61</v>
      </c>
    </row>
    <row r="64" spans="4:4" x14ac:dyDescent="0.25">
      <c r="D64" s="17">
        <v>0.62</v>
      </c>
    </row>
    <row r="65" spans="4:4" x14ac:dyDescent="0.25">
      <c r="D65" s="17">
        <v>0.63</v>
      </c>
    </row>
    <row r="66" spans="4:4" x14ac:dyDescent="0.25">
      <c r="D66" s="17">
        <v>0.64</v>
      </c>
    </row>
    <row r="67" spans="4:4" x14ac:dyDescent="0.25">
      <c r="D67" s="17">
        <v>0.65</v>
      </c>
    </row>
    <row r="68" spans="4:4" x14ac:dyDescent="0.25">
      <c r="D68" s="17">
        <v>0.66</v>
      </c>
    </row>
    <row r="69" spans="4:4" x14ac:dyDescent="0.25">
      <c r="D69" s="17">
        <v>0.67</v>
      </c>
    </row>
    <row r="70" spans="4:4" x14ac:dyDescent="0.25">
      <c r="D70" s="17">
        <v>0.68</v>
      </c>
    </row>
    <row r="71" spans="4:4" x14ac:dyDescent="0.25">
      <c r="D71" s="17">
        <v>0.69</v>
      </c>
    </row>
    <row r="72" spans="4:4" x14ac:dyDescent="0.25">
      <c r="D72" s="17">
        <v>0.7</v>
      </c>
    </row>
    <row r="73" spans="4:4" x14ac:dyDescent="0.25">
      <c r="D73" s="17">
        <v>0.71</v>
      </c>
    </row>
    <row r="74" spans="4:4" x14ac:dyDescent="0.25">
      <c r="D74" s="17">
        <v>0.72</v>
      </c>
    </row>
    <row r="75" spans="4:4" x14ac:dyDescent="0.25">
      <c r="D75" s="17">
        <v>0.73</v>
      </c>
    </row>
    <row r="76" spans="4:4" x14ac:dyDescent="0.25">
      <c r="D76" s="17">
        <v>0.74</v>
      </c>
    </row>
    <row r="77" spans="4:4" x14ac:dyDescent="0.25">
      <c r="D77" s="17">
        <v>0.75</v>
      </c>
    </row>
    <row r="78" spans="4:4" x14ac:dyDescent="0.25">
      <c r="D78" s="17">
        <v>0.76</v>
      </c>
    </row>
    <row r="79" spans="4:4" x14ac:dyDescent="0.25">
      <c r="D79" s="17">
        <v>0.77</v>
      </c>
    </row>
    <row r="80" spans="4:4" x14ac:dyDescent="0.25">
      <c r="D80" s="17">
        <v>0.78</v>
      </c>
    </row>
    <row r="81" spans="4:4" x14ac:dyDescent="0.25">
      <c r="D81" s="17">
        <v>0.79</v>
      </c>
    </row>
    <row r="82" spans="4:4" x14ac:dyDescent="0.25">
      <c r="D82" s="17">
        <v>0.8</v>
      </c>
    </row>
    <row r="83" spans="4:4" x14ac:dyDescent="0.25">
      <c r="D83" s="17">
        <v>0.81</v>
      </c>
    </row>
    <row r="84" spans="4:4" x14ac:dyDescent="0.25">
      <c r="D84" s="17">
        <v>0.82</v>
      </c>
    </row>
    <row r="85" spans="4:4" x14ac:dyDescent="0.25">
      <c r="D85" s="17">
        <v>0.83</v>
      </c>
    </row>
    <row r="86" spans="4:4" x14ac:dyDescent="0.25">
      <c r="D86" s="17">
        <v>0.84</v>
      </c>
    </row>
    <row r="87" spans="4:4" x14ac:dyDescent="0.25">
      <c r="D87" s="17">
        <v>0.85</v>
      </c>
    </row>
    <row r="88" spans="4:4" x14ac:dyDescent="0.25">
      <c r="D88" s="17">
        <v>0.86</v>
      </c>
    </row>
    <row r="89" spans="4:4" x14ac:dyDescent="0.25">
      <c r="D89" s="17">
        <v>0.87</v>
      </c>
    </row>
    <row r="90" spans="4:4" x14ac:dyDescent="0.25">
      <c r="D90" s="17">
        <v>0.88</v>
      </c>
    </row>
    <row r="91" spans="4:4" x14ac:dyDescent="0.25">
      <c r="D91" s="17">
        <v>0.89</v>
      </c>
    </row>
    <row r="92" spans="4:4" x14ac:dyDescent="0.25">
      <c r="D92" s="17">
        <v>0.9</v>
      </c>
    </row>
    <row r="93" spans="4:4" x14ac:dyDescent="0.25">
      <c r="D93" s="17">
        <v>0.91</v>
      </c>
    </row>
    <row r="94" spans="4:4" x14ac:dyDescent="0.25">
      <c r="D94" s="17">
        <v>0.92</v>
      </c>
    </row>
    <row r="95" spans="4:4" x14ac:dyDescent="0.25">
      <c r="D95" s="17">
        <v>0.93</v>
      </c>
    </row>
    <row r="96" spans="4:4" x14ac:dyDescent="0.25">
      <c r="D96" s="17">
        <v>0.94</v>
      </c>
    </row>
    <row r="97" spans="4:4" x14ac:dyDescent="0.25">
      <c r="D97" s="17">
        <v>0.95</v>
      </c>
    </row>
    <row r="98" spans="4:4" x14ac:dyDescent="0.25">
      <c r="D98" s="17">
        <v>0.96</v>
      </c>
    </row>
    <row r="99" spans="4:4" x14ac:dyDescent="0.25">
      <c r="D99" s="17">
        <v>0.97</v>
      </c>
    </row>
    <row r="100" spans="4:4" x14ac:dyDescent="0.25">
      <c r="D100" s="17">
        <v>0.98</v>
      </c>
    </row>
    <row r="101" spans="4:4" x14ac:dyDescent="0.25">
      <c r="D101" s="17">
        <v>0.99</v>
      </c>
    </row>
    <row r="102" spans="4:4" x14ac:dyDescent="0.25">
      <c r="D102" s="17">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Props1.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3.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PPTA EXP</vt:lpstr>
      <vt:lpstr>Datos</vt:lpstr>
      <vt:lpstr>'PPTA EXP'!Área_de_impresión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Claudia Patricia Rodriguez Pulgarin</cp:lastModifiedBy>
  <cp:revision/>
  <cp:lastPrinted>2026-02-15T03:13:22Z</cp:lastPrinted>
  <dcterms:created xsi:type="dcterms:W3CDTF">2017-04-28T13:22:52Z</dcterms:created>
  <dcterms:modified xsi:type="dcterms:W3CDTF">2026-03-27T19:36:59Z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