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halexandercardenas_ucundinamarca_edu_co/Documents/01 CONTRATACION 2026/PROCESOS VIGENTES/07 F-CD-112 PLATAFORMA ELECTRÓNICA F-120/DOCUEMENTOS DE PUBLICACION/"/>
    </mc:Choice>
  </mc:AlternateContent>
  <xr:revisionPtr revIDLastSave="9" documentId="13_ncr:1_{FC8F6D2F-39F3-4F8E-92BA-503553651155}" xr6:coauthVersionLast="47" xr6:coauthVersionMax="47" xr10:uidLastSave="{30855E51-A44F-4D0C-9DE1-EC2158B73A6E}"/>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1" i="7" l="1"/>
  <c r="O20" i="7"/>
  <c r="H15" i="7" l="1"/>
  <c r="J15" i="7"/>
  <c r="L15" i="7"/>
  <c r="M15" i="7" s="1"/>
  <c r="O18" i="7"/>
  <c r="O17" i="7"/>
  <c r="L14" i="7"/>
  <c r="M14" i="7" s="1"/>
  <c r="J14" i="7"/>
  <c r="H14" i="7"/>
  <c r="K15" i="7" l="1"/>
  <c r="N15" i="7"/>
  <c r="O15" i="7" s="1"/>
  <c r="O16" i="7"/>
  <c r="O19" i="7" s="1"/>
  <c r="K14" i="7"/>
  <c r="O22" i="7"/>
  <c r="O23" i="7"/>
  <c r="O24" i="7" s="1"/>
  <c r="N14" i="7"/>
  <c r="O14" i="7" s="1"/>
  <c r="O25" i="7" l="1"/>
</calcChain>
</file>

<file path=xl/sharedStrings.xml><?xml version="1.0" encoding="utf-8"?>
<sst xmlns="http://schemas.openxmlformats.org/spreadsheetml/2006/main" count="100" uniqueCount="84">
  <si>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</si>
  <si>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</si>
  <si>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</si>
  <si>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</si>
  <si>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</si>
  <si>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</si>
  <si>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</si>
  <si>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</si>
  <si>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</si>
  <si>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</si>
  <si>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</si>
  <si>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</si>
  <si>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</si>
  <si>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</si>
  <si>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</si>
  <si>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</si>
  <si>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</si>
  <si>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</si>
  <si>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</si>
  <si>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</si>
  <si>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</si>
  <si>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</si>
  <si>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</si>
  <si>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</si>
  <si>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</si>
  <si>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</si>
  <si>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</si>
  <si>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</si>
  <si>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</si>
  <si>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</si>
  <si>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</si>
  <si>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</si>
  <si>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</si>
  <si>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</si>
  <si>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</si>
  <si>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</si>
  <si>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</si>
  <si>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</si>
  <si>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</si>
  <si>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</si>
  <si>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</si>
  <si>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</si>
  <si>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</si>
  <si>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</si>
  <si>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</si>
  <si>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</si>
  <si>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</si>
  <si>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</si>
  <si>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</si>
  <si>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</si>
  <si>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</si>
  <si>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</si>
  <si>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</si>
  <si>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</si>
  <si>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</si>
  <si>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</si>
  <si>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</si>
  <si>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</si>
  <si>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</si>
  <si>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</si>
  <si>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</si>
  <si>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</si>
  <si>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</si>
  <si>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</si>
  <si>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</si>
  <si>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</si>
  <si>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</si>
  <si>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</si>
  <si>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</si>
  <si>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</si>
  <si>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</si>
  <si>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</si>
  <si>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</si>
  <si>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</si>
  <si>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</si>
  <si>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</si>
  <si>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</si>
  <si>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</si>
  <si>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</si>
  <si>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</si>
  <si>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</si>
  <si>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Servicio de plataforma electrónica NAXOS online especializada para el programa de música de la extensión Zipaquirá de la Universidad de Cundinamarca.   NAXOS MUSIC LIBRARY (NML):   Contenido: más de 2.500.000 pistas de música (de más de 170.000 álbumes y 770 sellos discográficos). Catálogos: BIS, Chandos, Hänssler, Hungaroton, Marco Polo, Naxos, Ondine, entre otros. Tipos de Música: Clásica, Jazz, Músicas del Mundo, Rock Clásico y Nostalgia. Biografías: más de 40.000 biografías de artistas y compositores. Sinopsis de óperas: más de 700 óperas. Repertorio: para principiantes y especialistas. Contenidos adicionales: Notas musicales, diseño de carátulas, tracklists, instrumentación, información del editor, guía de pronunciación. Listas de reproducción: para exámenes de música (ABRSM, Trinity/Guildhall). Podcasts: Regulares. Plataforma: Web. 2. NAXOS MUSIC LIBRARY JAZZ (NML-J):   Contenido: más de 100.000 pistas (de cerca de 9.000 álbumes y 32.000 artistas). Géneros: Jazz clásico y contemporáneo. Sellos Discográficos: Blue Note Records, Warner Jazz, EMI, Fantasy, entre otros. Motor de búsqueda: Búsqueda por palabra clave, compositor, género, sello discográfico, artista. Listas de reproducción: Los usuarios pueden crear y editar listas ilimitadas. Acceso: Disponible en dispositivos iOS y Android. Plataforma: Web y app móvil. 3. NAXOS SHEET MUSIC (NSM):   Contenido: más de 40.000 partituras disponibles. Géneros: Música clásica, jazz y ediciones originales. Editor: Universal Edition, Josef Weinberger, Oxford University Press, entre otros. Visor Solero: Permite descargar, editar y escuchar la música antes de imprimir. Compatibilidad: PC y Mac. Motor de búsqueda: Búsqueda por título, compositor, instrumento, editor. Plataforma: Web. 4. NAXOS SPOKEN WORLD LIBRARY (NSWL):   Contenido: más de 1460 títulos y 540 autores. Categorías: Antologías, clásicos, historia, literatura, poesía, filosofía, religión, textos sagrados. Idiomas disponibles: Inglés, alemán, francés. Funcionalidad: Texto en pantalla disponible, con opción de seguir el texto en pantalla. Acceso: Disponible para múltiples usuarios, acceso remoto. Motor de búsqueda: Búsqueda por palabra clave, género, autor, título. App: Disponible para dispositivos iOS. Plataforma: Web y app móvil. 5. NAXOS VIDEO LIBRARY (NVL):   Contenido: más de 2.615 videos disponibles. Sellos: Naxos, Opus Arte, Arthaus Musik, Dacapo, Unitel Classica, entre otros. Formatos de contenido: Óperas, ballets, musicales, conciertos en directo, documentales. Teatros y orquestas: Royal Opera House, La Scala, Glyndebourne, Filarmónica de Berlín, entre otros. Subtítulos: Disponibles en más de 5 idiomas. Motor de búsqueda: Búsqueda por categoría, compositor, artista, lugar. Transmisión: Calidad estándar (700 Kbps) y alta calidad (2 Mbps). Compatible con: PC y Mac. Plataforma: Web. 6. NAXOS WORKS DATABASE (NWD):   Contenido: más de 24.000 obras disponibles. Motor de búsqueda: Búsqueda por duración, año de composición, país del compositor, instrumento, editor, entre otros criterios. Actualización: Nuevos contenidos agregados mensualmente. Plataforma: Web.  </t>
  </si>
  <si>
    <t>UNIDAD</t>
  </si>
  <si>
    <t>Servicio de plataforma electrónica NAXOS online especializada para el programa de música de la extensión Zipaquirá de la Universidad de Cundinamarca.   NAXOS MUSIC LIBRARY (NML):   Contenido: más de 2.500.000 pistas de música (de más de 170.000 álbumes y 770 sellos discográficos). Catálogos: BIS, Chandos, Hänssler, Hungaroton, Marco Polo, Naxos, Ondine, entre otros. Tipos de Música: Clásica, Jazz, Músicas del Mundo, Rock Clásico y Nostalgia. Biografías: más de 40.000 biografías de artistas y compositores. Sinopsis de óperas: más de 700 óperas. Repertorio: para principiantes y especialistas. Contenidos adicionales: Notas musicales, diseño de carátulas, tracklists, instrumentación, información del editor, guía de pronunciación. Listas de reproducción: para exámenes de música (ABRSM, Trinity/Guildhall). Podcasts: Regulares. Plataforma: Web. 2. NAXOS MUSIC LIBRARY JAZZ (NML-J):   Contenido: más de 100.000 pistas (de cerca de 9.000 álbumes y 32.000 artistas). Géneros: Jazz clásico y contemporáneo. Sellos Discográficos: Blue Note Records, Warner Jazz, EMI, Fantasy, entre otros. Motor de búsqueda: Búsqueda por palabra clave, compositor, género, sello discográfico, artista. Listas de reproducción: Los usuarios pueden crear y editar listas ilimitadas. Acceso: Disponible en dispositivos iOS y Android. Plataforma: Web y app móvil. 3. NAXOS SHEET MUSIC (NSM):   Contenido: más de 40.000 partituras disponibles. Géneros: Música clásica, jazz y ediciones originales. Editor: Universal Edition, Josef Weinberger, Oxford University Press, entre otros. Visor Solero: Permite descargar, editar y escuchar la música antes de imprimir. Compatibilidad: PC y Mac. Motor de búsqueda: Búsqueda por título, compositor, instrumento, editor. Plataforma: Web. 4. NAXOS SPOKEN WORLD LIBRARY (NSWL):   Contenido: más de 1460 títulos y 540 autores. Categorías: Antologías, clásicos, historia, literatura, poesía, filosofía, religión, textos sagrados. Idiomas disponibles: Inglés, alemán, francés. Funcionalidad: Texto en pantalla disponible, con opción de seguir el texto en pantalla. Acceso: Disponible para múltiples usuarios, acceso remoto. Motor de búsqueda: Búsqueda por palabra clave, género, autor, título. App: Disponible para dispositivos iOS. Plataforma: Web y app móvil. 5. NAXOS VIDEO LIBRARY (NVL):   Contenido: más de 2.615 videos disponibles. Sellos: Naxos, Opus Arte, Arthaus Musik, Dacapo, Unitel Classica, entre otros. Formatos de contenido: Óperas, ballets, musicales, conciertos en directo, documentales. Teatros y orquestas: Royal Opera House, La Scala, Glyndebourne, Filarmónica de Berlín, entre otros. Subtítulos: Disponibles en más de 5 idiomas. Motor de búsqueda: Búsqueda por categoría, compositor, artista, lugar. Transmisión: Calidad estándar (700 Kbps) y alta calidad (2 Mbps). Compatible con: PC y Mac. Plataforma: Web. 6. NAXOS WORKS DATABASE (NWD):   Contenido: más de 24.000 obras disponibles. Motor de búsqueda: Búsqueda por duración, año de composición, país del compositor, instrumento, editor, entre otros criterios. Actualización: Nuevos contenidos agregados mensualmente. Plataforma: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</si>
</sst>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26" xfId="0" applyFont="1" applyBorder="1" applyAlignment="1">
      <alignment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showGridLines="0" tabSelected="1" view="pageBreakPreview" zoomScale="90" zoomScaleNormal="70" zoomScaleSheetLayoutView="90" zoomScalePageLayoutView="55" workbookViewId="0">
      <selection activeCell="C14" sqref="C14"/>
    </sheetView>
  </sheetViews>
  <sheetFormatPr baseColWidth="10" defaultColWidth="11.42578125" defaultRowHeight="15" x14ac:dyDescent="0.25"/>
  <cols>
    <col min="1" max="1" width="10.42578125" style="2" customWidth="1"/>
    <col min="2" max="2" width="95.285156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7"/>
      <c r="B2" s="98" t="s">
        <v>0</v>
      </c>
      <c r="C2" s="98"/>
      <c r="D2" s="98"/>
      <c r="E2" s="98"/>
      <c r="F2" s="98"/>
      <c r="G2" s="98"/>
      <c r="H2" s="98"/>
      <c r="I2" s="98"/>
      <c r="J2" s="98"/>
      <c r="K2" s="98"/>
      <c r="L2" s="98"/>
      <c r="M2" s="98"/>
      <c r="N2" s="99" t="s">
        <v>79</v>
      </c>
      <c r="O2" s="99"/>
    </row>
    <row r="3" spans="1:15" ht="15.75" customHeight="1" x14ac:dyDescent="0.25">
      <c r="A3" s="97"/>
      <c r="B3" s="98" t="s">
        <v>2</v>
      </c>
      <c r="C3" s="98"/>
      <c r="D3" s="98"/>
      <c r="E3" s="98"/>
      <c r="F3" s="98"/>
      <c r="G3" s="98"/>
      <c r="H3" s="98"/>
      <c r="I3" s="98"/>
      <c r="J3" s="98"/>
      <c r="K3" s="98"/>
      <c r="L3" s="98"/>
      <c r="M3" s="98"/>
      <c r="N3" s="99" t="s">
        <v>76</v>
      </c>
      <c r="O3" s="99"/>
    </row>
    <row r="4" spans="1:15" ht="16.5" customHeight="1" x14ac:dyDescent="0.25">
      <c r="A4" s="97"/>
      <c r="B4" s="98" t="s">
        <v>3</v>
      </c>
      <c r="C4" s="98"/>
      <c r="D4" s="98"/>
      <c r="E4" s="98"/>
      <c r="F4" s="98"/>
      <c r="G4" s="98"/>
      <c r="H4" s="98"/>
      <c r="I4" s="98"/>
      <c r="J4" s="98"/>
      <c r="K4" s="98"/>
      <c r="L4" s="98"/>
      <c r="M4" s="98"/>
      <c r="N4" s="99" t="s">
        <v>78</v>
      </c>
      <c r="O4" s="99"/>
    </row>
    <row r="5" spans="1:15" ht="15" customHeight="1" x14ac:dyDescent="0.25">
      <c r="A5" s="97"/>
      <c r="B5" s="98"/>
      <c r="C5" s="98"/>
      <c r="D5" s="98"/>
      <c r="E5" s="98"/>
      <c r="F5" s="98"/>
      <c r="G5" s="98"/>
      <c r="H5" s="98"/>
      <c r="I5" s="98"/>
      <c r="J5" s="98"/>
      <c r="K5" s="98"/>
      <c r="L5" s="98"/>
      <c r="M5" s="98"/>
      <c r="N5" s="99" t="s">
        <v>4</v>
      </c>
      <c r="O5" s="99"/>
    </row>
    <row r="7" spans="1:15" x14ac:dyDescent="0.25">
      <c r="A7" s="5" t="s">
        <v>5</v>
      </c>
    </row>
    <row r="8" spans="1:15" ht="9.9499999999999993" customHeight="1" x14ac:dyDescent="0.25">
      <c r="A8" s="6"/>
    </row>
    <row r="9" spans="1:15" ht="30" customHeight="1" x14ac:dyDescent="0.25">
      <c r="A9" s="83" t="s">
        <v>6</v>
      </c>
      <c r="B9" s="84"/>
      <c r="D9" s="89" t="s">
        <v>7</v>
      </c>
      <c r="E9" s="90"/>
      <c r="F9" s="79"/>
      <c r="G9" s="80"/>
      <c r="H9" s="80"/>
      <c r="I9" s="81"/>
      <c r="K9" s="89" t="s">
        <v>8</v>
      </c>
      <c r="L9" s="90"/>
      <c r="M9" s="95"/>
      <c r="N9" s="96"/>
    </row>
    <row r="10" spans="1:15" ht="8.25" customHeight="1" x14ac:dyDescent="0.25">
      <c r="A10" s="85"/>
      <c r="B10" s="86"/>
      <c r="C10" s="7"/>
      <c r="E10" s="8"/>
      <c r="F10" s="8"/>
      <c r="M10" s="8"/>
      <c r="N10" s="2"/>
    </row>
    <row r="11" spans="1:15" ht="30" customHeight="1" x14ac:dyDescent="0.25">
      <c r="A11" s="87"/>
      <c r="B11" s="88"/>
      <c r="D11" s="89" t="s">
        <v>9</v>
      </c>
      <c r="E11" s="90"/>
      <c r="F11" s="79"/>
      <c r="G11" s="80"/>
      <c r="H11" s="80"/>
      <c r="I11" s="81"/>
      <c r="K11" s="89" t="s">
        <v>10</v>
      </c>
      <c r="L11" s="90"/>
      <c r="M11" s="93"/>
      <c r="N11" s="94"/>
      <c r="O11" s="19"/>
    </row>
    <row r="12" spans="1:15" ht="9.9499999999999993" customHeight="1" thickBot="1" x14ac:dyDescent="0.3">
      <c r="A12" s="18"/>
      <c r="B12" s="20"/>
      <c r="C12" s="16"/>
      <c r="D12" s="18"/>
      <c r="E12" s="20"/>
      <c r="F12" s="20"/>
      <c r="G12" s="20"/>
      <c r="H12" s="18"/>
      <c r="I12" s="21"/>
      <c r="J12" s="17"/>
      <c r="K12" s="17"/>
      <c r="L12" s="17"/>
      <c r="N12" s="22"/>
      <c r="O12" s="22"/>
    </row>
    <row r="13" spans="1:15" s="9" customFormat="1" ht="111.75" customHeight="1" x14ac:dyDescent="0.25">
      <c r="A13" s="23" t="s">
        <v>11</v>
      </c>
      <c r="B13" s="24" t="s">
        <v>12</v>
      </c>
      <c r="C13" s="24" t="s">
        <v>13</v>
      </c>
      <c r="D13" s="24" t="s">
        <v>14</v>
      </c>
      <c r="E13" s="24" t="s">
        <v>15</v>
      </c>
      <c r="F13" s="25" t="s">
        <v>80</v>
      </c>
      <c r="G13" s="25" t="s">
        <v>16</v>
      </c>
      <c r="H13" s="25" t="s">
        <v>17</v>
      </c>
      <c r="I13" s="25" t="s">
        <v>18</v>
      </c>
      <c r="J13" s="25" t="s">
        <v>19</v>
      </c>
      <c r="K13" s="25" t="s">
        <v>20</v>
      </c>
      <c r="L13" s="25" t="s">
        <v>21</v>
      </c>
      <c r="M13" s="25" t="s">
        <v>22</v>
      </c>
      <c r="N13" s="25" t="s">
        <v>23</v>
      </c>
      <c r="O13" s="26" t="s">
        <v>24</v>
      </c>
    </row>
    <row r="14" spans="1:15" s="9" customFormat="1" ht="409.5" customHeight="1" x14ac:dyDescent="0.2">
      <c r="A14" s="27">
        <v>1</v>
      </c>
      <c r="B14" s="127" t="s">
        <v>81</v>
      </c>
      <c r="C14" s="13"/>
      <c r="D14" s="10">
        <v>1</v>
      </c>
      <c r="E14" s="126" t="s">
        <v>82</v>
      </c>
      <c r="F14" s="14"/>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8">
        <f t="shared" ref="O14" si="5">ROUND(L14+N14+M14,0)</f>
        <v>0</v>
      </c>
    </row>
    <row r="15" spans="1:15" s="9" customFormat="1" ht="409.5" customHeight="1" thickBot="1" x14ac:dyDescent="0.25">
      <c r="A15" s="27">
        <v>2</v>
      </c>
      <c r="B15" s="127" t="s">
        <v>83</v>
      </c>
      <c r="C15" s="13"/>
      <c r="D15" s="10">
        <v>1</v>
      </c>
      <c r="E15" s="126" t="s">
        <v>82</v>
      </c>
      <c r="F15" s="14"/>
      <c r="G15" s="12"/>
      <c r="H15" s="1">
        <f t="shared" ref="H15" si="6">+ROUND(F15*G15,0)</f>
        <v>0</v>
      </c>
      <c r="I15" s="12"/>
      <c r="J15" s="1">
        <f t="shared" ref="J15" si="7">ROUND(F15*I15,0)</f>
        <v>0</v>
      </c>
      <c r="K15" s="1">
        <f t="shared" ref="K15" si="8">ROUND(F15+H15+J15,0)</f>
        <v>0</v>
      </c>
      <c r="L15" s="1">
        <f t="shared" ref="L15" si="9">ROUND(F15*D15,0)</f>
        <v>0</v>
      </c>
      <c r="M15" s="1">
        <f t="shared" ref="M15" si="10">ROUND(L15*G15,0)</f>
        <v>0</v>
      </c>
      <c r="N15" s="1">
        <f t="shared" ref="N15" si="11">ROUND(L15*I15,0)</f>
        <v>0</v>
      </c>
      <c r="O15" s="28">
        <f t="shared" ref="O15" si="12">ROUND(L15+N15+M15,0)</f>
        <v>0</v>
      </c>
    </row>
    <row r="16" spans="1:15" s="9" customFormat="1" ht="42" customHeight="1" thickBot="1" x14ac:dyDescent="0.3">
      <c r="A16" s="91" t="s">
        <v>25</v>
      </c>
      <c r="B16" s="92"/>
      <c r="C16" s="92"/>
      <c r="D16" s="92"/>
      <c r="E16" s="92"/>
      <c r="F16" s="92"/>
      <c r="G16" s="92"/>
      <c r="H16" s="92"/>
      <c r="I16" s="92"/>
      <c r="J16" s="92"/>
      <c r="K16" s="92"/>
      <c r="L16" s="64" t="s">
        <v>26</v>
      </c>
      <c r="M16" s="65"/>
      <c r="N16" s="65"/>
      <c r="O16" s="36">
        <f>SUMIF(G:G,0%,L:L)+SUMIF(G:G,"",L:L)</f>
        <v>0</v>
      </c>
    </row>
    <row r="17" spans="1:17" s="9" customFormat="1" ht="39" customHeight="1" x14ac:dyDescent="0.25">
      <c r="A17" s="70" t="s">
        <v>77</v>
      </c>
      <c r="B17" s="71"/>
      <c r="C17" s="71"/>
      <c r="D17" s="71"/>
      <c r="E17" s="71"/>
      <c r="F17" s="71"/>
      <c r="G17" s="71"/>
      <c r="H17" s="71"/>
      <c r="I17" s="71"/>
      <c r="J17" s="71"/>
      <c r="K17" s="72"/>
      <c r="L17" s="62" t="s">
        <v>27</v>
      </c>
      <c r="M17" s="63"/>
      <c r="N17" s="63"/>
      <c r="O17" s="37">
        <f>SUMIF(G:G,5%,L:L)</f>
        <v>0</v>
      </c>
    </row>
    <row r="18" spans="1:17" s="9" customFormat="1" ht="30" customHeight="1" x14ac:dyDescent="0.25">
      <c r="A18" s="73"/>
      <c r="B18" s="74"/>
      <c r="C18" s="74"/>
      <c r="D18" s="74"/>
      <c r="E18" s="74"/>
      <c r="F18" s="74"/>
      <c r="G18" s="74"/>
      <c r="H18" s="74"/>
      <c r="I18" s="74"/>
      <c r="J18" s="74"/>
      <c r="K18" s="75"/>
      <c r="L18" s="62" t="s">
        <v>28</v>
      </c>
      <c r="M18" s="63"/>
      <c r="N18" s="63"/>
      <c r="O18" s="37">
        <f>SUMIF(G:G,19%,L:L)</f>
        <v>0</v>
      </c>
    </row>
    <row r="19" spans="1:17" s="9" customFormat="1" ht="30" customHeight="1" x14ac:dyDescent="0.25">
      <c r="A19" s="73"/>
      <c r="B19" s="74"/>
      <c r="C19" s="74"/>
      <c r="D19" s="74"/>
      <c r="E19" s="74"/>
      <c r="F19" s="74"/>
      <c r="G19" s="74"/>
      <c r="H19" s="74"/>
      <c r="I19" s="74"/>
      <c r="J19" s="74"/>
      <c r="K19" s="75"/>
      <c r="L19" s="60" t="s">
        <v>21</v>
      </c>
      <c r="M19" s="61"/>
      <c r="N19" s="61"/>
      <c r="O19" s="38">
        <f>SUM(O16:O18)</f>
        <v>0</v>
      </c>
    </row>
    <row r="20" spans="1:17" s="9" customFormat="1" ht="30" customHeight="1" x14ac:dyDescent="0.25">
      <c r="A20" s="73"/>
      <c r="B20" s="74"/>
      <c r="C20" s="74"/>
      <c r="D20" s="74"/>
      <c r="E20" s="74"/>
      <c r="F20" s="74"/>
      <c r="G20" s="74"/>
      <c r="H20" s="74"/>
      <c r="I20" s="74"/>
      <c r="J20" s="74"/>
      <c r="K20" s="75"/>
      <c r="L20" s="58" t="s">
        <v>29</v>
      </c>
      <c r="M20" s="59"/>
      <c r="N20" s="59"/>
      <c r="O20" s="39">
        <f>SUMIF(G:G,5%,M:M)</f>
        <v>0</v>
      </c>
    </row>
    <row r="21" spans="1:17" s="9" customFormat="1" ht="30" customHeight="1" x14ac:dyDescent="0.25">
      <c r="A21" s="73"/>
      <c r="B21" s="74"/>
      <c r="C21" s="74"/>
      <c r="D21" s="74"/>
      <c r="E21" s="74"/>
      <c r="F21" s="74"/>
      <c r="G21" s="74"/>
      <c r="H21" s="74"/>
      <c r="I21" s="74"/>
      <c r="J21" s="74"/>
      <c r="K21" s="75"/>
      <c r="L21" s="58" t="s">
        <v>30</v>
      </c>
      <c r="M21" s="59"/>
      <c r="N21" s="59"/>
      <c r="O21" s="39">
        <f>SUMIF(G:G,19%,M:M)</f>
        <v>0</v>
      </c>
    </row>
    <row r="22" spans="1:17" s="9" customFormat="1" ht="30" customHeight="1" x14ac:dyDescent="0.25">
      <c r="A22" s="73"/>
      <c r="B22" s="74"/>
      <c r="C22" s="74"/>
      <c r="D22" s="74"/>
      <c r="E22" s="74"/>
      <c r="F22" s="74"/>
      <c r="G22" s="74"/>
      <c r="H22" s="74"/>
      <c r="I22" s="74"/>
      <c r="J22" s="74"/>
      <c r="K22" s="75"/>
      <c r="L22" s="60" t="s">
        <v>31</v>
      </c>
      <c r="M22" s="61"/>
      <c r="N22" s="61"/>
      <c r="O22" s="38">
        <f>SUM(O20:O21)</f>
        <v>0</v>
      </c>
    </row>
    <row r="23" spans="1:17" s="9" customFormat="1" ht="30" customHeight="1" x14ac:dyDescent="0.25">
      <c r="A23" s="73"/>
      <c r="B23" s="74"/>
      <c r="C23" s="74"/>
      <c r="D23" s="74"/>
      <c r="E23" s="74"/>
      <c r="F23" s="74"/>
      <c r="G23" s="74"/>
      <c r="H23" s="74"/>
      <c r="I23" s="74"/>
      <c r="J23" s="74"/>
      <c r="K23" s="75"/>
      <c r="L23" s="62" t="s">
        <v>32</v>
      </c>
      <c r="M23" s="63"/>
      <c r="N23" s="63"/>
      <c r="O23" s="37">
        <f>SUMIF(I:I,8%,N:N)</f>
        <v>0</v>
      </c>
    </row>
    <row r="24" spans="1:17" s="9" customFormat="1" ht="37.5" customHeight="1" x14ac:dyDescent="0.25">
      <c r="A24" s="73"/>
      <c r="B24" s="74"/>
      <c r="C24" s="74"/>
      <c r="D24" s="74"/>
      <c r="E24" s="74"/>
      <c r="F24" s="74"/>
      <c r="G24" s="74"/>
      <c r="H24" s="74"/>
      <c r="I24" s="74"/>
      <c r="J24" s="74"/>
      <c r="K24" s="75"/>
      <c r="L24" s="68" t="s">
        <v>33</v>
      </c>
      <c r="M24" s="69"/>
      <c r="N24" s="69"/>
      <c r="O24" s="38">
        <f>SUM(O23)</f>
        <v>0</v>
      </c>
    </row>
    <row r="25" spans="1:17" s="9" customFormat="1" ht="32.25" customHeight="1" thickBot="1" x14ac:dyDescent="0.3">
      <c r="A25" s="76"/>
      <c r="B25" s="77"/>
      <c r="C25" s="77"/>
      <c r="D25" s="77"/>
      <c r="E25" s="77"/>
      <c r="F25" s="77"/>
      <c r="G25" s="77"/>
      <c r="H25" s="77"/>
      <c r="I25" s="77"/>
      <c r="J25" s="77"/>
      <c r="K25" s="78"/>
      <c r="L25" s="66" t="s">
        <v>34</v>
      </c>
      <c r="M25" s="67"/>
      <c r="N25" s="67"/>
      <c r="O25" s="40">
        <f>+O19+O22+O24</f>
        <v>0</v>
      </c>
    </row>
    <row r="27" spans="1:17" ht="50.1" customHeight="1" thickBot="1" x14ac:dyDescent="0.3">
      <c r="B27" s="82"/>
      <c r="C27" s="82"/>
    </row>
    <row r="28" spans="1:17" x14ac:dyDescent="0.25">
      <c r="B28" s="103" t="s">
        <v>35</v>
      </c>
      <c r="C28" s="103"/>
    </row>
    <row r="29" spans="1:17" ht="15" customHeight="1" x14ac:dyDescent="0.25">
      <c r="M29" s="42"/>
      <c r="N29" s="43"/>
      <c r="O29" s="44"/>
    </row>
    <row r="30" spans="1:17" ht="15.75" customHeight="1" x14ac:dyDescent="0.25">
      <c r="M30" s="42"/>
      <c r="N30" s="43"/>
      <c r="O30" s="44"/>
    </row>
    <row r="31" spans="1:17" ht="15" customHeight="1" x14ac:dyDescent="0.25">
      <c r="A31" s="11" t="s">
        <v>36</v>
      </c>
      <c r="M31" s="42"/>
      <c r="N31" s="43"/>
      <c r="O31" s="44"/>
    </row>
    <row r="32" spans="1:17" x14ac:dyDescent="0.25">
      <c r="A32" s="102" t="s">
        <v>37</v>
      </c>
      <c r="B32" s="102"/>
      <c r="C32" s="102"/>
      <c r="D32" s="102"/>
      <c r="E32" s="102"/>
      <c r="F32" s="102"/>
      <c r="G32" s="102"/>
      <c r="H32" s="102"/>
      <c r="I32" s="102"/>
      <c r="J32" s="102"/>
      <c r="K32" s="102"/>
      <c r="L32" s="102"/>
      <c r="M32" s="102"/>
      <c r="N32" s="102"/>
      <c r="O32" s="102"/>
      <c r="P32" s="2"/>
      <c r="Q32" s="2"/>
    </row>
    <row r="33" spans="1:17" ht="15" customHeight="1" x14ac:dyDescent="0.25">
      <c r="A33" s="101" t="s">
        <v>38</v>
      </c>
      <c r="B33" s="101"/>
      <c r="C33" s="101"/>
      <c r="D33" s="101"/>
      <c r="E33" s="101"/>
      <c r="F33" s="101"/>
      <c r="G33" s="101"/>
      <c r="H33" s="101"/>
      <c r="I33" s="101"/>
      <c r="J33" s="101"/>
      <c r="K33" s="101"/>
      <c r="L33" s="101"/>
      <c r="M33" s="101"/>
      <c r="N33" s="101"/>
      <c r="O33" s="101"/>
      <c r="P33" s="41"/>
      <c r="Q33" s="41"/>
    </row>
    <row r="34" spans="1:17" x14ac:dyDescent="0.25">
      <c r="A34" s="100" t="s">
        <v>39</v>
      </c>
      <c r="B34" s="100"/>
      <c r="C34" s="100"/>
      <c r="D34" s="100"/>
      <c r="E34" s="100"/>
      <c r="F34" s="100"/>
      <c r="G34" s="100"/>
      <c r="H34" s="100"/>
      <c r="I34" s="100"/>
      <c r="J34" s="100"/>
      <c r="K34" s="100"/>
      <c r="L34" s="100"/>
      <c r="M34" s="100"/>
      <c r="N34" s="100"/>
      <c r="O34" s="100"/>
      <c r="P34" s="5"/>
      <c r="Q34" s="5"/>
    </row>
    <row r="35" spans="1:17" x14ac:dyDescent="0.25">
      <c r="A35" s="100" t="s">
        <v>40</v>
      </c>
      <c r="B35" s="100"/>
      <c r="C35" s="100"/>
      <c r="D35" s="100"/>
      <c r="E35" s="100"/>
      <c r="F35" s="100"/>
      <c r="G35" s="100"/>
      <c r="H35" s="100"/>
      <c r="I35" s="100"/>
      <c r="J35" s="100"/>
      <c r="K35" s="100"/>
      <c r="L35" s="100"/>
      <c r="M35" s="100"/>
      <c r="N35" s="100"/>
      <c r="O35" s="100"/>
      <c r="P35" s="5"/>
      <c r="Q35" s="5"/>
    </row>
    <row r="36" spans="1:17" x14ac:dyDescent="0.25">
      <c r="K36" s="2"/>
      <c r="L36" s="2"/>
      <c r="M36" s="2"/>
      <c r="N36" s="2"/>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row r="81" spans="11:15" s="2" customFormat="1" x14ac:dyDescent="0.25">
      <c r="K81" s="4"/>
      <c r="L81" s="4"/>
      <c r="M81" s="4"/>
      <c r="N81" s="4"/>
      <c r="O81" s="4"/>
    </row>
  </sheetData>
  <sheetProtection algorithmName="SHA-512" hashValue="vIAmoIxfa/QICKuvQiRK9jlTUD3VE7PnJSkoL/OvbcXjCl2S1wtrxZmFBP0gBpLYSRup6TETjGFI+fKvgjT6yQ==" saltValue="IP3pFjVRrP/XtFfn+4HblA==" spinCount="100000" sheet="1" selectLockedCells="1"/>
  <mergeCells count="35">
    <mergeCell ref="A35:O35"/>
    <mergeCell ref="A34:O34"/>
    <mergeCell ref="A33:O33"/>
    <mergeCell ref="A32:O32"/>
    <mergeCell ref="B28:C28"/>
    <mergeCell ref="A2:A5"/>
    <mergeCell ref="B2:M2"/>
    <mergeCell ref="N2:O2"/>
    <mergeCell ref="B3:M3"/>
    <mergeCell ref="N3:O3"/>
    <mergeCell ref="B4:M5"/>
    <mergeCell ref="N4:O4"/>
    <mergeCell ref="N5:O5"/>
    <mergeCell ref="M11:N11"/>
    <mergeCell ref="M9:N9"/>
    <mergeCell ref="K9:L9"/>
    <mergeCell ref="K11:L11"/>
    <mergeCell ref="F11:I11"/>
    <mergeCell ref="A17:K25"/>
    <mergeCell ref="F9:I9"/>
    <mergeCell ref="B27:C27"/>
    <mergeCell ref="A9:B11"/>
    <mergeCell ref="D9:E9"/>
    <mergeCell ref="D11:E11"/>
    <mergeCell ref="A16:K16"/>
    <mergeCell ref="L25:N25"/>
    <mergeCell ref="L24:N24"/>
    <mergeCell ref="L23:N23"/>
    <mergeCell ref="L22:N22"/>
    <mergeCell ref="L21:N21"/>
    <mergeCell ref="L20:N20"/>
    <mergeCell ref="L19:N19"/>
    <mergeCell ref="L18:N18"/>
    <mergeCell ref="L17:N17"/>
    <mergeCell ref="L16:N16"/>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15"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G14:G15</xm:sqref>
        </x14:dataValidation>
        <x14:dataValidation type="list" allowBlank="1" showInputMessage="1" showErrorMessage="1" xr:uid="{00000000-0002-0000-0000-000008000000}">
          <x14:formula1>
            <xm:f>Cálculos!$F$7:$F$8</xm:f>
          </x14:formula1>
          <xm:sqref>I14:I15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1" bestFit="1" customWidth="1"/>
    <col min="6" max="6" width="15" style="35" bestFit="1" customWidth="1"/>
  </cols>
  <sheetData>
    <row r="6" spans="2:6" x14ac:dyDescent="0.25">
      <c r="B6" s="15" t="s">
        <v>9</v>
      </c>
      <c r="D6" s="29" t="s">
        <v>41</v>
      </c>
      <c r="F6" s="32" t="s">
        <v>42</v>
      </c>
    </row>
    <row r="7" spans="2:6" x14ac:dyDescent="0.25">
      <c r="B7" s="2" t="s">
        <v>43</v>
      </c>
      <c r="D7" s="30">
        <v>0</v>
      </c>
      <c r="F7" s="33">
        <v>0.08</v>
      </c>
    </row>
    <row r="8" spans="2:6" x14ac:dyDescent="0.25">
      <c r="B8" s="2" t="s">
        <v>44</v>
      </c>
      <c r="D8" s="30">
        <v>0.05</v>
      </c>
      <c r="F8" s="34">
        <v>0</v>
      </c>
    </row>
    <row r="9" spans="2:6" x14ac:dyDescent="0.25">
      <c r="B9" s="2" t="s">
        <v>45</v>
      </c>
      <c r="D9" s="30">
        <v>0.19</v>
      </c>
    </row>
    <row r="10" spans="2:6" x14ac:dyDescent="0.25">
      <c r="D10"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5"/>
      <c r="C2" s="105"/>
      <c r="D2" s="114" t="s">
        <v>0</v>
      </c>
      <c r="E2" s="116"/>
      <c r="F2" s="116"/>
      <c r="G2" s="116"/>
      <c r="H2" s="115"/>
      <c r="I2" s="114" t="s">
        <v>1</v>
      </c>
      <c r="J2" s="115"/>
      <c r="K2" s="56"/>
    </row>
    <row r="3" spans="2:11" ht="15" customHeight="1" x14ac:dyDescent="0.25">
      <c r="B3" s="105"/>
      <c r="C3" s="105"/>
      <c r="D3" s="114" t="s">
        <v>2</v>
      </c>
      <c r="E3" s="116"/>
      <c r="F3" s="116"/>
      <c r="G3" s="116"/>
      <c r="H3" s="115"/>
      <c r="I3" s="114" t="s">
        <v>76</v>
      </c>
      <c r="J3" s="115"/>
      <c r="K3" s="55"/>
    </row>
    <row r="4" spans="2:11" ht="15" customHeight="1" x14ac:dyDescent="0.25">
      <c r="B4" s="105"/>
      <c r="C4" s="105"/>
      <c r="D4" s="117" t="s">
        <v>3</v>
      </c>
      <c r="E4" s="118"/>
      <c r="F4" s="118"/>
      <c r="G4" s="118"/>
      <c r="H4" s="119"/>
      <c r="I4" s="114" t="s">
        <v>78</v>
      </c>
      <c r="J4" s="115"/>
      <c r="K4" s="55"/>
    </row>
    <row r="5" spans="2:11" ht="15" customHeight="1" x14ac:dyDescent="0.25">
      <c r="B5" s="105"/>
      <c r="C5" s="105"/>
      <c r="D5" s="120"/>
      <c r="E5" s="121"/>
      <c r="F5" s="121"/>
      <c r="G5" s="121"/>
      <c r="H5" s="122"/>
      <c r="I5" s="114" t="s">
        <v>46</v>
      </c>
      <c r="J5" s="115"/>
      <c r="K5" s="55"/>
    </row>
    <row r="6" spans="2:11" x14ac:dyDescent="0.25">
      <c r="K6" s="47"/>
    </row>
    <row r="7" spans="2:11" ht="15.75" customHeight="1" x14ac:dyDescent="0.25">
      <c r="B7" s="109" t="s">
        <v>47</v>
      </c>
      <c r="C7" s="109"/>
      <c r="D7" s="109"/>
      <c r="E7" s="109"/>
      <c r="F7" s="109"/>
      <c r="G7" s="109"/>
      <c r="H7" s="109"/>
      <c r="I7" s="109"/>
      <c r="J7" s="109"/>
      <c r="K7" s="52"/>
    </row>
    <row r="8" spans="2:11" ht="15.75" customHeight="1" x14ac:dyDescent="0.25">
      <c r="B8" s="104" t="s">
        <v>48</v>
      </c>
      <c r="C8" s="104" t="s">
        <v>49</v>
      </c>
      <c r="D8" s="104"/>
      <c r="E8" s="104"/>
      <c r="F8" s="104"/>
      <c r="G8" s="109" t="s">
        <v>50</v>
      </c>
      <c r="H8" s="109"/>
      <c r="I8" s="109"/>
      <c r="J8" s="109"/>
      <c r="K8" s="52"/>
    </row>
    <row r="9" spans="2:11" ht="15.75" customHeight="1" x14ac:dyDescent="0.25">
      <c r="B9" s="104"/>
      <c r="C9" s="51" t="s">
        <v>51</v>
      </c>
      <c r="D9" s="51" t="s">
        <v>52</v>
      </c>
      <c r="E9" s="104" t="s">
        <v>53</v>
      </c>
      <c r="F9" s="104"/>
      <c r="G9" s="109"/>
      <c r="H9" s="109"/>
      <c r="I9" s="109"/>
      <c r="J9" s="109"/>
      <c r="K9" s="52"/>
    </row>
    <row r="10" spans="2:11" ht="15.75" customHeight="1" x14ac:dyDescent="0.25">
      <c r="B10" s="49">
        <v>1</v>
      </c>
      <c r="C10" s="49">
        <v>2021</v>
      </c>
      <c r="D10" s="49">
        <v>5</v>
      </c>
      <c r="E10" s="123">
        <v>24</v>
      </c>
      <c r="F10" s="123"/>
      <c r="G10" s="112" t="s">
        <v>54</v>
      </c>
      <c r="H10" s="112"/>
      <c r="I10" s="112"/>
      <c r="J10" s="112"/>
      <c r="K10" s="54"/>
    </row>
    <row r="11" spans="2:11" ht="57.75" customHeight="1" x14ac:dyDescent="0.25">
      <c r="B11" s="49">
        <v>2</v>
      </c>
      <c r="C11" s="49">
        <v>2022</v>
      </c>
      <c r="D11" s="49">
        <v>5</v>
      </c>
      <c r="E11" s="110">
        <v>31</v>
      </c>
      <c r="F11" s="111"/>
      <c r="G11" s="106" t="s">
        <v>55</v>
      </c>
      <c r="H11" s="107"/>
      <c r="I11" s="107"/>
      <c r="J11" s="108"/>
      <c r="K11" s="54"/>
    </row>
    <row r="12" spans="2:11" ht="82.5" customHeight="1" x14ac:dyDescent="0.25">
      <c r="B12" s="49">
        <v>3</v>
      </c>
      <c r="C12" s="49">
        <v>2022</v>
      </c>
      <c r="D12" s="49">
        <v>7</v>
      </c>
      <c r="E12" s="110">
        <v>27</v>
      </c>
      <c r="F12" s="111"/>
      <c r="G12" s="106" t="s">
        <v>56</v>
      </c>
      <c r="H12" s="107"/>
      <c r="I12" s="107"/>
      <c r="J12" s="108"/>
      <c r="K12" s="54"/>
    </row>
    <row r="13" spans="2:11" ht="100.5" customHeight="1" x14ac:dyDescent="0.25">
      <c r="B13" s="49">
        <v>4</v>
      </c>
      <c r="C13" s="49">
        <v>2023</v>
      </c>
      <c r="D13" s="49">
        <v>11</v>
      </c>
      <c r="E13" s="110">
        <v>30</v>
      </c>
      <c r="F13" s="111"/>
      <c r="G13" s="106" t="s">
        <v>71</v>
      </c>
      <c r="H13" s="107"/>
      <c r="I13" s="107"/>
      <c r="J13" s="108"/>
      <c r="K13" s="54"/>
    </row>
    <row r="14" spans="2:11" ht="70.5" customHeight="1" x14ac:dyDescent="0.25">
      <c r="B14" s="49">
        <v>5</v>
      </c>
      <c r="C14" s="49">
        <v>2024</v>
      </c>
      <c r="D14" s="57" t="s">
        <v>70</v>
      </c>
      <c r="E14" s="110">
        <v>27</v>
      </c>
      <c r="F14" s="111"/>
      <c r="G14" s="106" t="s">
        <v>72</v>
      </c>
      <c r="H14" s="107"/>
      <c r="I14" s="107"/>
      <c r="J14" s="108"/>
      <c r="K14" s="54"/>
    </row>
    <row r="15" spans="2:11" ht="76.5" customHeight="1" x14ac:dyDescent="0.25">
      <c r="B15" s="49">
        <v>6</v>
      </c>
      <c r="C15" s="49">
        <v>2024</v>
      </c>
      <c r="D15" s="57" t="s">
        <v>73</v>
      </c>
      <c r="E15" s="110"/>
      <c r="F15" s="111"/>
      <c r="G15" s="106" t="s">
        <v>75</v>
      </c>
      <c r="H15" s="107"/>
      <c r="I15" s="107"/>
      <c r="J15" s="108"/>
      <c r="K15" s="54"/>
    </row>
    <row r="16" spans="2:11" ht="15.75" customHeight="1" x14ac:dyDescent="0.25">
      <c r="B16" s="104" t="s">
        <v>57</v>
      </c>
      <c r="C16" s="104"/>
      <c r="D16" s="104"/>
      <c r="E16" s="104"/>
      <c r="F16" s="104"/>
      <c r="G16" s="104"/>
      <c r="H16" s="104"/>
      <c r="I16" s="104"/>
      <c r="J16" s="104"/>
      <c r="K16" s="50"/>
    </row>
    <row r="17" spans="2:11" x14ac:dyDescent="0.25">
      <c r="B17" s="104" t="s">
        <v>58</v>
      </c>
      <c r="C17" s="104"/>
      <c r="D17" s="104"/>
      <c r="E17" s="104"/>
      <c r="F17" s="104" t="s">
        <v>59</v>
      </c>
      <c r="G17" s="104"/>
      <c r="H17" s="104"/>
      <c r="I17" s="104"/>
      <c r="J17" s="104"/>
      <c r="K17" s="50"/>
    </row>
    <row r="18" spans="2:11" ht="15.75" customHeight="1" x14ac:dyDescent="0.25">
      <c r="B18" s="123" t="s">
        <v>60</v>
      </c>
      <c r="C18" s="123"/>
      <c r="D18" s="123"/>
      <c r="E18" s="123"/>
      <c r="F18" s="123" t="s">
        <v>74</v>
      </c>
      <c r="G18" s="123"/>
      <c r="H18" s="123"/>
      <c r="I18" s="123"/>
      <c r="J18" s="123"/>
      <c r="K18" s="48"/>
    </row>
    <row r="19" spans="2:11" x14ac:dyDescent="0.25">
      <c r="B19" s="104" t="s">
        <v>61</v>
      </c>
      <c r="C19" s="104"/>
      <c r="D19" s="104"/>
      <c r="E19" s="104"/>
      <c r="F19" s="104"/>
      <c r="G19" s="104"/>
      <c r="H19" s="104"/>
      <c r="I19" s="104"/>
      <c r="J19" s="104"/>
      <c r="K19" s="50"/>
    </row>
    <row r="20" spans="2:11" x14ac:dyDescent="0.25">
      <c r="B20" s="104" t="s">
        <v>58</v>
      </c>
      <c r="C20" s="104"/>
      <c r="D20" s="104"/>
      <c r="E20" s="104"/>
      <c r="F20" s="104" t="s">
        <v>59</v>
      </c>
      <c r="G20" s="104"/>
      <c r="H20" s="104"/>
      <c r="I20" s="104"/>
      <c r="J20" s="104"/>
      <c r="K20" s="50"/>
    </row>
    <row r="21" spans="2:11" ht="15.75" customHeight="1" x14ac:dyDescent="0.25">
      <c r="B21" s="125" t="s">
        <v>62</v>
      </c>
      <c r="C21" s="125"/>
      <c r="D21" s="125"/>
      <c r="E21" s="125"/>
      <c r="F21" s="125" t="s">
        <v>63</v>
      </c>
      <c r="G21" s="125"/>
      <c r="H21" s="125"/>
      <c r="I21" s="125"/>
      <c r="J21" s="125"/>
      <c r="K21" s="53"/>
    </row>
    <row r="22" spans="2:11" ht="15.75" customHeight="1" x14ac:dyDescent="0.25">
      <c r="B22" s="109" t="s">
        <v>64</v>
      </c>
      <c r="C22" s="109"/>
      <c r="D22" s="109"/>
      <c r="E22" s="109"/>
      <c r="F22" s="109"/>
      <c r="G22" s="109"/>
      <c r="H22" s="109"/>
      <c r="I22" s="109"/>
      <c r="J22" s="109"/>
      <c r="K22" s="52"/>
    </row>
    <row r="23" spans="2:11" x14ac:dyDescent="0.25">
      <c r="B23" s="104" t="s">
        <v>58</v>
      </c>
      <c r="C23" s="104"/>
      <c r="D23" s="104"/>
      <c r="E23" s="104" t="s">
        <v>59</v>
      </c>
      <c r="F23" s="104"/>
      <c r="G23" s="104"/>
      <c r="H23" s="104" t="s">
        <v>65</v>
      </c>
      <c r="I23" s="104"/>
      <c r="J23" s="104"/>
      <c r="K23" s="50"/>
    </row>
    <row r="24" spans="2:11" x14ac:dyDescent="0.25">
      <c r="B24" s="104"/>
      <c r="C24" s="104"/>
      <c r="D24" s="104"/>
      <c r="E24" s="104"/>
      <c r="F24" s="104"/>
      <c r="G24" s="104"/>
      <c r="H24" s="51" t="s">
        <v>51</v>
      </c>
      <c r="I24" s="51" t="s">
        <v>52</v>
      </c>
      <c r="J24" s="51" t="s">
        <v>53</v>
      </c>
      <c r="K24" s="50"/>
    </row>
    <row r="25" spans="2:11" x14ac:dyDescent="0.25">
      <c r="B25" s="123" t="s">
        <v>66</v>
      </c>
      <c r="C25" s="123"/>
      <c r="D25" s="123"/>
      <c r="E25" s="125" t="s">
        <v>67</v>
      </c>
      <c r="F25" s="125"/>
      <c r="G25" s="125"/>
      <c r="H25" s="49">
        <v>2024</v>
      </c>
      <c r="I25" s="57" t="s">
        <v>73</v>
      </c>
      <c r="J25" s="49"/>
      <c r="K25" s="48"/>
    </row>
    <row r="26" spans="2:11" x14ac:dyDescent="0.25">
      <c r="K26" s="47"/>
    </row>
    <row r="27" spans="2:11" ht="56.25" customHeight="1" x14ac:dyDescent="0.25">
      <c r="B27" s="47"/>
      <c r="C27" s="124" t="s">
        <v>68</v>
      </c>
      <c r="D27" s="124"/>
      <c r="E27" s="124"/>
      <c r="F27" s="124"/>
      <c r="G27" s="124"/>
      <c r="H27" s="124"/>
      <c r="I27" s="124"/>
      <c r="K27" s="47"/>
    </row>
    <row r="28" spans="2:11" ht="16.5" customHeight="1" x14ac:dyDescent="0.25">
      <c r="E28" s="113" t="s">
        <v>69</v>
      </c>
      <c r="F28" s="113"/>
      <c r="G28" s="113"/>
      <c r="H28" s="113"/>
      <c r="I28" s="113"/>
      <c r="J28" s="113"/>
      <c r="K28" s="46"/>
    </row>
    <row r="29" spans="2:11" x14ac:dyDescent="0.25">
      <c r="B29" s="47"/>
      <c r="C29" s="47"/>
      <c r="D29" s="47"/>
      <c r="E29" s="113"/>
      <c r="F29" s="113"/>
      <c r="G29" s="113"/>
      <c r="H29" s="113"/>
      <c r="I29" s="113"/>
      <c r="J29" s="113"/>
      <c r="K29" s="46"/>
    </row>
    <row r="30" spans="2:11" ht="15" customHeight="1" x14ac:dyDescent="0.25">
      <c r="C30" s="45"/>
      <c r="D30" s="45"/>
      <c r="E30" s="45"/>
      <c r="F30" s="45"/>
      <c r="G30" s="45"/>
      <c r="H30" s="45"/>
    </row>
    <row r="31" spans="2:11" x14ac:dyDescent="0.25">
      <c r="B31" s="45"/>
      <c r="C31" s="45"/>
      <c r="D31" s="45"/>
      <c r="E31" s="45"/>
      <c r="F31" s="45"/>
      <c r="G31" s="45"/>
      <c r="H31" s="45"/>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HENRY ALEXANDER CARDENAS FARFAN</cp:lastModifiedBy>
  <cp:revision/>
  <cp:lastPrinted>2024-07-22T22:04:40Z</cp:lastPrinted>
  <dcterms:created xsi:type="dcterms:W3CDTF">2017-04-28T13:22:52Z</dcterms:created>
  <dcterms:modified xsi:type="dcterms:W3CDTF">2026-05-21T21:31:49Z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