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trlProps/ctrlProp3.xml" ContentType="application/vnd.ms-excel.controlproperties+xml"/>
  <Override PartName="/xl/ctrlProps/ctrlProp4.xml" ContentType="application/vnd.ms-excel.controlproperties+xml"/>
  <Override PartName="/xl/comments2.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trlProps/ctrlProp5.xml" ContentType="application/vnd.ms-excel.controlproperties+xml"/>
  <Override PartName="/xl/ctrlProps/ctrlProp6.xml" ContentType="application/vnd.ms-excel.controlproperties+xml"/>
  <Override PartName="/xl/comments3.xml" ContentType="application/vnd.openxmlformats-officedocument.spreadsheetml.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trlProps/ctrlProp7.xml" ContentType="application/vnd.ms-excel.controlproperties+xml"/>
  <Override PartName="/xl/ctrlProps/ctrlProp8.xml" ContentType="application/vnd.ms-excel.controlproperties+xml"/>
  <Override PartName="/xl/comments4.xml" ContentType="application/vnd.openxmlformats-officedocument.spreadsheetml.comment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trlProps/ctrlProp9.xml" ContentType="application/vnd.ms-excel.controlproperties+xml"/>
  <Override PartName="/xl/ctrlProps/ctrlProp10.xml" ContentType="application/vnd.ms-excel.controlproperties+xml"/>
  <Override PartName="/xl/comments5.xml" ContentType="application/vnd.openxmlformats-officedocument.spreadsheetml.comment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codeName="{26A90621-87C4-6C01-FD6A-EE6E7C140903}"/>
  <workbookPr updateLinks="never" codeName="ThisWorkbook"/>
  <mc:AlternateContent xmlns:mc="http://schemas.openxmlformats.org/markup-compatibility/2006">
    <mc:Choice Requires="x15">
      <x15ac:absPath xmlns:x15ac="http://schemas.microsoft.com/office/spreadsheetml/2010/11/ac" url="D:\albeiroperez\Documents\MATRICES DE INDICADORES\2. INDICADORES 2026\SEMESTRE II\"/>
    </mc:Choice>
  </mc:AlternateContent>
  <xr:revisionPtr revIDLastSave="0" documentId="13_ncr:1_{C6ACCCBC-7CFF-433D-B99E-B56D4D8CC502}" xr6:coauthVersionLast="47" xr6:coauthVersionMax="47" xr10:uidLastSave="{00000000-0000-0000-0000-000000000000}"/>
  <bookViews>
    <workbookView xWindow="-120" yWindow="-120" windowWidth="29040" windowHeight="15720" tabRatio="718" xr2:uid="{00000000-000D-0000-FFFF-FFFF00000000}"/>
  </bookViews>
  <sheets>
    <sheet name="MATRIZ DE INDICADORES" sheetId="1" r:id="rId1"/>
    <sheet name="MCT-3" sheetId="54" r:id="rId2"/>
    <sheet name="MCT-7" sheetId="53" r:id="rId3"/>
    <sheet name="MCT-8" sheetId="56" r:id="rId4"/>
    <sheet name="MCT-9" sheetId="57" r:id="rId5"/>
    <sheet name="MCT-10" sheetId="58" r:id="rId6"/>
    <sheet name="ACTUALIZACIONES" sheetId="55" r:id="rId7"/>
    <sheet name="CONTROL DE CAMBIOS " sheetId="52" state="hidden" r:id="rId8"/>
    <sheet name="ITEM" sheetId="50" state="hidden" r:id="rId9"/>
  </sheets>
  <definedNames>
    <definedName name="_xlnm._FilterDatabase" localSheetId="0" hidden="1">'MATRIZ DE INDICADORES'!$B$12:$U$12</definedName>
    <definedName name="_xlnm.Print_Area" localSheetId="6">ACTUALIZACIONES!$A$1:$F$31</definedName>
    <definedName name="_xlnm.Print_Area" localSheetId="7">'CONTROL DE CAMBIOS '!$A$1:$Q$39</definedName>
    <definedName name="_xlnm.Print_Area" localSheetId="0">'MATRIZ DE INDICADORES'!$A$1:$U$76</definedName>
    <definedName name="_xlnm.Print_Area" localSheetId="5">'MCT-10'!$A$1:$P$63</definedName>
    <definedName name="_xlnm.Print_Area" localSheetId="1">'MCT-3'!$A$1:$P$64</definedName>
    <definedName name="_xlnm.Print_Area" localSheetId="2">'MCT-7'!$A$1:$P$65</definedName>
    <definedName name="_xlnm.Print_Area" localSheetId="3">'MCT-8'!$A$1:$P$63</definedName>
    <definedName name="_xlnm.Print_Area" localSheetId="4">'MCT-9'!$A$1:$P$63</definedName>
    <definedName name="MFA_8" localSheetId="6">#REF!</definedName>
    <definedName name="MFA_8">'MATRIZ DE INDICADORES'!#REF!</definedName>
    <definedName name="OLE_LINK1" localSheetId="6">ACTUALIZACIONES!#REF!</definedName>
    <definedName name="Z_34CE63CC_8C1B_460F_A260_1A12A31AF742_.wvu.FilterData" localSheetId="0" hidden="1">'MATRIZ DE INDICADORES'!$D$12:$V$12</definedName>
    <definedName name="Z_E72066E1_2E2A_4698_9EFF_16A0125F33B6_.wvu.FilterData" localSheetId="0" hidden="1">'MATRIZ DE INDICADORES'!$D$12:$V$12</definedName>
  </definedNames>
  <calcPr calcId="191028"/>
  <customWorkbookViews>
    <customWorkbookView name="JAIME ELDER ACOSTA RAMIREZ - Vista personalizada" guid="{E72066E1-2E2A-4698-9EFF-16A0125F33B6}" mergeInterval="0" personalView="1" maximized="1" xWindow="-8" yWindow="-8" windowWidth="1382" windowHeight="744" activeSheetId="46"/>
    <customWorkbookView name="HERNAN DARIO GONZALEZ MOLINA - Vista personalizada" guid="{34CE63CC-8C1B-460F-A260-1A12A31AF742}" mergeInterval="0" personalView="1" maximized="1" xWindow="-8" yWindow="-8" windowWidth="1382" windowHeight="744"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42" i="57" l="1"/>
  <c r="J42" i="58"/>
  <c r="J42" i="56"/>
  <c r="O50" i="58" l="1"/>
  <c r="N50" i="58"/>
  <c r="M50" i="58"/>
  <c r="L50" i="58"/>
  <c r="K50" i="58"/>
  <c r="J50" i="58"/>
  <c r="I50" i="58"/>
  <c r="H50" i="58"/>
  <c r="G50" i="58"/>
  <c r="F50" i="58"/>
  <c r="D50" i="58"/>
  <c r="E50" i="58" s="1"/>
  <c r="O49" i="58"/>
  <c r="N49" i="58"/>
  <c r="M49" i="58"/>
  <c r="L49" i="58"/>
  <c r="K49" i="58"/>
  <c r="J49" i="58"/>
  <c r="I49" i="58"/>
  <c r="H49" i="58"/>
  <c r="G49" i="58"/>
  <c r="F49" i="58"/>
  <c r="E49" i="58"/>
  <c r="D49" i="58"/>
  <c r="C48" i="58"/>
  <c r="C47" i="58"/>
  <c r="O46" i="58"/>
  <c r="N46" i="58"/>
  <c r="M46" i="58"/>
  <c r="L46" i="58"/>
  <c r="K46" i="58"/>
  <c r="J46" i="58"/>
  <c r="I46" i="58"/>
  <c r="H46" i="58"/>
  <c r="G46" i="58"/>
  <c r="F46" i="58"/>
  <c r="E46" i="58"/>
  <c r="D46" i="58"/>
  <c r="J42" i="53"/>
  <c r="O50" i="57" l="1"/>
  <c r="N50" i="57"/>
  <c r="M50" i="57"/>
  <c r="L50" i="57"/>
  <c r="K50" i="57"/>
  <c r="J50" i="57"/>
  <c r="I50" i="57"/>
  <c r="H50" i="57"/>
  <c r="G50" i="57"/>
  <c r="F50" i="57"/>
  <c r="D50" i="57"/>
  <c r="E50" i="57" s="1"/>
  <c r="O49" i="57"/>
  <c r="N49" i="57"/>
  <c r="M49" i="57"/>
  <c r="L49" i="57"/>
  <c r="K49" i="57"/>
  <c r="J49" i="57"/>
  <c r="I49" i="57"/>
  <c r="H49" i="57"/>
  <c r="G49" i="57"/>
  <c r="F49" i="57"/>
  <c r="E49" i="57"/>
  <c r="D49" i="57"/>
  <c r="C48" i="57"/>
  <c r="C47" i="57"/>
  <c r="O46" i="57"/>
  <c r="N46" i="57"/>
  <c r="M46" i="57"/>
  <c r="L46" i="57"/>
  <c r="K46" i="57"/>
  <c r="J46" i="57"/>
  <c r="I46" i="57"/>
  <c r="H46" i="57"/>
  <c r="G46" i="57"/>
  <c r="F46" i="57"/>
  <c r="E46" i="57"/>
  <c r="D46" i="57"/>
  <c r="O50" i="56"/>
  <c r="N50" i="56"/>
  <c r="M50" i="56"/>
  <c r="L50" i="56"/>
  <c r="K50" i="56"/>
  <c r="J50" i="56"/>
  <c r="I50" i="56"/>
  <c r="H50" i="56"/>
  <c r="G50" i="56"/>
  <c r="F50" i="56"/>
  <c r="D50" i="56"/>
  <c r="E50" i="56" s="1"/>
  <c r="O49" i="56"/>
  <c r="N49" i="56"/>
  <c r="M49" i="56"/>
  <c r="L49" i="56"/>
  <c r="K49" i="56"/>
  <c r="J49" i="56"/>
  <c r="I49" i="56"/>
  <c r="H49" i="56"/>
  <c r="G49" i="56"/>
  <c r="F49" i="56"/>
  <c r="E49" i="56"/>
  <c r="D49" i="56"/>
  <c r="C48" i="56"/>
  <c r="C47" i="56"/>
  <c r="O46" i="56"/>
  <c r="N46" i="56"/>
  <c r="M46" i="56"/>
  <c r="L46" i="56"/>
  <c r="K46" i="56"/>
  <c r="J46" i="56"/>
  <c r="I46" i="56"/>
  <c r="H46" i="56"/>
  <c r="G46" i="56"/>
  <c r="F46" i="56"/>
  <c r="E46" i="56"/>
  <c r="D46" i="56"/>
  <c r="O50" i="54"/>
  <c r="N50" i="54"/>
  <c r="M50" i="54"/>
  <c r="L50" i="54"/>
  <c r="K50" i="54"/>
  <c r="J50" i="54"/>
  <c r="I50" i="54"/>
  <c r="H50" i="54"/>
  <c r="G50" i="54"/>
  <c r="F50" i="54"/>
  <c r="D50" i="54"/>
  <c r="E50" i="54" s="1"/>
  <c r="O49" i="54"/>
  <c r="N49" i="54"/>
  <c r="M49" i="54"/>
  <c r="L49" i="54"/>
  <c r="K49" i="54"/>
  <c r="J49" i="54"/>
  <c r="I49" i="54"/>
  <c r="H49" i="54"/>
  <c r="G49" i="54"/>
  <c r="F49" i="54"/>
  <c r="E49" i="54"/>
  <c r="D49" i="54"/>
  <c r="C48" i="54"/>
  <c r="C47" i="54"/>
  <c r="O46" i="54"/>
  <c r="N46" i="54"/>
  <c r="M46" i="54"/>
  <c r="L46" i="54"/>
  <c r="K46" i="54"/>
  <c r="J46" i="54"/>
  <c r="I46" i="54"/>
  <c r="H46" i="54"/>
  <c r="G46" i="54"/>
  <c r="F46" i="54"/>
  <c r="E46" i="54"/>
  <c r="D46" i="54"/>
  <c r="J42" i="54"/>
  <c r="M50" i="53"/>
  <c r="N50" i="53" s="1"/>
  <c r="O50" i="53" s="1"/>
  <c r="J50" i="53"/>
  <c r="K50" i="53" s="1"/>
  <c r="L50" i="53" s="1"/>
  <c r="G50" i="53"/>
  <c r="H50" i="53" s="1"/>
  <c r="I50" i="53" s="1"/>
  <c r="D50" i="53"/>
  <c r="E50" i="53" s="1"/>
  <c r="F50" i="53" s="1"/>
  <c r="O49" i="53"/>
  <c r="N49" i="53"/>
  <c r="M49" i="53"/>
  <c r="L49" i="53"/>
  <c r="K49" i="53"/>
  <c r="J49" i="53"/>
  <c r="I49" i="53"/>
  <c r="H49" i="53"/>
  <c r="G49" i="53"/>
  <c r="F49" i="53"/>
  <c r="E49" i="53"/>
  <c r="D49" i="53"/>
  <c r="C48" i="53"/>
  <c r="C47" i="53"/>
  <c r="O46" i="53"/>
  <c r="N46" i="53"/>
  <c r="M46" i="53"/>
  <c r="L46" i="53"/>
  <c r="K46" i="53"/>
  <c r="J46" i="53"/>
  <c r="I46" i="53"/>
  <c r="H46" i="53"/>
  <c r="G46" i="53"/>
  <c r="F46" i="53"/>
  <c r="E46" i="53"/>
  <c r="D46" i="5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OFICINA DE CALIDAD</author>
  </authors>
  <commentList>
    <comment ref="J20" authorId="0" shapeId="0" xr:uid="{26F738A8-A6E8-424B-A88F-B2F1D1A83DA7}">
      <text>
        <r>
          <rPr>
            <b/>
            <sz val="9"/>
            <color indexed="81"/>
            <rFont val="Tahoma"/>
            <family val="2"/>
          </rPr>
          <t>OFICINA DE CALIDAD:</t>
        </r>
        <r>
          <rPr>
            <sz val="9"/>
            <color indexed="81"/>
            <rFont val="Tahoma"/>
            <family val="2"/>
          </rPr>
          <t xml:space="preserve">
SI APLICA, FAVOR DILIGENCIAR EN LA PARTE INFERIOR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OFICINA DE CALIDAD</author>
  </authors>
  <commentList>
    <comment ref="J20" authorId="0" shapeId="0" xr:uid="{DF7B3108-F4D8-440D-B873-9FE41B11507E}">
      <text>
        <r>
          <rPr>
            <b/>
            <sz val="9"/>
            <color indexed="81"/>
            <rFont val="Tahoma"/>
            <family val="2"/>
          </rPr>
          <t>OFICINA DE CALIDAD:</t>
        </r>
        <r>
          <rPr>
            <sz val="9"/>
            <color indexed="81"/>
            <rFont val="Tahoma"/>
            <family val="2"/>
          </rPr>
          <t xml:space="preserve">
SI APLICA, FAVOR DILIGENCIAR EN LA PARTE INFERIOR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OFICINA DE CALIDAD</author>
  </authors>
  <commentList>
    <comment ref="J20" authorId="0" shapeId="0" xr:uid="{508342F7-9915-46BE-A2FB-326B008F9F87}">
      <text>
        <r>
          <rPr>
            <b/>
            <sz val="9"/>
            <color indexed="81"/>
            <rFont val="Tahoma"/>
            <family val="2"/>
          </rPr>
          <t>OFICINA DE CALIDAD:</t>
        </r>
        <r>
          <rPr>
            <sz val="9"/>
            <color indexed="81"/>
            <rFont val="Tahoma"/>
            <family val="2"/>
          </rPr>
          <t xml:space="preserve">
SI APLICA, FAVOR DILIGENCIAR EN LA PARTE INFERIOR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OFICINA DE CALIDAD</author>
  </authors>
  <commentList>
    <comment ref="J20" authorId="0" shapeId="0" xr:uid="{174214B0-5F22-4F36-B526-FB8959C65218}">
      <text>
        <r>
          <rPr>
            <b/>
            <sz val="9"/>
            <color indexed="81"/>
            <rFont val="Tahoma"/>
            <family val="2"/>
          </rPr>
          <t>OFICINA DE CALIDAD:</t>
        </r>
        <r>
          <rPr>
            <sz val="9"/>
            <color indexed="81"/>
            <rFont val="Tahoma"/>
            <family val="2"/>
          </rPr>
          <t xml:space="preserve">
SI APLICA, FAVOR DILIGENCIAR EN LA PARTE INFERIOR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OFICINA DE CALIDAD</author>
  </authors>
  <commentList>
    <comment ref="J20" authorId="0" shapeId="0" xr:uid="{B3F345D0-0BDB-4704-AD5E-276EAB818F54}">
      <text>
        <r>
          <rPr>
            <b/>
            <sz val="9"/>
            <color indexed="81"/>
            <rFont val="Tahoma"/>
            <family val="2"/>
          </rPr>
          <t>OFICINA DE CALIDAD:</t>
        </r>
        <r>
          <rPr>
            <sz val="9"/>
            <color indexed="81"/>
            <rFont val="Tahoma"/>
            <family val="2"/>
          </rPr>
          <t xml:space="preserve">
SI APLICA, FAVOR DILIGENCIAR EN LA PARTE INFERIOR</t>
        </r>
      </text>
    </comment>
  </commentList>
</comments>
</file>

<file path=xl/sharedStrings.xml><?xml version="1.0" encoding="utf-8"?>
<sst xmlns="http://schemas.openxmlformats.org/spreadsheetml/2006/main" count="812" uniqueCount="313">
  <si>
    <t>MACROPROCESO ESTRATÉGICO</t>
  </si>
  <si>
    <t>CÓDIGO: ESGF027</t>
  </si>
  <si>
    <t>PROCESO GESTIÓN SISTEMAS INTEGRADOS - CALIDAD</t>
  </si>
  <si>
    <t>FECHA DE ACTUALIZACIÓN:</t>
  </si>
  <si>
    <t>AÑO</t>
  </si>
  <si>
    <t>MES</t>
  </si>
  <si>
    <t>DÍA</t>
  </si>
  <si>
    <t>ALINEACIÓN DE LOS INDICADORES CON LOS DOCUMENTOS ESTRATÉGICOS Y LOS OBJETIVOS DE LOS SISTEMAS DE GESTIÓN</t>
  </si>
  <si>
    <t>PROCESO GESTIÓN</t>
  </si>
  <si>
    <t>FRENTES DEL PLAN ESTRATÉGICO</t>
  </si>
  <si>
    <t>LINEAMIENTOS DE LA POLÍTICA DEL SISTEMA DE GESTIÓN</t>
  </si>
  <si>
    <t>OBJETIVOS  DEL SISTEMA DE GESTIÓN</t>
  </si>
  <si>
    <t>OBJETIVO GENERAL DEL PROCESO</t>
  </si>
  <si>
    <t>OBJETIVOS ESPECÍFICOS</t>
  </si>
  <si>
    <t>NOMBRE INDICADOR</t>
  </si>
  <si>
    <t>FÓRMULA</t>
  </si>
  <si>
    <t>TIPO DE INDICADOR</t>
  </si>
  <si>
    <t>FRECUENCIA 
MEDICIÓN</t>
  </si>
  <si>
    <t>META</t>
  </si>
  <si>
    <t>ACTIVIDADE(S) A DESARROLLAR</t>
  </si>
  <si>
    <t>RESPONSABLE DE LA ACTIVIDAD</t>
  </si>
  <si>
    <t>¿QUÉ RECURSOS SE REQUIEREN?</t>
  </si>
  <si>
    <t>FECHA EJECUCIÓN DE ACTIVIDADES</t>
  </si>
  <si>
    <t>EVIDENCIA</t>
  </si>
  <si>
    <t>¿CUÁNDO FINALIZARÁ?</t>
  </si>
  <si>
    <t xml:space="preserve">RESULTADO </t>
  </si>
  <si>
    <t>ACCESO</t>
  </si>
  <si>
    <t>SEGURIDAD DE LA INFORMACIÓN</t>
  </si>
  <si>
    <t xml:space="preserve"> </t>
  </si>
  <si>
    <t xml:space="preserve">Diagonal 18 No. 20-29 Fusagasugá – Cundinamarca
Teléfono (601)  8281483 Línea Gratuita 018000180414
www.ucundinamarca.edu.co   E-mail:  info@ucundinamarca.edu.co
NIT: 890.680.062-2                                                                             </t>
  </si>
  <si>
    <t>Documento controlado por el Sistema de Gestión de la Calidad
Asegúrese que corresponde a la última versión consultando el Portal Institucional</t>
  </si>
  <si>
    <t>CALIDAD</t>
  </si>
  <si>
    <t xml:space="preserve">AMBIENTAL </t>
  </si>
  <si>
    <t xml:space="preserve">SEGURIDAD Y SALUD EN EL TRABAJO </t>
  </si>
  <si>
    <t xml:space="preserve">ANTISOBORNO </t>
  </si>
  <si>
    <t>VERSIÓN</t>
  </si>
  <si>
    <t>FECHA DE APROBACIÓN</t>
  </si>
  <si>
    <t>DESCRIPCIÓN DEL CAMBIO</t>
  </si>
  <si>
    <t>AAAA</t>
  </si>
  <si>
    <t>MM</t>
  </si>
  <si>
    <t>DD</t>
  </si>
  <si>
    <t>Emisión del documento.</t>
  </si>
  <si>
    <t>Ajustar el formato "Tablero de Indicadores" de acuerdo al aplicativo Indicadores.</t>
  </si>
  <si>
    <t xml:space="preserve">Se cambia el nombre del formato ‘‘Tablero de Indicadores’’ por ‘‘Matriz de Medición y Seguimiento a los Procesos de Gestión’’.
Se documenta el formato en Excel incluyendo la alineación de los indicadores con los documentos estratégicos y los objetivos de calidad; así, también, se realizan mejoras en la presentación del documento y optimización, se unificando la información requerida por los formatos: ACAF023 - Formato Indicadores, ACAF026 - Otros Mecanismos De Medición, ACAF029 - Consolidado Otros Mecanismos de Medición del Sistema de Gestión de la Calidad y ACAF030 - Seguimiento A La Medición De Desempeño De Los Procesos.
</t>
  </si>
  <si>
    <t>Se modifica códigos del documento, en razón a la actualización documental (Resolución 156 de 2017).</t>
  </si>
  <si>
    <t>Se agrega campo de actualizaciones para modificaciones en los indicadores.</t>
  </si>
  <si>
    <t>Se incluyen columnas para definir actividades, recursos y finalización del indicador.</t>
  </si>
  <si>
    <t>Se incluye en Clasificación del indicador un nuevo ítem para definir indicadores de Acreditación, se incluyen campo para incluir unidad de medida, nivel de segregación y tendencia; así como un campo al final de la ficha para especificar los análisis de datos en indicadores segregados.</t>
  </si>
  <si>
    <t>En la hoja MATRIZ DE INDICADORES se incorporan listas desplegables de los sistemas y columnas denominadas "OBJETIVOS ESPECÍFICOS, RESPONSABLE DE LA ACTIVIDAD, FECHA EJECUCIÓN DE ACTIVIDADES y EVIDENCIA". Adicional, se modifica la columna:  ¿QUÉ SE VA A HACER? Por ACTIVIDAD.</t>
  </si>
  <si>
    <t>NOMBRES Y APELLIDOS</t>
  </si>
  <si>
    <t>CARGO</t>
  </si>
  <si>
    <t>Henry Orlando Aragón Oquendo</t>
  </si>
  <si>
    <t xml:space="preserve">Director de área I - Oficina de Calidad </t>
  </si>
  <si>
    <t>REVISÓ</t>
  </si>
  <si>
    <t>APROBÓ (GESTOR RESPONSABLE DEL PROCESO)</t>
  </si>
  <si>
    <t>FECHA</t>
  </si>
  <si>
    <t>Adriana Asención Torres Espitia</t>
  </si>
  <si>
    <t>Directora de Planeación Institucional</t>
  </si>
  <si>
    <t>MENSUAL</t>
  </si>
  <si>
    <t>NÚMERO</t>
  </si>
  <si>
    <t>TRIMESTRAL</t>
  </si>
  <si>
    <t>PORCENTAJE</t>
  </si>
  <si>
    <t>SEMESTRAL</t>
  </si>
  <si>
    <t>ANUAL</t>
  </si>
  <si>
    <t>En la ficha de los indicadores se modifica el nombre de las columnas (D-E) y de la fila (10) lo anterior suprimiendo calidad y cambiandolo por Sistemas de Gestión adicionando desplegable de selección para los sistemas de gestión.
Cambia el nombre de la columna (K) pasando de "SEGUIMIENTO MEDICIÓN" a "FRECUENCIA MEDICIÓN" y la columna (M) pasando de "ACTIVIDAD" a "ACTIVIDADE(S) A DESARROLLAR".
Adicional en la ficha de los indicadores se suprime la escala y la clasificación relativa, por lo cual se elimina la columna (T) "NIVEL OBTENIDO".
Se crean nuevos formatos, separando las fichas de los indicadores, tanto numerico como porcentual, asi mismo la ficha de actualización.  (ESGF058 - ESGF059)
Según la resolución rectoral 074 del 22 de julio del 2024, dando cumplimiento a la ley 2345 del 2023 "chao marcas" y dando alcance a la circular 006 "Cambio de identificador visual en los documentos de gestión documental" se realiza el cambio de logo en el documento.</t>
  </si>
  <si>
    <t xml:space="preserve">      REGRESAR</t>
  </si>
  <si>
    <t>FICHA DE INDICADOR</t>
  </si>
  <si>
    <t>MACROPROCESO</t>
  </si>
  <si>
    <t>NOMBRE DEL INDICADOR</t>
  </si>
  <si>
    <t>RESPONSABLE DE MEDICIÓN</t>
  </si>
  <si>
    <t>1. COMPORTAMIENTO DE INDICADOR</t>
  </si>
  <si>
    <t>CLASIFICACIÓN DE LA MEDICIÓN</t>
  </si>
  <si>
    <t>FORMULA</t>
  </si>
  <si>
    <t>NUMERADOR</t>
  </si>
  <si>
    <t>DENOMINADOR</t>
  </si>
  <si>
    <t>TENDENCIA</t>
  </si>
  <si>
    <t>NIVEL DE SEGREGACIÓN *</t>
  </si>
  <si>
    <t>UNIDAD DE MEDIDA</t>
  </si>
  <si>
    <t>ORIGEN DE DATOS NUMERADOR</t>
  </si>
  <si>
    <t>FRECUENCIA DE LA MEDICIÓN</t>
  </si>
  <si>
    <t>FRECUENCIA DE RESULTADO</t>
  </si>
  <si>
    <t>ORIGEN DE DATOS DENOMINADOR</t>
  </si>
  <si>
    <t>RESULTADOS</t>
  </si>
  <si>
    <t>ANÁLISIS DE DATOS</t>
  </si>
  <si>
    <t>ACCIÓN FORMULADA</t>
  </si>
  <si>
    <t xml:space="preserve">RESPONSABLE </t>
  </si>
  <si>
    <t>PERIODO DE EVALUACIÓN</t>
  </si>
  <si>
    <t xml:space="preserve">VALOR </t>
  </si>
  <si>
    <t>META PONDERADA</t>
  </si>
  <si>
    <t>UNIDAD SEGREGADA (Ej. Facultad, Programa Académico, Área)</t>
  </si>
  <si>
    <t>RESULTADO</t>
  </si>
  <si>
    <t>ANALISIS DE DATOS SEGREGADO</t>
  </si>
  <si>
    <t>Estratégico</t>
  </si>
  <si>
    <t>Eficacia</t>
  </si>
  <si>
    <t>Misional</t>
  </si>
  <si>
    <t>Eficiencia</t>
  </si>
  <si>
    <t>Apoyo</t>
  </si>
  <si>
    <t>Acreditación</t>
  </si>
  <si>
    <t>Seguimiento, Medición, Análisis y Evaluación</t>
  </si>
  <si>
    <t>Positiva</t>
  </si>
  <si>
    <t>Direccionamiento Estratégico</t>
  </si>
  <si>
    <t>Negativa</t>
  </si>
  <si>
    <t>Planeación Institucional</t>
  </si>
  <si>
    <t>Por Unidad Regional</t>
  </si>
  <si>
    <t>Proyectos Especiales y Relaciones Interinstitucionales</t>
  </si>
  <si>
    <t>Por Facultad</t>
  </si>
  <si>
    <t>Sistemas Integrados</t>
  </si>
  <si>
    <t>Por Programa Académico</t>
  </si>
  <si>
    <t>Autoevaluación y Acreditación</t>
  </si>
  <si>
    <t>Por área</t>
  </si>
  <si>
    <t>Comunicaciones</t>
  </si>
  <si>
    <t>Por Laboratorio</t>
  </si>
  <si>
    <t>Formación y Aprendizaje</t>
  </si>
  <si>
    <t>Otros</t>
  </si>
  <si>
    <t>Ciencia, Tecnología e Innovación</t>
  </si>
  <si>
    <t>No Aplica</t>
  </si>
  <si>
    <t>Interacción Social Universitaria</t>
  </si>
  <si>
    <t>Bienestar Universitario</t>
  </si>
  <si>
    <t>Admisiones y Registro</t>
  </si>
  <si>
    <t>Graduados</t>
  </si>
  <si>
    <t>Dialogando con el Mundo</t>
  </si>
  <si>
    <t>Talento Humano</t>
  </si>
  <si>
    <t>Jurídica</t>
  </si>
  <si>
    <t>Financiera</t>
  </si>
  <si>
    <t>Sistemas y Tecnología</t>
  </si>
  <si>
    <t>Bienes y Servicios</t>
  </si>
  <si>
    <t>Documental</t>
  </si>
  <si>
    <t>Apoyo Académico</t>
  </si>
  <si>
    <t>Control Interno</t>
  </si>
  <si>
    <t>Control Disciplinario</t>
  </si>
  <si>
    <t>Servicio de Atención al Ciudadano</t>
  </si>
  <si>
    <t xml:space="preserve">CLASIFICACIÓN DE LA MEDICIÓN </t>
  </si>
  <si>
    <t>ORIGEN DE DATOS</t>
  </si>
  <si>
    <t>ANÁLISIS DE DATOS
Los datos indican un crecimiento en los acompañamientos entre el primer trimestre y 
el segundo trimestre de mas del 100%, por la contratación del personal de la oficina
En el tercer trimestre se muestra un decrecimiento con respecto al periodo anterior
por las vacaciones a mitad de año, las personas se reintegraron entre julio y agosto.</t>
  </si>
  <si>
    <t>ACCIÓN FORMULADA
Reformular la meta para el próximo año dependiendo de los recursos asignados.</t>
  </si>
  <si>
    <t>VERSIÓN: 10</t>
  </si>
  <si>
    <t>CONTROL DE ACTUALIZACIONES</t>
  </si>
  <si>
    <t>DESCRIPCIÓN DE LA ACTUALIZACIÓN</t>
  </si>
  <si>
    <t>RESPONSABLE</t>
  </si>
  <si>
    <t>PÁGINA: 5 de 5</t>
  </si>
  <si>
    <t>NIVEL OBTENIDO</t>
  </si>
  <si>
    <t>Porcentual</t>
  </si>
  <si>
    <t>ESCALA</t>
  </si>
  <si>
    <t>Deficiente</t>
  </si>
  <si>
    <t>Aceptable</t>
  </si>
  <si>
    <t>Bueno</t>
  </si>
  <si>
    <t>Excelente</t>
  </si>
  <si>
    <t>MATRIZ Y FICHA DE MEDICIÓN DE INDICADORES Y SEGUIMIENTO A LOS PROCESOS DE GESTIÓN</t>
  </si>
  <si>
    <t>Se retoma nuevamente la columna de nivel obtenido en la matriz de indicadores.
Se retoman las escalas para nivel obtenido 
Se retoman o incorporaron los formatos ESGF058 y ESGF059
Se cambia el nombre pasa de "MATRIZ DE MEDICIÓN Y SEGUIMIENTO A LOS PROCESOS DE GESTIÓN" a  "MATRIZ Y FICHA DE MEDICIÓN DE INDICADORES Y SEGUIMIENTO A LOS PROCESOS DE GESTIÓN, "</t>
  </si>
  <si>
    <t>Profesional OPS</t>
  </si>
  <si>
    <t>Técnico III</t>
  </si>
  <si>
    <t>Paola Andrea Martínez Borda</t>
  </si>
  <si>
    <t>Jennifer Melissa Moreno Galindo</t>
  </si>
  <si>
    <t>Profesional Director de Área I – Oficina de la Calidad</t>
  </si>
  <si>
    <t>Carlos Julio Silva Mora</t>
  </si>
  <si>
    <t>Profesional I</t>
  </si>
  <si>
    <t xml:space="preserve">Yenifer Alejandra Panqueva Páez	</t>
  </si>
  <si>
    <t>VIGENCIA: 2026-02-26</t>
  </si>
  <si>
    <t>CÓDIGO: ESGr027</t>
  </si>
  <si>
    <t>Director(a) de Investigación Universitaria</t>
  </si>
  <si>
    <t>Informes de participación de los semilleros, y listas de asistencia</t>
  </si>
  <si>
    <t>Semilleristas Activos</t>
  </si>
  <si>
    <t>0% - 59%</t>
  </si>
  <si>
    <t>60% - 79%</t>
  </si>
  <si>
    <t>80% - 94%</t>
  </si>
  <si>
    <t>Participación de los semilleros de investigación en Actividades de CTeI</t>
  </si>
  <si>
    <t>Número ponderado de Grupos de la Universidad sujeto a convocatoria de MinCiencias</t>
  </si>
  <si>
    <t>Reporte Página MinCiencias, GrupLAC</t>
  </si>
  <si>
    <t>0 - 19</t>
  </si>
  <si>
    <t>20 - 29</t>
  </si>
  <si>
    <t>30 - 44</t>
  </si>
  <si>
    <t>Numero de Gestores del Conocimiento y Aprendizaje que alcanzan horas de CTeI</t>
  </si>
  <si>
    <t>Nomina Docentes/ Base de datos de CTeL</t>
  </si>
  <si>
    <t># total Gestores del Conocimiento y Aprendizaje vinculados en el periodo</t>
  </si>
  <si>
    <t xml:space="preserve">Número de grupos </t>
  </si>
  <si>
    <t>Se realizó el ajuste en la estructura del indicador MCT-7 Productos de CTeI generados por los grupos de Investigación, para que la frecuencia de medición se realice de manera semestral</t>
  </si>
  <si>
    <t>Olga Marina García Norato</t>
  </si>
  <si>
    <t>Directora de Investigación Universitaria</t>
  </si>
  <si>
    <t xml:space="preserve">MCT-2 "Investigadores de la Universidad reconocidos ante MinCiencias", se aumenta la meta a 70%, teniendo en cuenta el comportamiento del indicador en la vigencia de 2022.
MCT-3 "Grupos de investigación avalados institucionalmente y registrados ante MinCiencias", se aumenta la meta a 39 el número de grupos de investigación, teniendo en cuenta el comportamiento del indicador en la vigencia 2022.
MCT-7 "Productos de CTeI generados por los grupos de Investigación", de acuerdo al comportamiento del indicador en 2022 se aumenta la meta a 90% y la frecuencia de resultado Anual.
MCT-8 "Participación de los semilleros de investigación en Actividades de CTeI"se sugiere que para el cumplimiento del indicador y se presente una activa participación de los Semilleros se defina un perfil del Semillerista y la apertura de una convocatoria con el fin que su vinculación sea reconocido en el programa académico en el cual se encuentre el estudiante. De tenerse en cuenta lo anterior se tendría que hacer ajustes a los documentos que soportan las actividades.  </t>
  </si>
  <si>
    <t>Se incorpora la planificación de actividades para cada objetivo específico.</t>
  </si>
  <si>
    <r>
      <rPr>
        <b/>
        <sz val="11"/>
        <color theme="1"/>
        <rFont val="Arial"/>
        <family val="2"/>
      </rPr>
      <t xml:space="preserve">MCT-2 </t>
    </r>
    <r>
      <rPr>
        <sz val="11"/>
        <color theme="1"/>
        <rFont val="Arial"/>
        <family val="2"/>
      </rPr>
      <t xml:space="preserve"> cambia el nombre del indicador para dejar más amplio el alcance del mismo, debido a que desde 2021 MinCiencias no ha realizado nueva convocatoria. Queda: Investigadores de la Universidad reconocidos ante MinCiencias y/o Investigadores activos en grupos de investigación de la Universidad de Cundinamarca. Así mismo se modifica la fórmula: </t>
    </r>
    <r>
      <rPr>
        <i/>
        <sz val="11"/>
        <color theme="1"/>
        <rFont val="Arial"/>
        <family val="2"/>
      </rPr>
      <t xml:space="preserve">Número ponderado de investigadores de la Universidad sujeto a convocatoria de MinCiencias y/o Investigadores activos en grupos de investigación. </t>
    </r>
    <r>
      <rPr>
        <sz val="11"/>
        <color theme="1"/>
        <rFont val="Arial"/>
        <family val="2"/>
      </rPr>
      <t xml:space="preserve">En origen de datos, se agrega al GrupLAC.  
</t>
    </r>
    <r>
      <rPr>
        <b/>
        <sz val="11"/>
        <color theme="1"/>
        <rFont val="Arial"/>
        <family val="2"/>
      </rPr>
      <t>NOTA:</t>
    </r>
    <r>
      <rPr>
        <sz val="11"/>
        <color theme="1"/>
        <rFont val="Arial"/>
        <family val="2"/>
      </rPr>
      <t xml:space="preserve"> Es importante precisar que debido a las demoras en la contratación, estás mediciones se verían afectadas.
</t>
    </r>
    <r>
      <rPr>
        <b/>
        <sz val="11"/>
        <color theme="1"/>
        <rFont val="Arial"/>
        <family val="2"/>
      </rPr>
      <t>MCT-3</t>
    </r>
    <r>
      <rPr>
        <sz val="11"/>
        <color theme="1"/>
        <rFont val="Arial"/>
        <family val="2"/>
      </rPr>
      <t xml:space="preserve"> Sube la meta a 40, teniendo en cuenta el buen comportamiento del indicador en la anterior vigencia.
</t>
    </r>
    <r>
      <rPr>
        <b/>
        <sz val="11"/>
        <color theme="1"/>
        <rFont val="Arial"/>
        <family val="2"/>
      </rPr>
      <t>MCT-7</t>
    </r>
    <r>
      <rPr>
        <sz val="11"/>
        <color theme="1"/>
        <rFont val="Arial"/>
        <family val="2"/>
      </rPr>
      <t xml:space="preserve"> Sube la meta del indicador a 95%, tendiendo en cuenta el buen comportamiento del indicador en la anterior vigencia, al igual que en la nota del indicador MCT-2, no se eleva más la meta teniendo en cuenta una posible afectación en la medición por las demoras en la contratación. En el nivel de segregación se cambia a FACULTAD, antes estaba en Programa Académico.
</t>
    </r>
    <r>
      <rPr>
        <b/>
        <sz val="11"/>
        <color theme="1"/>
        <rFont val="Arial"/>
        <family val="2"/>
      </rPr>
      <t>MCT-8</t>
    </r>
    <r>
      <rPr>
        <sz val="11"/>
        <color theme="1"/>
        <rFont val="Arial"/>
        <family val="2"/>
      </rPr>
      <t xml:space="preserve"> Sube la meta a 85%, teniendo en cuenta los resultados de la vigencia anterior. Para el nivel de segregación se cambia a FACULTAD, antes estaba en Programa Académico.
</t>
    </r>
    <r>
      <rPr>
        <b/>
        <sz val="11"/>
        <color theme="1"/>
        <rFont val="Arial"/>
        <family val="2"/>
      </rPr>
      <t>NOTA:</t>
    </r>
    <r>
      <rPr>
        <sz val="11"/>
        <color theme="1"/>
        <rFont val="Arial"/>
        <family val="2"/>
      </rPr>
      <t xml:space="preserve"> Es importante precisar que debido a las demoras en la contratación, estás mediciones se verían afectadas.</t>
    </r>
  </si>
  <si>
    <r>
      <rPr>
        <b/>
        <sz val="11"/>
        <color theme="1"/>
        <rFont val="Arial"/>
        <family val="2"/>
      </rPr>
      <t xml:space="preserve">MCT-2: </t>
    </r>
    <r>
      <rPr>
        <sz val="11"/>
        <color theme="1"/>
        <rFont val="Arial"/>
        <family val="2"/>
      </rPr>
      <t xml:space="preserve">SE INACTIVA debido a que esta dependiendo de una entidad externa que tiene periodicidades de convocatorias mayores a las establecidas para el indicador y depende de decisiones gubernamentales. Se deja nota del comportamiento del Indicador en las dos ultimas vigencias cuya meta era del 70 Investigadores de la Universidad reconocidos ante MinCiencias y/o Investigadores activos en grupos de investigación de la Universidad de Cundinamarca, meta promedio vigencia 2023 fue de 63 y para la vigencia 2024 debido a la medicion MINCIENCIAS y Universidad de Cundinamarca fue de 276.
</t>
    </r>
    <r>
      <rPr>
        <b/>
        <sz val="11"/>
        <color theme="1"/>
        <rFont val="Arial"/>
        <family val="2"/>
      </rPr>
      <t>MCT-3:</t>
    </r>
    <r>
      <rPr>
        <sz val="11"/>
        <color theme="1"/>
        <rFont val="Arial"/>
        <family val="2"/>
      </rPr>
      <t xml:space="preserve"> Se sube la meta a 45 grupos, teniendo en cuenta el buen comportamiento del indicador en la anterior vigencia. Se actualiza la escala de calificación, se modifica origen de datos del indicador de "Página MinCiencias, GrupLAC"  a "Reporte Página MinCiencias, GrupLAC", no aplica nivel de segregacion.
</t>
    </r>
    <r>
      <rPr>
        <b/>
        <sz val="11"/>
        <color theme="1"/>
        <rFont val="Arial"/>
        <family val="2"/>
      </rPr>
      <t>MCT-7</t>
    </r>
    <r>
      <rPr>
        <sz val="11"/>
        <color theme="1"/>
        <rFont val="Arial"/>
        <family val="2"/>
      </rPr>
      <t xml:space="preserve">: Se mantiene la meta del indicador en el 95%, si bien es cierto que no se aplico medición en el segundo semestre, se espera que con los ajustes de normatividad y organización de procedimientos, se optimice la eficiencia y la medición se pueda realizar en los tiempos propuestos. Se modifica la formula del indicador de "Productos de CTeI generados por los grupos de Investigación / Total de Productos Proyectados *100" a "Productos de CTeI obtenidos por los grupos de Investigación / Total de Productos Proyectados en convocatorias *100", se complementa el origen de datos de "Reporte GrupLAC" a "Fuente de información de CTeI y Reporte GrupLAC", se ajusta la escala de calificación, se mantiene el nivel de segregación por facultad. 
</t>
    </r>
    <r>
      <rPr>
        <b/>
        <sz val="11"/>
        <color theme="1"/>
        <rFont val="Arial"/>
        <family val="2"/>
      </rPr>
      <t xml:space="preserve">
MCT-8</t>
    </r>
    <r>
      <rPr>
        <sz val="11"/>
        <color theme="1"/>
        <rFont val="Arial"/>
        <family val="2"/>
      </rPr>
      <t xml:space="preserve">: Se sube la meta de 85% al 95%, teniendo en cuenta el buen comportamiento del indicador en la anterior vigencia,  se ajusta la escala de calificación, se mantiene la segregación por facultad.
</t>
    </r>
    <r>
      <rPr>
        <b/>
        <sz val="11"/>
        <color theme="1"/>
        <rFont val="Arial"/>
        <family val="2"/>
      </rPr>
      <t xml:space="preserve">
MCT-9: </t>
    </r>
    <r>
      <rPr>
        <sz val="11"/>
        <color theme="1"/>
        <rFont val="Arial"/>
        <family val="2"/>
      </rPr>
      <t xml:space="preserve">Se crea NUEVO INDICADOR con el Nombre "Numero de Gestores del Conocimiento y Aprendizaje que alcanzan horas de CTeI", con el objetivo de Fortalecer de la funcion sustantiva institucional en Ciencia, Tecnologia e Innovacion CTeI.
Se actualiza la planificación de actividades para cada objetivo específico en la hoja Matriz de Indicadores.
</t>
    </r>
  </si>
  <si>
    <t xml:space="preserve">John Alexander Moreno Salazar </t>
  </si>
  <si>
    <t xml:space="preserve">Lider Proceso Gestión Ciencia, Tecnología e Innovación </t>
  </si>
  <si>
    <t>Grupos de investigación avalados institucionalmente y registrados ante MinCiencias</t>
  </si>
  <si>
    <t>Participación de los semilleristas de investigación *100</t>
  </si>
  <si>
    <t>Total de equipos con calibración realizada *100</t>
  </si>
  <si>
    <t>Calibración de equipo y elementos educativos de investigación</t>
  </si>
  <si>
    <t>PÁGINA: 5 de 7</t>
  </si>
  <si>
    <t>PÁGINA: 2 de 7</t>
  </si>
  <si>
    <t>PÁGINA: 3 de 7</t>
  </si>
  <si>
    <t>PÁGINA: 4 de 7</t>
  </si>
  <si>
    <t>PÁGINA: 7 de 7</t>
  </si>
  <si>
    <t>PÁGINA: 6 de 7</t>
  </si>
  <si>
    <t>PÁGINA: 1 de 7</t>
  </si>
  <si>
    <t>0 - 60%</t>
  </si>
  <si>
    <t>61% - 80%</t>
  </si>
  <si>
    <t>Total Gestores del Conocimiento y Aprendizaje con mas de 10 horas semanales dedicadas a CTeI/*100</t>
  </si>
  <si>
    <t>Frente Estratégico II: Misión trascendente</t>
  </si>
  <si>
    <t>Consolida una misión trascendente y de impacto desde sus funciones sustantivas</t>
  </si>
  <si>
    <t>1. Promover una misión trascendente y de impacto a través del fortalecimiento de los resultados planteados por la Universidad de Cundinamarca en sus funciones sustantivas.</t>
  </si>
  <si>
    <t>Generar y transferir conocimiento científico relevante que aporte al desarrollo de la comunidad local, regional, nacional e internacional, a través de proyectos de investigación e innovación enmarcados en el Sistema Nacional de Ciencia, Tecnología e Innovación.</t>
  </si>
  <si>
    <t>Realizar seguimiento a los 45 Grupos de investigación, que fueron  avalados institucionalmente y registrados ante MinCiencias de acuerdo los resultados de la última convocatoria realizada en los dos periodos académicos dentro de la vigencia 2025.</t>
  </si>
  <si>
    <t>MCT-3: Grupos de investigación avalados institucionalmente y registrados ante MinCiencias</t>
  </si>
  <si>
    <t>Número de Grupos de investigación avalados institucionalmente sujeto a convocatoria de MinCiencias</t>
  </si>
  <si>
    <t>Vincular al personal que llevara a cabo el seguimiento y acompañamiento de los grupos de investigación</t>
  </si>
  <si>
    <t>Dirección de Investigación / Proceso de Talento Humano</t>
  </si>
  <si>
    <t>Financieros para el contrato según el paa.</t>
  </si>
  <si>
    <t>Contratos firmados</t>
  </si>
  <si>
    <t>Asesorar a los Grupos de Investigación en lo referente a los requisitos, productos y estrategias que necesitan para subir  o mantener de categoría.</t>
  </si>
  <si>
    <t xml:space="preserve">Dirección de Investigación   </t>
  </si>
  <si>
    <t>Recurso Humano
Office 365</t>
  </si>
  <si>
    <t>Registros de asistencia y/o Matriz de seguimiento</t>
  </si>
  <si>
    <t>Hacer seguimiento a la productividad, a los planes estrategicos y al cumplimiento de los requisitos que deben cumplir los Grupos de Investigación para subir o mantener la categoría.</t>
  </si>
  <si>
    <t>GrupLAC (registro ante MinCiencias)
Planes estrategicos identificados.</t>
  </si>
  <si>
    <t>Medir los resultados de los Grupos de Investigación avalados Institucionalmente y registrados ante MinCiencias</t>
  </si>
  <si>
    <t>Medición del indicador</t>
  </si>
  <si>
    <t>Implementar acciones según los resultados</t>
  </si>
  <si>
    <t>Proceso de Gestión Documental</t>
  </si>
  <si>
    <t>Según la necesidad</t>
  </si>
  <si>
    <t>Ficha técnica de indicador - Acción formulada</t>
  </si>
  <si>
    <t>Registrar la producción de los grupos de la Universidad de Cundinamarca.</t>
  </si>
  <si>
    <t>Evaluar potencialidades de generación de productos de acuerdo a las cuatro tipologías: Generación de nuevo conocimiento, Apropiación social del conocimiento, Desarrollo tecnológico e innovación, Formación del recurso humano</t>
  </si>
  <si>
    <t>Medir los resultados de los Productos de CTeI generados por los grupos de Investigación</t>
  </si>
  <si>
    <t>Incentivar la participación de mínimo el 95% de los semilleros de investigación, en las actividades que realice o participe CTeI, tanto internas como externas a la institución de acuerdo con los programas académicos que se encuentren vinculados a corte del 2025.</t>
  </si>
  <si>
    <t>MCT-8: Participación de los semilleros de investigación en Actividades de CTeI</t>
  </si>
  <si>
    <t>Participación de los semilleros de investigación / Semilleros Activos *100</t>
  </si>
  <si>
    <t>Vincular al personal que llevara a cabo el seguimiento y acompañamiento de los Semilleros de investigación</t>
  </si>
  <si>
    <t>Fomentar espacios de participación de los semilleros de Investigación en los diferentes eventos tanto internos como externos</t>
  </si>
  <si>
    <t>Recurso Humano
Office 365
Financieros de acuerdo  con la solicitud de trasferencia de resultados en los casos que aplique.</t>
  </si>
  <si>
    <t>Buscar capacitaciones externas y contenidos idóneos que aporten a fortalecer las capacidades investigativas de los estudiantes</t>
  </si>
  <si>
    <t>Recurso Humano 
Recurso Financiero (cuando aplique)</t>
  </si>
  <si>
    <t>Contratos o pagos realizados de las capacitaciones ejecutadas.
Registros de participación (de las capacitaciones gratuitas)</t>
  </si>
  <si>
    <t>Medir los resultados de la Participación de los semilleros de investigación en Actividades de CTeI</t>
  </si>
  <si>
    <t>Fortalecimiento de la funcion sustantiva institucional en Ciencia, Tecnologia e Innovacion CTeI.</t>
  </si>
  <si>
    <t>MCT-9 Numero de Gestores del Conocimiento y Aprendizaje que alcanzan horas de CTeI</t>
  </si>
  <si>
    <t>Total Gestores del Conocimiento y Aprendizaje con mas de 10 horas dedicadas a CTeI/*100</t>
  </si>
  <si>
    <t>Gestionar convocatorias internas de proyectos de investigación.</t>
  </si>
  <si>
    <t>Direccion de Investigación.</t>
  </si>
  <si>
    <t>Recurso Humano
Office 365
Recurso Financiero</t>
  </si>
  <si>
    <t>Resultados de convocatorias</t>
  </si>
  <si>
    <t>Realizar envio del reporte de los Gestores del conocimiento y aprendizaje con la asignacion de horas en CTeI  a Desarrollo Academico</t>
  </si>
  <si>
    <t>Direccion de Investigación / Proceso de Talento Humano</t>
  </si>
  <si>
    <t>Recurso Humano
Office 366</t>
  </si>
  <si>
    <t>Correo del reporte de los gestores del conocimiento y aprendizaje  a Desarrollo Academico</t>
  </si>
  <si>
    <t>Verificar la contratacion de los gestores del conocimiento y aprendizaje con las horas asignadas a CTeI</t>
  </si>
  <si>
    <t>Constancia de Talento Humano.</t>
  </si>
  <si>
    <t>MCT-7: Aumento de los productos de CTeI generados por los grupos de Investigación</t>
  </si>
  <si>
    <t>Evaluar y asegurar el crecimiento de la productividad de los grupos de investigación, promoviendo un incremento del 3% en la producción investigativa del período actual en comparación con la vigencia anterior</t>
  </si>
  <si>
    <t>Productos de CTeI obtenidos por los grupos de Investigación actual - Productos de CTeI obtenidos por los grupos de Investigación vigencia anterior/ Total de Productos generados en la vigencia anterior</t>
  </si>
  <si>
    <t>Matriz de seguimiento de productividad</t>
  </si>
  <si>
    <t>Matriz de seguimiento de productividad
Links de GrupLac</t>
  </si>
  <si>
    <t xml:space="preserve">Registros y/o informes de participación </t>
  </si>
  <si>
    <t>Semestral</t>
  </si>
  <si>
    <t>Reporte Excel descargado Integradoc</t>
  </si>
  <si>
    <t xml:space="preserve">Cargar la estimación de gastos de funcionamiento para la siguiente vigencia </t>
  </si>
  <si>
    <t>Recurso Humano
Office 365
Cargue de información en Integradoc</t>
  </si>
  <si>
    <t>Información cargada en Integradoc</t>
  </si>
  <si>
    <t>Medir los resultados de la calibración de equipo y elementos educativos de investigación</t>
  </si>
  <si>
    <t>Realizar la calibración del total de los equipos y elementos reportados por la Dirección de Ciencia y Tecnología y los cuales serán utilizados para los proyectos de investigación a realizar en el 2026,</t>
  </si>
  <si>
    <t>Estimar de acuerdo al reporte los equipos y/o elementos que requieren calibración</t>
  </si>
  <si>
    <t>Direccion de Investigación</t>
  </si>
  <si>
    <t>IPA 2026</t>
  </si>
  <si>
    <t>Jun - 26
Dic - 26</t>
  </si>
  <si>
    <t>Vigencia 2026</t>
  </si>
  <si>
    <t>Feb - 26
Jun - 26</t>
  </si>
  <si>
    <t>Aumento de los productos de CTeI generados por los grupos de Investigación</t>
  </si>
  <si>
    <t>Total de Productos generados en la vigencia anterior</t>
  </si>
  <si>
    <t>Productos de CTeI obtenidos por los grupos de Investigación actual - Productos de CTeI obtenidos por los grupos de Investigación vigencia anterior * 100</t>
  </si>
  <si>
    <t>Productividad Grupos de investigacion y Reporte GrupLAC</t>
  </si>
  <si>
    <t>Director de Investigación Universitaria</t>
  </si>
  <si>
    <t>0% - 6%</t>
  </si>
  <si>
    <t>7% - 13%</t>
  </si>
  <si>
    <t>14% - 24%</t>
  </si>
  <si>
    <t>&gt;=25%</t>
  </si>
  <si>
    <t>80,1% - 99%</t>
  </si>
  <si>
    <t>&gt;=95%</t>
  </si>
  <si>
    <t xml:space="preserve">  Total equipos reportados y con presupuesto asignado</t>
  </si>
  <si>
    <t>AAAr131- REVISIÓN DE CERTIFICADOS DE CALIBRACIÓN</t>
  </si>
  <si>
    <t>MCT-10 Calibración de equipo y elementos educativos de investigación</t>
  </si>
  <si>
    <t>Total de equipos con calibración realizada *100 /   Total equipos reportados y con presupuesto asignado</t>
  </si>
  <si>
    <t>Edgar Eduardo Roa Guerrero</t>
  </si>
  <si>
    <r>
      <rPr>
        <b/>
        <sz val="11"/>
        <color theme="1"/>
        <rFont val="Arial"/>
        <family val="2"/>
      </rPr>
      <t>MCT-3</t>
    </r>
    <r>
      <rPr>
        <sz val="11"/>
        <color theme="1"/>
        <rFont val="Arial"/>
        <family val="2"/>
      </rPr>
      <t xml:space="preserve">: Se mantiene el indicador y la meta establecida teniendo en cuenta el comportamiento del indicador de la vigencia anterior.
</t>
    </r>
    <r>
      <rPr>
        <b/>
        <sz val="11"/>
        <color theme="1"/>
        <rFont val="Arial"/>
        <family val="2"/>
      </rPr>
      <t xml:space="preserve">MCT-7: </t>
    </r>
    <r>
      <rPr>
        <sz val="11"/>
        <color theme="1"/>
        <rFont val="Arial"/>
        <family val="2"/>
      </rPr>
      <t xml:space="preserve">Se modifica el nombre y la fórmula del indicador con el propósito de medir la evolución de la productividad de los grupos de investigación, mediante la comparación del período actual con la vigencia anterior, permitiendo identificar de manera precisa el incremento en la producción investigativa.
</t>
    </r>
    <r>
      <rPr>
        <b/>
        <sz val="11"/>
        <color theme="1"/>
        <rFont val="Arial"/>
        <family val="2"/>
      </rPr>
      <t>MCT-8:</t>
    </r>
    <r>
      <rPr>
        <sz val="11"/>
        <color theme="1"/>
        <rFont val="Arial"/>
        <family val="2"/>
      </rPr>
      <t xml:space="preserve"> Se mantiene el indicador y la meta establecida teniendo en cuenta el comportamiento del indicador de la vigencia anterior.
</t>
    </r>
    <r>
      <rPr>
        <b/>
        <sz val="11"/>
        <color theme="1"/>
        <rFont val="Arial"/>
        <family val="2"/>
      </rPr>
      <t>MCT-9:</t>
    </r>
    <r>
      <rPr>
        <sz val="11"/>
        <color theme="1"/>
        <rFont val="Arial"/>
        <family val="2"/>
      </rPr>
      <t xml:space="preserve"> Se incrementa la meta a 25% teniendo en cuenta el comportamiento del indicador en la vigencia anterior.
</t>
    </r>
    <r>
      <rPr>
        <b/>
        <sz val="11"/>
        <color theme="1"/>
        <rFont val="Arial"/>
        <family val="2"/>
      </rPr>
      <t>MCT-10:</t>
    </r>
    <r>
      <rPr>
        <sz val="11"/>
        <color theme="1"/>
        <rFont val="Arial"/>
        <family val="2"/>
      </rPr>
      <t xml:space="preserve"> Por decision del SAC se incorpora el indicador </t>
    </r>
    <r>
      <rPr>
        <i/>
        <u/>
        <sz val="11"/>
        <color theme="1"/>
        <rFont val="Arial"/>
        <family val="2"/>
      </rPr>
      <t>Calibración de equipo y elementos educativos de investigación</t>
    </r>
    <r>
      <rPr>
        <sz val="11"/>
        <color theme="1"/>
        <rFont val="Arial"/>
        <family val="2"/>
      </rPr>
      <t xml:space="preserve"> con el fin de ser medido desde el proceso de Ciencia, Tecnología e Innovación.</t>
    </r>
  </si>
  <si>
    <t>MCT-3</t>
  </si>
  <si>
    <t>MCT-7</t>
  </si>
  <si>
    <t>MCT-8</t>
  </si>
  <si>
    <t>MCT-9</t>
  </si>
  <si>
    <t>MCT-10</t>
  </si>
  <si>
    <t>La Universidad de Cundinamarca, durante el primer semestre de 2026, registró un desempeño sobresaliente en el indicador alcanzando un total de 44 grupos. Este resultado evidencia el fortalecimiento de las capacidades institucionales en investigación, así como la consolidación de los procesos de acompañamiento, aval y registro de los grupos ante MinCiencias.
El comportamiento del indicador refleja el compromiso permanente de la Universidad con el fortalecimiento de la ciencia, la tecnología y la innovación, promoviendo la consolidación de grupos de investigación con capacidad para generar conocimiento, desarrollar proyectos de alto impacto y participar de manera competitiva en convocatorias nacionales e internacionales. En este sentido, el resultado obtenido no solo supera ampliamente la meta planteada, sino que también constituye una evidencia del crecimiento, la madurez y el fortalecimiento del ecosistema de investigación institucional.</t>
  </si>
  <si>
    <t>La direección de Investigación continúa con el seguimiento y acompañamiento permanente a los grupos de investigación, mediante asesorías especializadas y personalizadas orientadas a responder a sus necesidades específicas, así como, la evaluación permanente de los actores de CTI mediante el acuerdo de criterios de ciencia, tecnología e innovación. Estas estrategias tienen como objetivo consolidar y fortalecer las capacidades investigativas de los grupos ya categorizados, enfocándose en la mejora de su categoría, la calidad y el impacto de sus productos, y en la optimización de su desempeño dentro del sistema de medición, garantizando así aportes académicos y científicos de mayor nivel y pertinencia.</t>
  </si>
  <si>
    <t>Durante el primer semestre de 2026, el indicador evidencia un comportamiento favorable frente a la meta establecida. Tomando como línea base los 1.478 productos generados en la vigencia anterior y considerando los 292 nuevos productos obtenidos durante el período evaluado, se registra un incremento aproximado del 19,76 %, superando ampliamente la meta de crecimiento del 2 %.
Este resultado refleja el fortalecimiento de la capacidad investigativa de los grupos de investigación de la Universidad de Cundinamarca, así como la efectividad de las estrategias institucionales orientadas a promover la generación de nuevo conocimiento, el desarrollo tecnológico, la apropiación social del conocimiento y la formación de talento humano. Asimismo, evidencia el compromiso de la comunidad académica con el incremento de la producción científica y tecnológica, consolidando el aporte de la Universidad al Sistema Nacional de Ciencia, Tecnología e Innovación y fortaleciendo su posicionamiento en los procesos de medición y reconocimiento de MinCiencias.</t>
  </si>
  <si>
    <t>Para el cumplimiento de este indicador se fortalecieron las estrategias institucionales dirigidas a consolidar las capacidades de los grupos de investigación, mediante el acompañamiento permanente a los investigadores, el seguimiento a la producción de Ciencia, Tecnología e Innovación (CTeI) y la promoción de la generación y registro de productos de investigación. De manera articulada, se desarrollaron acciones de asesoría para la adecuada clasificación y reporte de productos conforme a los lineamientos de MinCiencias, se impulsó la ejecución de proyectos de investigación, la divulgación de resultados a través de publicaciones científicas y eventos académicos, y se promovió la vinculación de docentes y estudiantes a procesos de investigación. Estas acciones, sumadas al fortalecimiento de los procesos de aval, seguimiento y consolidación de los grupos de investigación, contribuyeron significativamente al incremento de la producción científica institucional, permitiendo superar ampliamente la meta establecida para el período evaluado.</t>
  </si>
  <si>
    <t>CIENCIAS ADMINISTRATIVAS, ECONOMICAS Y CONTABLES</t>
  </si>
  <si>
    <t>NUEVO CONOCIMIENTO: 22
DESARROLLO TECNOLÓGICO: 0
APROPIACION SOCIAL : 0
DIVULGACIÓN: 37
FORMACIÓN DE RECURSO HUMANO: 25</t>
  </si>
  <si>
    <t>CIENCIAS AGROPECUARIAS</t>
  </si>
  <si>
    <t>NUEVO CONOCIMIENTO: 15
DESARROLLO TECNOLÓGICO: 1
APROPIACION SOCIAL : 0
DIVULGACIÓN: 5
FORMACIÓN DE RECURSO HUMANO: 15</t>
  </si>
  <si>
    <t>CIENCIAS DE LA SALUD</t>
  </si>
  <si>
    <t>NUEVO CONOCIMIENTO: 4
DESARROLLO TECNOLÓGICO: 0
APROPIACION SOCIAL :2
DIVULGACIÓN: 4
FORMACIÓN DE RECURSO HUMANO: 4</t>
  </si>
  <si>
    <t>CIENCIAS DEL DEPORTE Y LA EDUCACIÓN FÍSICA</t>
  </si>
  <si>
    <t>NUEVO CONOCIMIENTO: 26
DESARROLLO TECNOLÓGICO: 0
APROPIACION SOCIAL : 0
DIVULGACIÓN: 0
FORMACIÓN DE RECURSO HUMANO: 0</t>
  </si>
  <si>
    <t>CIENCIAS SOCIALES, HUMANIDADES Y CIENCIAS POLITICAS</t>
  </si>
  <si>
    <t>NUEVO CONOCIMIENTO: 1
DESARROLLO TECNOLÓGICO: 0
APROPIACION SOCIAL :2
DIVULGACIÓN: 4
FORMACIÓN DE RECURSO HUMANO: 4</t>
  </si>
  <si>
    <t>EDUCACIÓN</t>
  </si>
  <si>
    <t>NUEVO CONOCIMIENTO: 4
DESARROLLO TECNOLÓGICO: 0
APROPIACION SOCIAL :0
DIVULGACIÓN: 1
FORMACIÓN DE RECURSO HUMANO: 0</t>
  </si>
  <si>
    <t>INGENIERIA</t>
  </si>
  <si>
    <t>NUEVO CONOCIMIENTO: 26
DESARROLLO TECNOLÓGICO: 12
APROPIACION SOCIAL : 0
DIVULGACIÓN: 54
FORMACIÓN DE RECURSO HUMANO: 26</t>
  </si>
  <si>
    <t>INSTITUTO DE POSTGRADOS</t>
  </si>
  <si>
    <t>NUEVO CONOCIMIENTO: 0
DESARROLLO TECNOLÓGICO: 0
APROPIACION SOCIAL : 0
DIVULGACIÓN: 1
FORMACIÓN DE RECURSO HUMANO: 1</t>
  </si>
  <si>
    <t>Durante el primer semestre de 2026, el indicadorpresenta un avance del 13 %, este comportamiento obedece a que, durante el período evaluado, únicamente se desarrolló el Encuentro Regional de la Red Colombiana de Semilleros de Investigación (RedCOLSI), escenario en el cual participaron los semilleros institucionales conforme a la programación académica establecida.
Es importante señalar que las principales actividades de participación de los semilleros se concentran durante el segundo semestre del año. En este sentido, se proyecta la participación institucional en el Encuentro Nacional de RedCOLSI, la actualización de los semilleros de investigación y el Encuentro Latinoamericano de Semilleros de Investigación, espacios en los que se espera una amplia participación de los estudiantes semilleristas de la Universidad de Cundinamarca. 
En consecuencia, se prevé el cumplimiento del indicador durante el segundo semestre de la meta establecida para la vigencia</t>
  </si>
  <si>
    <t>Fortalecer los procesos de formación del recurso humano estudiantil vinculado a los semilleros de investigación, mediante estrategias de divulgación efectivas a través de medios como la página web institucional, redes sociales, correo electrónico, emisora institucional, entre otros canales de comunicación.
Así mismo, se implementa la estrategia de incluir mínimo un semillero de investigación a cada proyecto de investigación que se presente a la convocatoria interna de proyectos de investigación.
Estas acciones permitirán no solo aumentar la visibilidad de las actividades de los semilleros, sino también fomentar la participación activa de los estudiantes, motivar la vinculación de nuevos integrantes y consolidar una cultura investigativa desde la formación académica temprana.</t>
  </si>
  <si>
    <t>Durante el primer semestre de 2026, el indicador presenta un desempeño superior al esperado, al registrar un cumplimiento del 32 %, frente a una meta establecida del 13 %. Este resultado evidencia un mayor compromiso y participación de los Gestores del Conocimiento y Aprendizaje en las actividades de Ciencia, Tecnología e Innovación (CTeI), superando ampliamente la proyección definida para el período.
El comportamiento favorable del indicador refleja la consolidación de las estrategias institucionales orientadas a fortalecer la cultura investigativa y la apropiación de las actividades de CTeI entre el personal académico. Asimismo, demuestra el interés de los gestores por participar en procesos de formación, investigación y generación de conocimiento, contribuyendo al fortalecimiento de las capacidades institucionales y al cumplimiento de los objetivos estratégicos de la Universidad en materia de ciencia, tecnología e innovación.</t>
  </si>
  <si>
    <t>Para el cumplimiento de este indicador se desarrollaron acciones orientadas a promover la participación de los Gestores del Conocimiento y Aprendizaje en actividades de Ciencia, Tecnología e Innovación (CTeI), mediante las convocatorias de investigacion, el acompañamiento permanente a las unidades académicas y la divulgación de las estrategias institucionales de investigación.
La dirección de Investigación continuará con la generación de convocatorias internas de manera anual para propiciar la cantidad de profesores con horas de CTI. Así mismo, apoyará a los profesores para participar de convocatorias de investigación externas, de convocatorias de investigación con impacto social y de proyectos a nivel internacional con otras IES.</t>
  </si>
  <si>
    <t>Durante el primer semestre de 2026, el indicador no presenta avance en su ejecución, debido a que el proceso requerido para la contratación del servicio de calibración se encuentra en la etapa de trámite del ABS No. 173. En consecuencia, y considerando que la ejecución del indicador depende de la culminación del proceso contractual, a la fecha no es posible reportar resultados de cumplimiento. Se espera que, una vez finalicen las etapas administrativas y contractuales correspondientes, se inicie la ejecución de las actividades de calibración, permitiendo el avance del indicador durante el segundo semestre de la vigencia.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</si>
</sst>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8" x14ac:knownFonts="1">
    <font>
      <sz val="11"/>
      <color theme="1"/>
      <name val="Calibri"/>
      <family val="2"/>
      <scheme val="minor"/>
    </font>
    <font>
      <sz val="11"/>
      <color theme="1"/>
      <name val="Calibri"/>
      <family val="2"/>
      <scheme val="minor"/>
    </font>
    <font>
      <b/>
      <sz val="9"/>
      <color theme="1"/>
      <name val="Arial"/>
      <family val="2"/>
    </font>
    <font>
      <b/>
      <sz val="11"/>
      <color theme="1"/>
      <name val="Arial"/>
      <family val="2"/>
    </font>
    <font>
      <u/>
      <sz val="11"/>
      <color theme="10"/>
      <name val="Calibri"/>
      <family val="2"/>
      <scheme val="minor"/>
    </font>
    <font>
      <sz val="11"/>
      <color theme="1"/>
      <name val="Arial"/>
      <family val="2"/>
    </font>
    <font>
      <b/>
      <sz val="9"/>
      <color theme="1"/>
      <name val="Calibri"/>
      <family val="2"/>
      <scheme val="minor"/>
    </font>
    <font>
      <b/>
      <sz val="10"/>
      <color theme="1"/>
      <name val="Arial"/>
      <family val="2"/>
    </font>
    <font>
      <b/>
      <sz val="11"/>
      <color theme="0"/>
      <name val="Arial"/>
      <family val="2"/>
    </font>
    <font>
      <b/>
      <sz val="10"/>
      <color theme="0"/>
      <name val="Arial"/>
      <family val="2"/>
    </font>
    <font>
      <b/>
      <sz val="9"/>
      <color theme="1" tint="0.499984740745262"/>
      <name val="Arial"/>
      <family val="2"/>
    </font>
    <font>
      <b/>
      <sz val="11"/>
      <name val="Arial"/>
      <family val="2"/>
    </font>
    <font>
      <b/>
      <sz val="10"/>
      <name val="Arial"/>
      <family val="2"/>
    </font>
    <font>
      <b/>
      <sz val="10"/>
      <color theme="1" tint="0.499984740745262"/>
      <name val="Arial"/>
      <family val="2"/>
    </font>
    <font>
      <sz val="11"/>
      <name val="Arial"/>
      <family val="2"/>
    </font>
    <font>
      <sz val="11"/>
      <color rgb="FF000000"/>
      <name val="Arial"/>
      <family val="2"/>
    </font>
    <font>
      <b/>
      <sz val="9"/>
      <color rgb="FF292929"/>
      <name val="Arial"/>
      <family val="2"/>
    </font>
    <font>
      <sz val="10"/>
      <color theme="1"/>
      <name val="Arial"/>
      <family val="2"/>
    </font>
    <font>
      <b/>
      <sz val="10"/>
      <color rgb="FFFFFFFF"/>
      <name val="Arial"/>
      <family val="2"/>
    </font>
    <font>
      <sz val="10"/>
      <name val="Arial"/>
      <family val="2"/>
    </font>
    <font>
      <i/>
      <sz val="10"/>
      <color theme="1"/>
      <name val="Arial"/>
      <family val="2"/>
    </font>
    <font>
      <b/>
      <sz val="10"/>
      <color rgb="FF000000"/>
      <name val="Arial"/>
      <family val="2"/>
    </font>
    <font>
      <sz val="8"/>
      <color rgb="FF000000"/>
      <name val="Segoe UI"/>
      <family val="2"/>
    </font>
    <font>
      <sz val="12"/>
      <color theme="1"/>
      <name val="Arial"/>
      <family val="2"/>
    </font>
    <font>
      <b/>
      <sz val="11"/>
      <color rgb="FF0F3D38"/>
      <name val="Arial"/>
      <family val="2"/>
    </font>
    <font>
      <b/>
      <sz val="12"/>
      <color theme="1"/>
      <name val="Arial"/>
      <family val="2"/>
    </font>
    <font>
      <b/>
      <sz val="8"/>
      <color theme="1"/>
      <name val="Arial"/>
      <family val="2"/>
    </font>
    <font>
      <b/>
      <sz val="11"/>
      <color rgb="FFFF0000"/>
      <name val="Arial"/>
      <family val="2"/>
    </font>
    <font>
      <b/>
      <sz val="11"/>
      <color rgb="FF0070C0"/>
      <name val="Arial"/>
      <family val="2"/>
    </font>
    <font>
      <sz val="12"/>
      <name val="Arial"/>
      <family val="2"/>
    </font>
    <font>
      <sz val="11"/>
      <color theme="0" tint="-0.14999847407452621"/>
      <name val="Arial"/>
      <family val="2"/>
    </font>
    <font>
      <b/>
      <sz val="9"/>
      <color indexed="81"/>
      <name val="Tahoma"/>
      <family val="2"/>
    </font>
    <font>
      <sz val="9"/>
      <color indexed="81"/>
      <name val="Tahoma"/>
      <family val="2"/>
    </font>
    <font>
      <sz val="11"/>
      <color theme="0"/>
      <name val="Arial"/>
      <family val="2"/>
    </font>
    <font>
      <b/>
      <sz val="9"/>
      <name val="Arial"/>
      <family val="2"/>
    </font>
    <font>
      <i/>
      <sz val="11"/>
      <color theme="1"/>
      <name val="Arial"/>
      <family val="2"/>
    </font>
    <font>
      <sz val="11"/>
      <name val="Calibri"/>
      <family val="2"/>
      <scheme val="minor"/>
    </font>
    <font>
      <i/>
      <u/>
      <sz val="11"/>
      <color theme="1"/>
      <name val="Arial"/>
      <family val="2"/>
    </font>
  </fonts>
  <fills count="13">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9D9D9"/>
        <bgColor indexed="64"/>
      </patternFill>
    </fill>
    <fill>
      <patternFill patternType="solid">
        <fgColor rgb="FF00482B"/>
        <bgColor indexed="64"/>
      </patternFill>
    </fill>
    <fill>
      <patternFill patternType="solid">
        <fgColor rgb="FFFBE122"/>
        <bgColor indexed="64"/>
      </patternFill>
    </fill>
    <fill>
      <patternFill patternType="solid">
        <fgColor rgb="FF4E4B48"/>
        <bgColor indexed="64"/>
      </patternFill>
    </fill>
    <fill>
      <patternFill patternType="solid">
        <fgColor rgb="FF4B514E"/>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00B0F0"/>
        <bgColor indexed="64"/>
      </patternFill>
    </fill>
  </fills>
  <borders count="46">
    <border>
      <left/>
      <right/>
      <top/>
      <bottom/>
      <diagonal/>
    </border>
    <border>
      <left style="thin">
        <color rgb="FF4B514E"/>
      </left>
      <right style="thin">
        <color rgb="FF4B514E"/>
      </right>
      <top style="thin">
        <color rgb="FF4B514E"/>
      </top>
      <bottom style="thin">
        <color rgb="FF4B514E"/>
      </bottom>
      <diagonal/>
    </border>
    <border>
      <left style="thin">
        <color rgb="FF4B514E"/>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rgb="FF4B514E"/>
      </left>
      <right/>
      <top style="thin">
        <color rgb="FF4B514E"/>
      </top>
      <bottom/>
      <diagonal/>
    </border>
    <border>
      <left/>
      <right style="thin">
        <color rgb="FF4B514E"/>
      </right>
      <top style="thin">
        <color rgb="FF4B514E"/>
      </top>
      <bottom/>
      <diagonal/>
    </border>
    <border>
      <left style="thin">
        <color rgb="FF4B514E"/>
      </left>
      <right/>
      <top/>
      <bottom/>
      <diagonal/>
    </border>
    <border>
      <left style="thin">
        <color rgb="FF4B514E"/>
      </left>
      <right/>
      <top/>
      <bottom style="thin">
        <color rgb="FF4B514E"/>
      </bottom>
      <diagonal/>
    </border>
    <border>
      <left/>
      <right/>
      <top style="thin">
        <color rgb="FF4B514E"/>
      </top>
      <bottom style="thin">
        <color rgb="FF4B514E"/>
      </bottom>
      <diagonal/>
    </border>
    <border>
      <left/>
      <right/>
      <top style="thin">
        <color rgb="FF4B514E"/>
      </top>
      <bottom/>
      <diagonal/>
    </border>
    <border>
      <left/>
      <right/>
      <top/>
      <bottom style="thin">
        <color rgb="FF4B514E"/>
      </bottom>
      <diagonal/>
    </border>
    <border>
      <left style="thin">
        <color rgb="FF4B514E"/>
      </left>
      <right style="thin">
        <color rgb="FF4B514E"/>
      </right>
      <top/>
      <bottom style="thin">
        <color rgb="FF4B514E"/>
      </bottom>
      <diagonal/>
    </border>
    <border>
      <left style="thin">
        <color rgb="FF4B514E"/>
      </left>
      <right style="thin">
        <color rgb="FF4B514E"/>
      </right>
      <top style="thin">
        <color rgb="FF4B514E"/>
      </top>
      <bottom/>
      <diagonal/>
    </border>
    <border>
      <left style="thin">
        <color rgb="FF4B514E"/>
      </left>
      <right style="thin">
        <color rgb="FF4B514E"/>
      </right>
      <top/>
      <bottom/>
      <diagonal/>
    </border>
    <border>
      <left style="thin">
        <color indexed="64"/>
      </left>
      <right style="thin">
        <color indexed="64"/>
      </right>
      <top style="thin">
        <color indexed="64"/>
      </top>
      <bottom style="thin">
        <color indexed="64"/>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4B514E"/>
      </bottom>
      <diagonal/>
    </border>
    <border>
      <left style="thin">
        <color rgb="FF000000"/>
      </left>
      <right style="thin">
        <color rgb="FF000000"/>
      </right>
      <top style="thin">
        <color rgb="FF4B514E"/>
      </top>
      <bottom style="thin">
        <color rgb="FF4B514E"/>
      </bottom>
      <diagonal/>
    </border>
    <border>
      <left style="thin">
        <color rgb="FF000000"/>
      </left>
      <right style="thin">
        <color rgb="FF000000"/>
      </right>
      <top style="thin">
        <color rgb="FF4B514E"/>
      </top>
      <bottom style="thin">
        <color rgb="FF000000"/>
      </bottom>
      <diagonal/>
    </border>
    <border>
      <left/>
      <right style="thin">
        <color rgb="FF4B514E"/>
      </right>
      <top/>
      <bottom/>
      <diagonal/>
    </border>
    <border>
      <left/>
      <right style="thin">
        <color rgb="FF4B514E"/>
      </right>
      <top/>
      <bottom style="thin">
        <color rgb="FF4B514E"/>
      </bottom>
      <diagonal/>
    </border>
    <border>
      <left style="thin">
        <color rgb="FF4E4B48"/>
      </left>
      <right style="thin">
        <color rgb="FF4E4B48"/>
      </right>
      <top style="thin">
        <color rgb="FF4E4B48"/>
      </top>
      <bottom style="thin">
        <color rgb="FF4E4B48"/>
      </bottom>
      <diagonal/>
    </border>
    <border>
      <left/>
      <right/>
      <top style="thin">
        <color rgb="FF4E4B48"/>
      </top>
      <bottom/>
      <diagonal/>
    </border>
    <border>
      <left style="thin">
        <color indexed="64"/>
      </left>
      <right/>
      <top/>
      <bottom/>
      <diagonal/>
    </border>
    <border>
      <left/>
      <right style="thin">
        <color indexed="64"/>
      </right>
      <top/>
      <bottom/>
      <diagonal/>
    </border>
    <border>
      <left style="thin">
        <color rgb="FF4B514E"/>
      </left>
      <right style="thin">
        <color indexed="64"/>
      </right>
      <top style="thin">
        <color rgb="FF4B514E"/>
      </top>
      <bottom style="thin">
        <color rgb="FF4B514E"/>
      </bottom>
      <diagonal/>
    </border>
    <border>
      <left/>
      <right style="thin">
        <color indexed="64"/>
      </right>
      <top style="thin">
        <color indexed="64"/>
      </top>
      <bottom/>
      <diagonal/>
    </border>
    <border>
      <left style="thin">
        <color rgb="FF000000"/>
      </left>
      <right style="thin">
        <color rgb="FF000000"/>
      </right>
      <top style="thin">
        <color rgb="FF4B514E"/>
      </top>
      <bottom/>
      <diagonal/>
    </border>
    <border>
      <left style="thin">
        <color rgb="FF000000"/>
      </left>
      <right style="thin">
        <color rgb="FF000000"/>
      </right>
      <top/>
      <bottom/>
      <diagonal/>
    </border>
    <border>
      <left style="thin">
        <color rgb="FF4B514E"/>
      </left>
      <right style="thin">
        <color rgb="FF000000"/>
      </right>
      <top style="thin">
        <color rgb="FF4B514E"/>
      </top>
      <bottom/>
      <diagonal/>
    </border>
    <border>
      <left style="thin">
        <color rgb="FF4B514E"/>
      </left>
      <right style="thin">
        <color rgb="FF000000"/>
      </right>
      <top/>
      <bottom/>
      <diagonal/>
    </border>
    <border>
      <left style="thin">
        <color rgb="FF4B514E"/>
      </left>
      <right style="thin">
        <color rgb="FF000000"/>
      </right>
      <top/>
      <bottom style="thin">
        <color rgb="FF4B514E"/>
      </bottom>
      <diagonal/>
    </border>
    <border>
      <left style="thin">
        <color rgb="FF4E4B48"/>
      </left>
      <right/>
      <top style="thin">
        <color rgb="FF4E4B48"/>
      </top>
      <bottom style="thin">
        <color rgb="FF4E4B48"/>
      </bottom>
      <diagonal/>
    </border>
    <border>
      <left/>
      <right/>
      <top style="thin">
        <color rgb="FF4E4B48"/>
      </top>
      <bottom style="thin">
        <color rgb="FF4E4B48"/>
      </bottom>
      <diagonal/>
    </border>
    <border>
      <left/>
      <right style="thin">
        <color rgb="FF4E4B48"/>
      </right>
      <top style="thin">
        <color rgb="FF4E4B48"/>
      </top>
      <bottom style="thin">
        <color rgb="FF4E4B48"/>
      </bottom>
      <diagonal/>
    </border>
  </borders>
  <cellStyleXfs count="3">
    <xf numFmtId="0" fontId="0" fillId="0" borderId="0"/>
    <xf numFmtId="9" fontId="1" fillId="0" borderId="0" applyFont="0" applyFill="0" applyBorder="0" applyAlignment="0" applyProtection="0"/>
    <xf numFmtId="0" fontId="4" fillId="0" borderId="0" applyNumberFormat="0" applyFill="0" applyBorder="0" applyAlignment="0" applyProtection="0"/>
  </cellStyleXfs>
  <cellXfs count="429">
    <xf numFmtId="0" fontId="0" fillId="0" borderId="0" xfId="0"/>
    <xf numFmtId="0" fontId="5" fillId="2" borderId="0" xfId="0" applyFont="1" applyFill="1"/>
    <xf numFmtId="0" fontId="0" fillId="2" borderId="0" xfId="0" applyFill="1"/>
    <xf numFmtId="0" fontId="17" fillId="2" borderId="0" xfId="0" applyFont="1" applyFill="1"/>
    <xf numFmtId="0" fontId="9" fillId="5" borderId="14" xfId="0" applyFont="1" applyFill="1" applyBorder="1" applyAlignment="1">
      <alignment horizontal="center" vertical="center" wrapText="1"/>
    </xf>
    <xf numFmtId="0" fontId="17" fillId="2" borderId="0" xfId="0" applyFont="1" applyFill="1" applyAlignment="1">
      <alignment horizontal="center" vertical="center" wrapText="1"/>
    </xf>
    <xf numFmtId="0" fontId="14" fillId="2" borderId="0" xfId="0" applyFont="1" applyFill="1"/>
    <xf numFmtId="0" fontId="7" fillId="2" borderId="1" xfId="0" applyFont="1" applyFill="1" applyBorder="1" applyAlignment="1" applyProtection="1">
      <alignment vertical="center" wrapText="1"/>
      <protection locked="0"/>
    </xf>
    <xf numFmtId="0" fontId="12" fillId="0" borderId="1" xfId="0" applyFont="1" applyBorder="1" applyAlignment="1" applyProtection="1">
      <alignment horizontal="center" vertical="center" wrapText="1"/>
      <protection locked="0"/>
    </xf>
    <xf numFmtId="0" fontId="7" fillId="2" borderId="1" xfId="0" applyFont="1" applyFill="1" applyBorder="1" applyAlignment="1" applyProtection="1">
      <alignment horizontal="center" vertical="center" wrapText="1"/>
      <protection locked="0"/>
    </xf>
    <xf numFmtId="49" fontId="7" fillId="2" borderId="1" xfId="0" applyNumberFormat="1" applyFont="1" applyFill="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12" fillId="2" borderId="1" xfId="0" applyFont="1" applyFill="1" applyBorder="1" applyAlignment="1" applyProtection="1">
      <alignment horizontal="center" vertical="center" wrapText="1"/>
      <protection locked="0"/>
    </xf>
    <xf numFmtId="49" fontId="11" fillId="0" borderId="1" xfId="0" applyNumberFormat="1" applyFont="1" applyBorder="1" applyAlignment="1" applyProtection="1">
      <alignment horizontal="center" vertical="center" wrapText="1"/>
      <protection locked="0"/>
    </xf>
    <xf numFmtId="0" fontId="7" fillId="2" borderId="1" xfId="0" applyFont="1" applyFill="1" applyBorder="1" applyAlignment="1" applyProtection="1">
      <alignment horizontal="center" vertical="top" wrapText="1"/>
      <protection locked="0"/>
    </xf>
    <xf numFmtId="49" fontId="3" fillId="2" borderId="1" xfId="0" applyNumberFormat="1" applyFont="1" applyFill="1" applyBorder="1" applyAlignment="1" applyProtection="1">
      <alignment horizontal="center" vertical="center" wrapText="1"/>
      <protection locked="0"/>
    </xf>
    <xf numFmtId="0" fontId="3" fillId="2" borderId="14" xfId="0" applyFont="1" applyFill="1" applyBorder="1" applyAlignment="1" applyProtection="1">
      <alignment horizontal="center" vertical="center"/>
      <protection locked="0"/>
    </xf>
    <xf numFmtId="0" fontId="7" fillId="6" borderId="1" xfId="0" applyFont="1" applyFill="1" applyBorder="1" applyAlignment="1" applyProtection="1">
      <alignment horizontal="center" vertical="center" wrapText="1"/>
      <protection locked="0"/>
    </xf>
    <xf numFmtId="0" fontId="13" fillId="2" borderId="28" xfId="2" quotePrefix="1" applyFont="1" applyFill="1" applyBorder="1" applyAlignment="1" applyProtection="1">
      <alignment horizontal="left" vertical="top"/>
      <protection locked="0"/>
    </xf>
    <xf numFmtId="0" fontId="13" fillId="0" borderId="28" xfId="2" quotePrefix="1" applyFont="1" applyFill="1" applyBorder="1" applyAlignment="1" applyProtection="1">
      <alignment horizontal="left" vertical="top"/>
      <protection locked="0"/>
    </xf>
    <xf numFmtId="0" fontId="13" fillId="0" borderId="28" xfId="2" quotePrefix="1" applyFont="1" applyBorder="1" applyAlignment="1" applyProtection="1">
      <alignment horizontal="left" vertical="top"/>
      <protection locked="0"/>
    </xf>
    <xf numFmtId="0" fontId="13" fillId="0" borderId="29" xfId="2" quotePrefix="1" applyFont="1" applyFill="1" applyBorder="1" applyAlignment="1" applyProtection="1">
      <alignment horizontal="left" vertical="top"/>
      <protection locked="0"/>
    </xf>
    <xf numFmtId="0" fontId="3" fillId="2" borderId="1" xfId="0" applyFont="1" applyFill="1" applyBorder="1" applyAlignment="1" applyProtection="1">
      <alignment horizontal="center"/>
      <protection locked="0"/>
    </xf>
    <xf numFmtId="14" fontId="5" fillId="0" borderId="1" xfId="0" applyNumberFormat="1" applyFont="1" applyBorder="1" applyAlignment="1" applyProtection="1">
      <alignment horizontal="center" vertical="center"/>
      <protection locked="0"/>
    </xf>
    <xf numFmtId="0" fontId="5" fillId="0" borderId="1" xfId="0" applyFont="1" applyBorder="1" applyAlignment="1" applyProtection="1">
      <alignment horizontal="justify"/>
      <protection locked="0"/>
    </xf>
    <xf numFmtId="0" fontId="5" fillId="0" borderId="1" xfId="0" applyFont="1" applyBorder="1" applyAlignment="1" applyProtection="1">
      <alignment horizontal="center" vertical="center"/>
      <protection locked="0"/>
    </xf>
    <xf numFmtId="14" fontId="5" fillId="0" borderId="1" xfId="0" applyNumberFormat="1" applyFont="1" applyBorder="1" applyAlignment="1" applyProtection="1">
      <alignment vertical="center"/>
      <protection locked="0"/>
    </xf>
    <xf numFmtId="0" fontId="5" fillId="0" borderId="1" xfId="0" applyFont="1" applyBorder="1" applyAlignment="1" applyProtection="1">
      <alignment vertical="center"/>
      <protection locked="0"/>
    </xf>
    <xf numFmtId="0" fontId="5" fillId="2" borderId="1" xfId="0" applyFont="1" applyFill="1" applyBorder="1" applyAlignment="1" applyProtection="1">
      <alignment horizontal="justify" vertical="center" wrapText="1"/>
      <protection locked="0"/>
    </xf>
    <xf numFmtId="0" fontId="5" fillId="0" borderId="1" xfId="0" applyFont="1" applyBorder="1" applyAlignment="1" applyProtection="1">
      <alignment horizontal="justify" wrapText="1"/>
      <protection locked="0"/>
    </xf>
    <xf numFmtId="0" fontId="5" fillId="0" borderId="1" xfId="0" applyFont="1" applyBorder="1" applyAlignment="1" applyProtection="1">
      <alignment horizontal="justify" vertical="top" wrapText="1"/>
      <protection locked="0"/>
    </xf>
    <xf numFmtId="9" fontId="7" fillId="2" borderId="8" xfId="1" applyFont="1" applyFill="1" applyBorder="1" applyAlignment="1" applyProtection="1">
      <alignment horizontal="center" vertical="center" wrapText="1"/>
      <protection locked="0"/>
    </xf>
    <xf numFmtId="9" fontId="7" fillId="2" borderId="8" xfId="1" applyFont="1" applyFill="1" applyBorder="1" applyAlignment="1" applyProtection="1">
      <alignment horizontal="center" vertical="center"/>
      <protection locked="0"/>
    </xf>
    <xf numFmtId="9" fontId="7" fillId="2" borderId="8" xfId="0" applyNumberFormat="1" applyFont="1" applyFill="1" applyBorder="1" applyAlignment="1" applyProtection="1">
      <alignment horizontal="center" vertical="center"/>
      <protection locked="0"/>
    </xf>
    <xf numFmtId="9" fontId="7" fillId="0" borderId="8" xfId="1" applyFont="1" applyFill="1" applyBorder="1" applyAlignment="1" applyProtection="1">
      <alignment horizontal="center" vertical="center"/>
      <protection locked="0"/>
    </xf>
    <xf numFmtId="164" fontId="7" fillId="2" borderId="8" xfId="1" applyNumberFormat="1" applyFont="1" applyFill="1" applyBorder="1" applyAlignment="1" applyProtection="1">
      <alignment horizontal="center" vertical="center"/>
      <protection locked="0"/>
    </xf>
    <xf numFmtId="1" fontId="7" fillId="2" borderId="8" xfId="1" applyNumberFormat="1" applyFont="1" applyFill="1" applyBorder="1" applyAlignment="1" applyProtection="1">
      <alignment horizontal="center" vertical="center"/>
      <protection locked="0"/>
    </xf>
    <xf numFmtId="9" fontId="7" fillId="0" borderId="8" xfId="0" applyNumberFormat="1" applyFont="1" applyBorder="1" applyAlignment="1" applyProtection="1">
      <alignment horizontal="center" vertical="center"/>
      <protection locked="0"/>
    </xf>
    <xf numFmtId="0" fontId="19" fillId="2" borderId="0" xfId="0" applyFont="1" applyFill="1" applyAlignment="1">
      <alignment horizontal="center" wrapText="1"/>
    </xf>
    <xf numFmtId="0" fontId="3" fillId="2" borderId="1" xfId="0" applyFont="1" applyFill="1" applyBorder="1" applyAlignment="1" applyProtection="1">
      <alignment horizontal="center" vertical="center"/>
      <protection locked="0"/>
    </xf>
    <xf numFmtId="0" fontId="3" fillId="2" borderId="0" xfId="0" applyFont="1" applyFill="1" applyAlignment="1" applyProtection="1">
      <alignment horizontal="center" vertical="center"/>
      <protection locked="0"/>
    </xf>
    <xf numFmtId="0" fontId="3" fillId="2" borderId="0" xfId="0" applyFont="1" applyFill="1" applyAlignment="1" applyProtection="1">
      <alignment horizontal="center"/>
      <protection locked="0"/>
    </xf>
    <xf numFmtId="0" fontId="5" fillId="2" borderId="0" xfId="0" applyFont="1" applyFill="1" applyAlignment="1" applyProtection="1">
      <alignment horizontal="left" vertical="top"/>
      <protection locked="0"/>
    </xf>
    <xf numFmtId="0" fontId="19" fillId="0" borderId="24" xfId="0" applyFont="1" applyBorder="1" applyAlignment="1">
      <alignment horizontal="center" vertical="center" wrapText="1"/>
    </xf>
    <xf numFmtId="0" fontId="5" fillId="2" borderId="0" xfId="0" applyFont="1" applyFill="1" applyProtection="1">
      <protection locked="0"/>
    </xf>
    <xf numFmtId="0" fontId="7" fillId="2" borderId="0" xfId="0" applyFont="1" applyFill="1" applyProtection="1">
      <protection locked="0"/>
    </xf>
    <xf numFmtId="0" fontId="7" fillId="2" borderId="0" xfId="0" applyFont="1" applyFill="1" applyAlignment="1" applyProtection="1">
      <alignment vertical="center"/>
      <protection locked="0"/>
    </xf>
    <xf numFmtId="0" fontId="5" fillId="2" borderId="0" xfId="0" applyFont="1" applyFill="1" applyAlignment="1" applyProtection="1">
      <alignment horizontal="center" vertical="top"/>
      <protection locked="0"/>
    </xf>
    <xf numFmtId="0" fontId="10" fillId="2" borderId="0" xfId="0" applyFont="1" applyFill="1" applyAlignment="1" applyProtection="1">
      <alignment horizontal="left" vertical="top"/>
      <protection locked="0"/>
    </xf>
    <xf numFmtId="0" fontId="5" fillId="4" borderId="0" xfId="0" applyFont="1" applyFill="1" applyProtection="1">
      <protection locked="0"/>
    </xf>
    <xf numFmtId="0" fontId="0" fillId="4" borderId="0" xfId="0" applyFill="1" applyProtection="1">
      <protection locked="0"/>
    </xf>
    <xf numFmtId="0" fontId="7" fillId="2" borderId="0" xfId="0" applyFont="1" applyFill="1" applyAlignment="1" applyProtection="1">
      <alignment wrapText="1"/>
      <protection locked="0"/>
    </xf>
    <xf numFmtId="0" fontId="2" fillId="2" borderId="0" xfId="0" applyFont="1" applyFill="1" applyAlignment="1" applyProtection="1">
      <alignment horizontal="center" vertical="center"/>
      <protection locked="0"/>
    </xf>
    <xf numFmtId="0" fontId="2" fillId="4" borderId="0" xfId="0" applyFont="1" applyFill="1" applyAlignment="1" applyProtection="1">
      <alignment horizontal="center" vertical="center"/>
      <protection locked="0"/>
    </xf>
    <xf numFmtId="0" fontId="6" fillId="4" borderId="0" xfId="0" applyFont="1" applyFill="1" applyAlignment="1" applyProtection="1">
      <alignment horizontal="center" vertical="center"/>
      <protection locked="0"/>
    </xf>
    <xf numFmtId="0" fontId="7" fillId="4" borderId="0" xfId="0" applyFont="1" applyFill="1" applyProtection="1">
      <protection locked="0"/>
    </xf>
    <xf numFmtId="0" fontId="3" fillId="4" borderId="0" xfId="0" applyFont="1" applyFill="1" applyAlignment="1" applyProtection="1">
      <alignment horizontal="center" vertical="center"/>
      <protection locked="0"/>
    </xf>
    <xf numFmtId="0" fontId="7" fillId="4" borderId="0" xfId="0" applyFont="1" applyFill="1" applyAlignment="1" applyProtection="1">
      <alignment vertical="center"/>
      <protection locked="0"/>
    </xf>
    <xf numFmtId="0" fontId="5" fillId="4" borderId="0" xfId="0" applyFont="1" applyFill="1" applyAlignment="1" applyProtection="1">
      <alignment horizontal="center" vertical="top"/>
      <protection locked="0"/>
    </xf>
    <xf numFmtId="0" fontId="10" fillId="3" borderId="0" xfId="0" applyFont="1" applyFill="1" applyAlignment="1" applyProtection="1">
      <alignment horizontal="left" vertical="top"/>
      <protection locked="0"/>
    </xf>
    <xf numFmtId="0" fontId="8" fillId="7" borderId="14" xfId="0" applyFont="1" applyFill="1" applyBorder="1" applyAlignment="1">
      <alignment horizontal="center" vertical="center"/>
    </xf>
    <xf numFmtId="0" fontId="9" fillId="5" borderId="13" xfId="0" applyFont="1" applyFill="1" applyBorder="1" applyAlignment="1">
      <alignment horizontal="center" vertical="center" wrapText="1"/>
    </xf>
    <xf numFmtId="0" fontId="23" fillId="4" borderId="0" xfId="0" applyFont="1" applyFill="1" applyAlignment="1" applyProtection="1">
      <alignment vertical="center"/>
      <protection locked="0"/>
    </xf>
    <xf numFmtId="0" fontId="5" fillId="4" borderId="0" xfId="0" applyFont="1" applyFill="1" applyAlignment="1" applyProtection="1">
      <alignment vertical="center"/>
      <protection locked="0"/>
    </xf>
    <xf numFmtId="0" fontId="5" fillId="2" borderId="0" xfId="0" applyFont="1" applyFill="1" applyAlignment="1" applyProtection="1">
      <alignment vertical="center"/>
      <protection locked="0"/>
    </xf>
    <xf numFmtId="0" fontId="23" fillId="2" borderId="0" xfId="0" applyFont="1" applyFill="1" applyAlignment="1" applyProtection="1">
      <alignment vertical="center"/>
      <protection locked="0"/>
    </xf>
    <xf numFmtId="0" fontId="23" fillId="2" borderId="0" xfId="0" applyFont="1" applyFill="1" applyAlignment="1" applyProtection="1">
      <alignment horizontal="left" vertical="center"/>
      <protection locked="0"/>
    </xf>
    <xf numFmtId="0" fontId="3" fillId="9" borderId="1" xfId="0" applyFont="1" applyFill="1" applyBorder="1" applyAlignment="1" applyProtection="1">
      <alignment horizontal="center" vertical="center"/>
      <protection locked="0"/>
    </xf>
    <xf numFmtId="0" fontId="3" fillId="10" borderId="1" xfId="0" applyFont="1" applyFill="1" applyBorder="1" applyAlignment="1" applyProtection="1">
      <alignment horizontal="center" vertical="center"/>
      <protection locked="0"/>
    </xf>
    <xf numFmtId="0" fontId="3" fillId="11" borderId="1" xfId="0" applyFont="1" applyFill="1" applyBorder="1" applyAlignment="1" applyProtection="1">
      <alignment horizontal="center" vertical="center"/>
      <protection locked="0"/>
    </xf>
    <xf numFmtId="0" fontId="8" fillId="2" borderId="0" xfId="0" applyFont="1" applyFill="1" applyAlignment="1" applyProtection="1">
      <alignment horizontal="center" vertical="center"/>
      <protection locked="0"/>
    </xf>
    <xf numFmtId="0" fontId="5" fillId="2" borderId="0" xfId="0" applyFont="1" applyFill="1" applyAlignment="1" applyProtection="1">
      <alignment horizontal="center" vertical="center"/>
      <protection locked="0"/>
    </xf>
    <xf numFmtId="0" fontId="23" fillId="2" borderId="0" xfId="0" applyFont="1" applyFill="1" applyAlignment="1" applyProtection="1">
      <alignment horizontal="center" vertical="center"/>
      <protection locked="0"/>
    </xf>
    <xf numFmtId="0" fontId="23" fillId="4" borderId="0" xfId="0" applyFont="1" applyFill="1" applyAlignment="1" applyProtection="1">
      <alignment horizontal="center" vertical="center"/>
      <protection locked="0"/>
    </xf>
    <xf numFmtId="1" fontId="23" fillId="2" borderId="0" xfId="0" applyNumberFormat="1" applyFont="1" applyFill="1" applyAlignment="1" applyProtection="1">
      <alignment horizontal="center" vertical="center"/>
      <protection locked="0"/>
    </xf>
    <xf numFmtId="0" fontId="5" fillId="3" borderId="0" xfId="0" applyFont="1" applyFill="1" applyProtection="1">
      <protection locked="0"/>
    </xf>
    <xf numFmtId="0" fontId="23" fillId="3" borderId="0" xfId="0" applyFont="1" applyFill="1" applyProtection="1">
      <protection locked="0"/>
    </xf>
    <xf numFmtId="0" fontId="28" fillId="2" borderId="0" xfId="0" applyFont="1" applyFill="1" applyAlignment="1" applyProtection="1">
      <alignment horizontal="center" vertical="center"/>
      <protection locked="0"/>
    </xf>
    <xf numFmtId="0" fontId="5" fillId="2" borderId="0" xfId="1" applyNumberFormat="1" applyFont="1" applyFill="1" applyBorder="1" applyAlignment="1" applyProtection="1">
      <alignment horizontal="center" vertical="center"/>
      <protection locked="0"/>
    </xf>
    <xf numFmtId="0" fontId="14" fillId="4" borderId="0" xfId="0" applyFont="1" applyFill="1" applyProtection="1">
      <protection locked="0"/>
    </xf>
    <xf numFmtId="0" fontId="29" fillId="4" borderId="0" xfId="0" applyFont="1" applyFill="1" applyProtection="1">
      <protection locked="0"/>
    </xf>
    <xf numFmtId="0" fontId="30" fillId="3" borderId="0" xfId="0" applyFont="1" applyFill="1" applyProtection="1">
      <protection locked="0"/>
    </xf>
    <xf numFmtId="0" fontId="30" fillId="4" borderId="0" xfId="0" applyFont="1" applyFill="1" applyProtection="1">
      <protection locked="0"/>
    </xf>
    <xf numFmtId="0" fontId="23" fillId="4" borderId="0" xfId="0" applyFont="1" applyFill="1" applyProtection="1">
      <protection locked="0"/>
    </xf>
    <xf numFmtId="0" fontId="3" fillId="2" borderId="1" xfId="0" applyFont="1" applyFill="1" applyBorder="1" applyAlignment="1">
      <alignment horizontal="center" vertical="center"/>
    </xf>
    <xf numFmtId="0" fontId="8" fillId="5" borderId="1" xfId="0" applyFont="1" applyFill="1" applyBorder="1" applyAlignment="1">
      <alignment horizontal="center" vertical="center"/>
    </xf>
    <xf numFmtId="0" fontId="8" fillId="5" borderId="1" xfId="0" applyFont="1" applyFill="1" applyBorder="1" applyAlignment="1">
      <alignment horizontal="center" vertical="center" wrapText="1"/>
    </xf>
    <xf numFmtId="0" fontId="27" fillId="2" borderId="1" xfId="0" applyFont="1" applyFill="1" applyBorder="1" applyAlignment="1">
      <alignment horizontal="center" vertical="center"/>
    </xf>
    <xf numFmtId="0" fontId="28" fillId="2" borderId="1" xfId="0" applyFont="1" applyFill="1" applyBorder="1" applyAlignment="1">
      <alignment horizontal="center" vertical="center"/>
    </xf>
    <xf numFmtId="9" fontId="5" fillId="2" borderId="1" xfId="1" applyFont="1" applyFill="1" applyBorder="1" applyAlignment="1" applyProtection="1">
      <alignment horizontal="center" vertical="center"/>
    </xf>
    <xf numFmtId="0" fontId="3" fillId="2" borderId="0" xfId="0" applyFont="1" applyFill="1" applyAlignment="1" applyProtection="1">
      <alignment horizontal="center" vertical="center" wrapText="1"/>
      <protection locked="0"/>
    </xf>
    <xf numFmtId="0" fontId="3" fillId="3" borderId="0" xfId="0" applyFont="1" applyFill="1" applyAlignment="1" applyProtection="1">
      <alignment horizontal="center"/>
      <protection locked="0"/>
    </xf>
    <xf numFmtId="0" fontId="25" fillId="3" borderId="0" xfId="0" applyFont="1" applyFill="1" applyAlignment="1" applyProtection="1">
      <alignment horizontal="center"/>
      <protection locked="0"/>
    </xf>
    <xf numFmtId="0" fontId="3" fillId="3" borderId="0" xfId="0" applyFont="1" applyFill="1" applyAlignment="1" applyProtection="1">
      <alignment horizontal="center" vertical="center" wrapText="1"/>
      <protection locked="0"/>
    </xf>
    <xf numFmtId="0" fontId="5" fillId="2" borderId="0" xfId="0" applyFont="1" applyFill="1" applyAlignment="1" applyProtection="1">
      <alignment horizontal="center"/>
      <protection locked="0"/>
    </xf>
    <xf numFmtId="0" fontId="5" fillId="2" borderId="0" xfId="0" applyFont="1" applyFill="1" applyAlignment="1" applyProtection="1">
      <alignment vertical="center" wrapText="1"/>
      <protection locked="0"/>
    </xf>
    <xf numFmtId="0" fontId="5" fillId="3" borderId="0" xfId="0" applyFont="1" applyFill="1" applyAlignment="1" applyProtection="1">
      <alignment vertical="center" wrapText="1"/>
      <protection locked="0"/>
    </xf>
    <xf numFmtId="0" fontId="5" fillId="2" borderId="10" xfId="0" applyFont="1" applyFill="1" applyBorder="1" applyAlignment="1" applyProtection="1">
      <alignment vertical="top"/>
      <protection locked="0"/>
    </xf>
    <xf numFmtId="0" fontId="5" fillId="2" borderId="31" xfId="0" applyFont="1" applyFill="1" applyBorder="1" applyAlignment="1" applyProtection="1">
      <alignment vertical="top"/>
      <protection locked="0"/>
    </xf>
    <xf numFmtId="0" fontId="3" fillId="2" borderId="8" xfId="0" applyFont="1" applyFill="1" applyBorder="1" applyAlignment="1" applyProtection="1">
      <alignment horizontal="center"/>
      <protection locked="0"/>
    </xf>
    <xf numFmtId="0" fontId="3" fillId="2" borderId="3" xfId="0" applyFont="1" applyFill="1" applyBorder="1" applyAlignment="1" applyProtection="1">
      <alignment horizontal="center"/>
      <protection locked="0"/>
    </xf>
    <xf numFmtId="0" fontId="19" fillId="2" borderId="0" xfId="0" applyFont="1" applyFill="1" applyAlignment="1" applyProtection="1">
      <alignment wrapText="1"/>
      <protection locked="0"/>
    </xf>
    <xf numFmtId="0" fontId="20" fillId="2" borderId="0" xfId="0" applyFont="1" applyFill="1" applyAlignment="1" applyProtection="1">
      <alignment vertical="center" wrapText="1"/>
      <protection locked="0"/>
    </xf>
    <xf numFmtId="0" fontId="14" fillId="3" borderId="0" xfId="0" applyFont="1" applyFill="1" applyProtection="1">
      <protection locked="0"/>
    </xf>
    <xf numFmtId="0" fontId="29" fillId="3" borderId="0" xfId="0" applyFont="1" applyFill="1" applyProtection="1">
      <protection locked="0"/>
    </xf>
    <xf numFmtId="0" fontId="8" fillId="5" borderId="1" xfId="0" applyFont="1" applyFill="1" applyBorder="1" applyAlignment="1">
      <alignment horizontal="center"/>
    </xf>
    <xf numFmtId="0" fontId="33" fillId="5" borderId="1" xfId="0" applyFont="1" applyFill="1" applyBorder="1" applyAlignment="1">
      <alignment horizontal="center" wrapText="1"/>
    </xf>
    <xf numFmtId="0" fontId="33" fillId="2" borderId="2" xfId="0" applyFont="1" applyFill="1" applyBorder="1" applyAlignment="1">
      <alignment horizontal="center" wrapText="1"/>
    </xf>
    <xf numFmtId="0" fontId="3" fillId="2" borderId="1" xfId="0" applyFont="1" applyFill="1" applyBorder="1" applyAlignment="1">
      <alignment horizontal="center"/>
    </xf>
    <xf numFmtId="0" fontId="5" fillId="2" borderId="1" xfId="1" applyNumberFormat="1" applyFont="1" applyFill="1" applyBorder="1" applyAlignment="1" applyProtection="1">
      <alignment horizontal="center" vertical="center"/>
    </xf>
    <xf numFmtId="0" fontId="5" fillId="2" borderId="1" xfId="1" applyNumberFormat="1" applyFont="1" applyFill="1" applyBorder="1" applyAlignment="1" applyProtection="1">
      <alignment horizontal="center"/>
    </xf>
    <xf numFmtId="0" fontId="33" fillId="2" borderId="1" xfId="1" applyNumberFormat="1" applyFont="1" applyFill="1" applyBorder="1" applyAlignment="1" applyProtection="1">
      <alignment horizontal="center"/>
    </xf>
    <xf numFmtId="0" fontId="0" fillId="2" borderId="0" xfId="0" applyFill="1" applyProtection="1">
      <protection locked="0"/>
    </xf>
    <xf numFmtId="14" fontId="5" fillId="2" borderId="0" xfId="0" applyNumberFormat="1" applyFont="1" applyFill="1" applyAlignment="1" applyProtection="1">
      <alignment horizontal="center" vertical="center"/>
      <protection locked="0"/>
    </xf>
    <xf numFmtId="0" fontId="5" fillId="2" borderId="0" xfId="0" applyFont="1" applyFill="1" applyAlignment="1" applyProtection="1">
      <alignment horizontal="justify"/>
      <protection locked="0"/>
    </xf>
    <xf numFmtId="0" fontId="12" fillId="2" borderId="15" xfId="0" applyFont="1" applyFill="1" applyBorder="1" applyAlignment="1">
      <alignment horizontal="center" vertical="center" wrapText="1"/>
    </xf>
    <xf numFmtId="0" fontId="7" fillId="2" borderId="15" xfId="0" applyFont="1" applyFill="1" applyBorder="1" applyAlignment="1">
      <alignment horizontal="center" vertical="center" wrapText="1"/>
    </xf>
    <xf numFmtId="14" fontId="9" fillId="5" borderId="1" xfId="0" applyNumberFormat="1" applyFont="1" applyFill="1" applyBorder="1" applyAlignment="1">
      <alignment horizontal="center" vertical="center" wrapText="1"/>
    </xf>
    <xf numFmtId="0" fontId="9" fillId="5" borderId="1" xfId="0" applyFont="1" applyFill="1" applyBorder="1" applyAlignment="1">
      <alignment horizontal="center" vertical="center" wrapText="1"/>
    </xf>
    <xf numFmtId="0" fontId="3" fillId="9" borderId="1" xfId="0" applyFont="1" applyFill="1" applyBorder="1" applyAlignment="1">
      <alignment horizontal="center" vertical="center"/>
    </xf>
    <xf numFmtId="0" fontId="3" fillId="10" borderId="1" xfId="0" applyFont="1" applyFill="1" applyBorder="1" applyAlignment="1">
      <alignment horizontal="center" vertical="center"/>
    </xf>
    <xf numFmtId="0" fontId="3" fillId="11" borderId="1" xfId="0" applyFont="1" applyFill="1" applyBorder="1" applyAlignment="1">
      <alignment horizontal="center" vertical="center"/>
    </xf>
    <xf numFmtId="9" fontId="3" fillId="9" borderId="1" xfId="1" applyFont="1" applyFill="1" applyBorder="1" applyAlignment="1" applyProtection="1">
      <alignment horizontal="center" vertical="center"/>
    </xf>
    <xf numFmtId="9" fontId="3" fillId="11" borderId="1" xfId="1" applyFont="1" applyFill="1" applyBorder="1" applyAlignment="1" applyProtection="1">
      <alignment horizontal="center" vertical="center"/>
    </xf>
    <xf numFmtId="0" fontId="3" fillId="12" borderId="1" xfId="0" applyFont="1" applyFill="1" applyBorder="1" applyAlignment="1">
      <alignment horizontal="center" vertical="center"/>
    </xf>
    <xf numFmtId="0" fontId="7" fillId="12" borderId="1" xfId="0" applyFont="1" applyFill="1" applyBorder="1" applyAlignment="1" applyProtection="1">
      <alignment horizontal="center" vertical="center"/>
      <protection locked="0"/>
    </xf>
    <xf numFmtId="9" fontId="3" fillId="12" borderId="1" xfId="0" applyNumberFormat="1" applyFont="1" applyFill="1" applyBorder="1" applyAlignment="1">
      <alignment horizontal="center" vertical="center"/>
    </xf>
    <xf numFmtId="0" fontId="5" fillId="0" borderId="1" xfId="0" applyFont="1" applyBorder="1" applyAlignment="1" applyProtection="1">
      <alignment horizontal="justify" vertical="center"/>
      <protection locked="0"/>
    </xf>
    <xf numFmtId="0" fontId="5" fillId="0" borderId="1" xfId="0" applyFont="1" applyBorder="1" applyAlignment="1" applyProtection="1">
      <alignment horizontal="center" vertical="center" wrapText="1"/>
      <protection locked="0"/>
    </xf>
    <xf numFmtId="0" fontId="5" fillId="0" borderId="1" xfId="0" applyFont="1" applyBorder="1" applyAlignment="1" applyProtection="1">
      <alignment horizontal="justify" vertical="center" wrapText="1"/>
      <protection locked="0"/>
    </xf>
    <xf numFmtId="0" fontId="5" fillId="2" borderId="1" xfId="0" applyFont="1" applyFill="1" applyBorder="1" applyAlignment="1" applyProtection="1">
      <alignment horizontal="justify" vertical="justify" wrapText="1"/>
      <protection locked="0"/>
    </xf>
    <xf numFmtId="0" fontId="17" fillId="2" borderId="14" xfId="0" applyFont="1" applyFill="1" applyBorder="1" applyAlignment="1" applyProtection="1">
      <alignment horizontal="justify" vertical="center" wrapText="1"/>
      <protection locked="0"/>
    </xf>
    <xf numFmtId="0" fontId="17" fillId="2" borderId="14" xfId="0" applyFont="1" applyFill="1" applyBorder="1" applyAlignment="1" applyProtection="1">
      <alignment horizontal="center" vertical="center" wrapText="1"/>
      <protection locked="0"/>
    </xf>
    <xf numFmtId="17" fontId="17" fillId="2" borderId="14" xfId="0" applyNumberFormat="1" applyFont="1" applyFill="1" applyBorder="1" applyAlignment="1" applyProtection="1">
      <alignment horizontal="center" vertical="center" wrapText="1"/>
      <protection locked="0"/>
    </xf>
    <xf numFmtId="0" fontId="0" fillId="0" borderId="14" xfId="0" applyBorder="1" applyAlignment="1" applyProtection="1">
      <alignment horizontal="justify" vertical="center"/>
      <protection locked="0"/>
    </xf>
    <xf numFmtId="0" fontId="0" fillId="0" borderId="14" xfId="0" applyBorder="1" applyAlignment="1" applyProtection="1">
      <alignment horizontal="center" vertical="center" wrapText="1"/>
      <protection locked="0"/>
    </xf>
    <xf numFmtId="0" fontId="36" fillId="0" borderId="14" xfId="0" applyFont="1" applyBorder="1" applyAlignment="1" applyProtection="1">
      <alignment horizontal="center" vertical="center"/>
      <protection locked="0"/>
    </xf>
    <xf numFmtId="0" fontId="0" fillId="0" borderId="14" xfId="0" applyBorder="1" applyAlignment="1" applyProtection="1">
      <alignment horizontal="justify" vertical="center" wrapText="1"/>
      <protection locked="0"/>
    </xf>
    <xf numFmtId="0" fontId="7" fillId="2" borderId="11" xfId="0" applyFont="1" applyFill="1" applyBorder="1" applyAlignment="1" applyProtection="1">
      <alignment vertical="center" wrapText="1"/>
      <protection locked="0"/>
    </xf>
    <xf numFmtId="0" fontId="12" fillId="0" borderId="11" xfId="0" applyFont="1" applyBorder="1" applyAlignment="1" applyProtection="1">
      <alignment horizontal="center" vertical="center" wrapText="1"/>
      <protection locked="0"/>
    </xf>
    <xf numFmtId="0" fontId="0" fillId="2" borderId="14" xfId="0" applyFill="1" applyBorder="1" applyAlignment="1" applyProtection="1">
      <alignment horizontal="justify" vertical="center"/>
      <protection locked="0"/>
    </xf>
    <xf numFmtId="0" fontId="0" fillId="2" borderId="14" xfId="0" applyFill="1" applyBorder="1" applyAlignment="1" applyProtection="1">
      <alignment horizontal="justify" vertical="center" wrapText="1"/>
      <protection locked="0"/>
    </xf>
    <xf numFmtId="17" fontId="0" fillId="2" borderId="14" xfId="0" applyNumberFormat="1" applyFill="1" applyBorder="1" applyAlignment="1" applyProtection="1">
      <alignment horizontal="center" vertical="center" wrapText="1"/>
      <protection locked="0"/>
    </xf>
    <xf numFmtId="0" fontId="0" fillId="2" borderId="14" xfId="0" applyFill="1" applyBorder="1" applyAlignment="1" applyProtection="1">
      <alignment vertical="center" wrapText="1"/>
      <protection locked="0"/>
    </xf>
    <xf numFmtId="0" fontId="0" fillId="2" borderId="14" xfId="0" applyFill="1" applyBorder="1" applyAlignment="1" applyProtection="1">
      <alignment horizontal="center" vertical="center" wrapText="1"/>
      <protection locked="0"/>
    </xf>
    <xf numFmtId="9" fontId="3" fillId="9" borderId="1" xfId="0" applyNumberFormat="1" applyFont="1" applyFill="1" applyBorder="1" applyAlignment="1">
      <alignment horizontal="center" vertical="center"/>
    </xf>
    <xf numFmtId="9" fontId="7" fillId="12" borderId="36" xfId="0" applyNumberFormat="1" applyFont="1" applyFill="1" applyBorder="1" applyAlignment="1">
      <alignment horizontal="center" vertical="center"/>
    </xf>
    <xf numFmtId="9" fontId="3" fillId="11" borderId="1" xfId="0" applyNumberFormat="1" applyFont="1" applyFill="1" applyBorder="1" applyAlignment="1">
      <alignment horizontal="center" vertical="center"/>
    </xf>
    <xf numFmtId="9" fontId="3" fillId="10" borderId="1" xfId="0" applyNumberFormat="1" applyFont="1" applyFill="1" applyBorder="1" applyAlignment="1">
      <alignment horizontal="center" vertical="center"/>
    </xf>
    <xf numFmtId="0" fontId="5" fillId="2" borderId="43" xfId="1" applyNumberFormat="1" applyFont="1" applyFill="1" applyBorder="1" applyAlignment="1" applyProtection="1">
      <alignment horizontal="center" vertical="center"/>
      <protection locked="0"/>
    </xf>
    <xf numFmtId="0" fontId="5" fillId="2" borderId="44" xfId="1" applyNumberFormat="1" applyFont="1" applyFill="1" applyBorder="1" applyAlignment="1" applyProtection="1">
      <alignment horizontal="center" vertical="center"/>
      <protection locked="0"/>
    </xf>
    <xf numFmtId="0" fontId="5" fillId="2" borderId="45" xfId="1" applyNumberFormat="1" applyFont="1" applyFill="1" applyBorder="1" applyAlignment="1" applyProtection="1">
      <alignment horizontal="center" vertical="center"/>
      <protection locked="0"/>
    </xf>
    <xf numFmtId="0" fontId="7" fillId="2" borderId="13" xfId="0" applyFont="1" applyFill="1" applyBorder="1" applyAlignment="1" applyProtection="1">
      <alignment horizontal="center" vertical="center" wrapText="1"/>
      <protection locked="0"/>
    </xf>
    <xf numFmtId="0" fontId="7" fillId="2" borderId="11" xfId="0" applyFont="1" applyFill="1" applyBorder="1" applyAlignment="1" applyProtection="1">
      <alignment horizontal="center" vertical="center" wrapText="1"/>
      <protection locked="0"/>
    </xf>
    <xf numFmtId="0" fontId="7" fillId="0" borderId="12" xfId="0" applyFont="1" applyBorder="1" applyAlignment="1" applyProtection="1">
      <alignment horizontal="center" vertical="center" wrapText="1"/>
      <protection locked="0"/>
    </xf>
    <xf numFmtId="0" fontId="7" fillId="0" borderId="13" xfId="0" applyFont="1" applyBorder="1" applyAlignment="1" applyProtection="1">
      <alignment horizontal="center" vertical="center" wrapText="1"/>
      <protection locked="0"/>
    </xf>
    <xf numFmtId="0" fontId="7" fillId="0" borderId="11" xfId="0" applyFont="1" applyBorder="1" applyAlignment="1" applyProtection="1">
      <alignment horizontal="center" vertical="center" wrapText="1"/>
      <protection locked="0"/>
    </xf>
    <xf numFmtId="9" fontId="17" fillId="2" borderId="14" xfId="0" applyNumberFormat="1" applyFont="1" applyFill="1" applyBorder="1" applyAlignment="1" applyProtection="1">
      <alignment horizontal="center" vertical="center" wrapText="1"/>
      <protection locked="0"/>
    </xf>
    <xf numFmtId="0" fontId="17" fillId="2" borderId="19" xfId="0" applyFont="1" applyFill="1" applyBorder="1" applyAlignment="1" applyProtection="1">
      <alignment horizontal="center" vertical="center" wrapText="1"/>
      <protection locked="0"/>
    </xf>
    <xf numFmtId="0" fontId="17" fillId="2" borderId="14" xfId="0" applyFont="1" applyFill="1" applyBorder="1" applyAlignment="1" applyProtection="1">
      <alignment horizontal="center" vertical="center" wrapText="1"/>
      <protection locked="0"/>
    </xf>
    <xf numFmtId="0" fontId="17" fillId="2" borderId="37" xfId="0" applyFont="1" applyFill="1" applyBorder="1" applyAlignment="1" applyProtection="1">
      <alignment horizontal="center" vertical="center" wrapText="1"/>
      <protection locked="0"/>
    </xf>
    <xf numFmtId="0" fontId="17" fillId="2" borderId="35" xfId="0" applyFont="1" applyFill="1" applyBorder="1" applyAlignment="1" applyProtection="1">
      <alignment horizontal="center" vertical="center" wrapText="1"/>
      <protection locked="0"/>
    </xf>
    <xf numFmtId="0" fontId="7" fillId="2" borderId="14" xfId="0" applyFont="1" applyFill="1" applyBorder="1" applyAlignment="1" applyProtection="1">
      <alignment horizontal="center" vertical="center" wrapText="1"/>
      <protection locked="0"/>
    </xf>
    <xf numFmtId="0" fontId="9" fillId="5" borderId="12" xfId="0" applyFont="1" applyFill="1" applyBorder="1" applyAlignment="1">
      <alignment horizontal="center" vertical="center" wrapText="1"/>
    </xf>
    <xf numFmtId="0" fontId="9" fillId="5" borderId="11"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9" fillId="5" borderId="7" xfId="0" applyFont="1" applyFill="1" applyBorder="1" applyAlignment="1">
      <alignment horizontal="center" vertical="center" wrapText="1"/>
    </xf>
    <xf numFmtId="0" fontId="9" fillId="5" borderId="26" xfId="0" applyFont="1" applyFill="1" applyBorder="1" applyAlignment="1">
      <alignment horizontal="center" vertical="center" wrapText="1"/>
    </xf>
    <xf numFmtId="0" fontId="9" fillId="5" borderId="27" xfId="0" applyFont="1" applyFill="1" applyBorder="1" applyAlignment="1">
      <alignment horizontal="center" vertical="center" wrapText="1"/>
    </xf>
    <xf numFmtId="0" fontId="12" fillId="2" borderId="38" xfId="2" quotePrefix="1" applyFont="1" applyFill="1" applyBorder="1" applyAlignment="1" applyProtection="1">
      <alignment horizontal="center" vertical="center" wrapText="1"/>
      <protection locked="0"/>
    </xf>
    <xf numFmtId="0" fontId="12" fillId="2" borderId="39" xfId="2" quotePrefix="1" applyFont="1" applyFill="1" applyBorder="1" applyAlignment="1" applyProtection="1">
      <alignment horizontal="center" vertical="center" wrapText="1"/>
      <protection locked="0"/>
    </xf>
    <xf numFmtId="0" fontId="12" fillId="2" borderId="27" xfId="2" quotePrefix="1" applyFont="1" applyFill="1" applyBorder="1" applyAlignment="1" applyProtection="1">
      <alignment horizontal="center" vertical="center" wrapText="1"/>
      <protection locked="0"/>
    </xf>
    <xf numFmtId="0" fontId="12" fillId="2" borderId="38" xfId="2" quotePrefix="1" applyFont="1" applyFill="1" applyBorder="1" applyAlignment="1" applyProtection="1">
      <alignment horizontal="center" vertical="center"/>
      <protection locked="0"/>
    </xf>
    <xf numFmtId="0" fontId="12" fillId="2" borderId="39" xfId="2" quotePrefix="1" applyFont="1" applyFill="1" applyBorder="1" applyAlignment="1" applyProtection="1">
      <alignment horizontal="center" vertical="center"/>
      <protection locked="0"/>
    </xf>
    <xf numFmtId="0" fontId="12" fillId="2" borderId="27" xfId="2" quotePrefix="1" applyFont="1" applyFill="1" applyBorder="1" applyAlignment="1" applyProtection="1">
      <alignment horizontal="center" vertical="center"/>
      <protection locked="0"/>
    </xf>
    <xf numFmtId="0" fontId="8" fillId="7" borderId="34" xfId="0" applyFont="1" applyFill="1" applyBorder="1" applyAlignment="1">
      <alignment horizontal="center" vertical="center" wrapText="1"/>
    </xf>
    <xf numFmtId="0" fontId="8" fillId="7" borderId="35"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5" fillId="2" borderId="4" xfId="0" applyFont="1" applyFill="1" applyBorder="1" applyAlignment="1">
      <alignment horizontal="center"/>
    </xf>
    <xf numFmtId="0" fontId="5" fillId="2" borderId="9" xfId="0" applyFont="1" applyFill="1" applyBorder="1" applyAlignment="1">
      <alignment horizontal="center"/>
    </xf>
    <xf numFmtId="0" fontId="5" fillId="2" borderId="6" xfId="0" applyFont="1" applyFill="1" applyBorder="1" applyAlignment="1">
      <alignment horizontal="center"/>
    </xf>
    <xf numFmtId="0" fontId="5" fillId="2" borderId="0" xfId="0" applyFont="1" applyFill="1" applyAlignment="1">
      <alignment horizontal="center"/>
    </xf>
    <xf numFmtId="0" fontId="5" fillId="2" borderId="7" xfId="0" applyFont="1" applyFill="1" applyBorder="1" applyAlignment="1">
      <alignment horizontal="center"/>
    </xf>
    <xf numFmtId="0" fontId="5" fillId="2" borderId="10" xfId="0" applyFont="1" applyFill="1" applyBorder="1" applyAlignment="1">
      <alignment horizontal="center"/>
    </xf>
    <xf numFmtId="0" fontId="7" fillId="2" borderId="15" xfId="0" applyFont="1" applyFill="1" applyBorder="1" applyAlignment="1">
      <alignment horizontal="center" vertical="center" wrapText="1"/>
    </xf>
    <xf numFmtId="0" fontId="19" fillId="2" borderId="0" xfId="0" applyFont="1" applyFill="1" applyAlignment="1">
      <alignment horizontal="center" wrapText="1"/>
    </xf>
    <xf numFmtId="0" fontId="20" fillId="2" borderId="0" xfId="0" applyFont="1" applyFill="1" applyAlignment="1">
      <alignment horizontal="right" vertical="center" wrapText="1"/>
    </xf>
    <xf numFmtId="0" fontId="12" fillId="2" borderId="8"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3" fillId="6" borderId="4"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5" xfId="0" applyFont="1" applyFill="1" applyBorder="1" applyAlignment="1">
      <alignment horizontal="center" vertical="center"/>
    </xf>
    <xf numFmtId="0" fontId="3" fillId="6" borderId="7" xfId="0" applyFont="1" applyFill="1" applyBorder="1" applyAlignment="1">
      <alignment horizontal="center" vertical="center"/>
    </xf>
    <xf numFmtId="0" fontId="3" fillId="6" borderId="10" xfId="0" applyFont="1" applyFill="1" applyBorder="1" applyAlignment="1">
      <alignment horizontal="center" vertical="center"/>
    </xf>
    <xf numFmtId="0" fontId="3" fillId="6" borderId="0" xfId="0" applyFont="1" applyFill="1" applyAlignment="1">
      <alignment horizontal="center" vertical="center"/>
    </xf>
    <xf numFmtId="0" fontId="3" fillId="6" borderId="30" xfId="0" applyFont="1" applyFill="1" applyBorder="1" applyAlignment="1">
      <alignment horizontal="center" vertical="center"/>
    </xf>
    <xf numFmtId="0" fontId="8" fillId="5" borderId="1" xfId="0" applyFont="1" applyFill="1" applyBorder="1" applyAlignment="1">
      <alignment horizontal="center" vertical="center"/>
    </xf>
    <xf numFmtId="0" fontId="3" fillId="2" borderId="1" xfId="1" applyNumberFormat="1" applyFont="1" applyFill="1" applyBorder="1" applyAlignment="1" applyProtection="1">
      <alignment horizontal="center" vertical="center"/>
      <protection locked="0"/>
    </xf>
    <xf numFmtId="0" fontId="8" fillId="5" borderId="4" xfId="0" applyFont="1" applyFill="1" applyBorder="1" applyAlignment="1">
      <alignment horizontal="center" vertical="center"/>
    </xf>
    <xf numFmtId="0" fontId="8" fillId="5" borderId="5" xfId="0" applyFont="1" applyFill="1" applyBorder="1" applyAlignment="1">
      <alignment horizontal="center" vertical="center"/>
    </xf>
    <xf numFmtId="0" fontId="8" fillId="5" borderId="7" xfId="0" applyFont="1" applyFill="1" applyBorder="1" applyAlignment="1">
      <alignment horizontal="center" vertical="center"/>
    </xf>
    <xf numFmtId="0" fontId="8" fillId="5" borderId="31" xfId="0" applyFont="1" applyFill="1" applyBorder="1" applyAlignment="1">
      <alignment horizontal="center" vertical="center"/>
    </xf>
    <xf numFmtId="9" fontId="3" fillId="2" borderId="4" xfId="1" applyFont="1" applyFill="1" applyBorder="1" applyAlignment="1" applyProtection="1">
      <alignment horizontal="center" vertical="center"/>
      <protection locked="0"/>
    </xf>
    <xf numFmtId="9" fontId="3" fillId="2" borderId="5" xfId="1" applyFont="1" applyFill="1" applyBorder="1" applyAlignment="1" applyProtection="1">
      <alignment horizontal="center" vertical="center"/>
      <protection locked="0"/>
    </xf>
    <xf numFmtId="9" fontId="3" fillId="2" borderId="7" xfId="1" applyFont="1" applyFill="1" applyBorder="1" applyAlignment="1" applyProtection="1">
      <alignment horizontal="center" vertical="center"/>
      <protection locked="0"/>
    </xf>
    <xf numFmtId="9" fontId="3" fillId="2" borderId="31" xfId="1" applyFont="1" applyFill="1" applyBorder="1" applyAlignment="1" applyProtection="1">
      <alignment horizontal="center" vertical="center"/>
      <protection locked="0"/>
    </xf>
    <xf numFmtId="0" fontId="8" fillId="5" borderId="2" xfId="0" applyFont="1" applyFill="1" applyBorder="1" applyAlignment="1">
      <alignment horizontal="center" vertical="center"/>
    </xf>
    <xf numFmtId="0" fontId="8" fillId="5" borderId="8" xfId="0" applyFont="1" applyFill="1" applyBorder="1" applyAlignment="1">
      <alignment horizontal="center" vertical="center"/>
    </xf>
    <xf numFmtId="0" fontId="8" fillId="5" borderId="3" xfId="0" applyFont="1" applyFill="1" applyBorder="1" applyAlignment="1">
      <alignment horizontal="center" vertical="center"/>
    </xf>
    <xf numFmtId="0" fontId="5" fillId="2" borderId="32" xfId="1" applyNumberFormat="1" applyFont="1" applyFill="1" applyBorder="1" applyAlignment="1" applyProtection="1">
      <alignment horizontal="center" vertical="center"/>
      <protection locked="0"/>
    </xf>
    <xf numFmtId="0" fontId="5" fillId="2" borderId="33" xfId="1" applyNumberFormat="1" applyFont="1" applyFill="1" applyBorder="1" applyAlignment="1" applyProtection="1">
      <alignment horizontal="center" vertical="center"/>
      <protection locked="0"/>
    </xf>
    <xf numFmtId="0" fontId="5" fillId="3" borderId="0" xfId="0" applyFont="1" applyFill="1" applyAlignment="1" applyProtection="1">
      <alignment horizontal="center" vertical="center"/>
      <protection locked="0"/>
    </xf>
    <xf numFmtId="0" fontId="5" fillId="2" borderId="0" xfId="0" applyFont="1" applyFill="1" applyAlignment="1" applyProtection="1">
      <alignment horizontal="justify" vertical="top" wrapText="1"/>
      <protection locked="0"/>
    </xf>
    <xf numFmtId="0" fontId="5" fillId="2" borderId="0" xfId="0" applyFont="1" applyFill="1" applyAlignment="1" applyProtection="1">
      <alignment horizontal="justify" vertical="top"/>
      <protection locked="0"/>
    </xf>
    <xf numFmtId="0" fontId="5" fillId="2" borderId="30" xfId="0" applyFont="1" applyFill="1" applyBorder="1" applyAlignment="1" applyProtection="1">
      <alignment horizontal="justify" vertical="top"/>
      <protection locked="0"/>
    </xf>
    <xf numFmtId="0" fontId="3" fillId="6" borderId="0" xfId="0" applyFont="1" applyFill="1" applyAlignment="1">
      <alignment horizontal="left" vertical="top" wrapText="1"/>
    </xf>
    <xf numFmtId="0" fontId="3" fillId="6" borderId="30" xfId="0" applyFont="1" applyFill="1" applyBorder="1" applyAlignment="1">
      <alignment horizontal="left" vertical="top" wrapText="1"/>
    </xf>
    <xf numFmtId="0" fontId="5" fillId="2" borderId="30" xfId="0" applyFont="1" applyFill="1" applyBorder="1" applyAlignment="1" applyProtection="1">
      <alignment horizontal="justify" vertical="top" wrapText="1"/>
      <protection locked="0"/>
    </xf>
    <xf numFmtId="0" fontId="3" fillId="6" borderId="0" xfId="0" applyFont="1" applyFill="1" applyAlignment="1">
      <alignment horizontal="left" vertical="top"/>
    </xf>
    <xf numFmtId="0" fontId="3" fillId="6" borderId="30" xfId="0" applyFont="1" applyFill="1" applyBorder="1" applyAlignment="1">
      <alignment horizontal="left" vertical="top"/>
    </xf>
    <xf numFmtId="0" fontId="3" fillId="3" borderId="0" xfId="0" applyFont="1" applyFill="1" applyAlignment="1" applyProtection="1">
      <alignment horizontal="center" vertical="center" wrapText="1"/>
      <protection locked="0"/>
    </xf>
    <xf numFmtId="0" fontId="5" fillId="2" borderId="6" xfId="0" applyFont="1" applyFill="1" applyBorder="1" applyAlignment="1" applyProtection="1">
      <alignment horizontal="center"/>
      <protection locked="0"/>
    </xf>
    <xf numFmtId="0" fontId="5" fillId="2" borderId="0" xfId="0" applyFont="1" applyFill="1" applyAlignment="1" applyProtection="1">
      <alignment horizontal="center"/>
      <protection locked="0"/>
    </xf>
    <xf numFmtId="0" fontId="5" fillId="2" borderId="7" xfId="0" applyFont="1" applyFill="1" applyBorder="1" applyAlignment="1" applyProtection="1">
      <alignment horizontal="center"/>
      <protection locked="0"/>
    </xf>
    <xf numFmtId="0" fontId="5" fillId="2" borderId="10" xfId="0" applyFont="1" applyFill="1" applyBorder="1" applyAlignment="1" applyProtection="1">
      <alignment horizontal="center"/>
      <protection locked="0"/>
    </xf>
    <xf numFmtId="0" fontId="5" fillId="3" borderId="0" xfId="0" applyFont="1" applyFill="1" applyAlignment="1" applyProtection="1">
      <alignment horizontal="center" vertical="center" wrapText="1"/>
      <protection locked="0"/>
    </xf>
    <xf numFmtId="0" fontId="5" fillId="2" borderId="0" xfId="0" applyFont="1" applyFill="1" applyAlignment="1" applyProtection="1">
      <alignment horizontal="left" vertical="top" wrapText="1"/>
      <protection locked="0"/>
    </xf>
    <xf numFmtId="0" fontId="5" fillId="2" borderId="30" xfId="0" applyFont="1" applyFill="1" applyBorder="1" applyAlignment="1" applyProtection="1">
      <alignment horizontal="left" vertical="top" wrapText="1"/>
      <protection locked="0"/>
    </xf>
    <xf numFmtId="0" fontId="8" fillId="8" borderId="1" xfId="0" applyFont="1" applyFill="1" applyBorder="1" applyAlignment="1">
      <alignment horizontal="center" vertical="center"/>
    </xf>
    <xf numFmtId="0" fontId="8" fillId="8" borderId="12" xfId="0" applyFont="1" applyFill="1" applyBorder="1" applyAlignment="1">
      <alignment horizontal="center" vertical="center"/>
    </xf>
    <xf numFmtId="0" fontId="8" fillId="5" borderId="32" xfId="0" applyFont="1" applyFill="1" applyBorder="1" applyAlignment="1">
      <alignment horizontal="center" vertical="center"/>
    </xf>
    <xf numFmtId="0" fontId="3" fillId="2" borderId="4" xfId="0" applyFont="1" applyFill="1" applyBorder="1" applyAlignment="1" applyProtection="1">
      <alignment horizontal="center" vertical="center" wrapText="1"/>
      <protection locked="0"/>
    </xf>
    <xf numFmtId="0" fontId="3" fillId="2" borderId="9"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7" xfId="0" applyFont="1" applyFill="1" applyBorder="1" applyAlignment="1" applyProtection="1">
      <alignment horizontal="center" vertical="center" wrapText="1"/>
      <protection locked="0"/>
    </xf>
    <xf numFmtId="0" fontId="3" fillId="2" borderId="10" xfId="0" applyFont="1" applyFill="1" applyBorder="1" applyAlignment="1" applyProtection="1">
      <alignment horizontal="center" vertical="center" wrapText="1"/>
      <protection locked="0"/>
    </xf>
    <xf numFmtId="0" fontId="3" fillId="2" borderId="31" xfId="0" applyFont="1" applyFill="1" applyBorder="1" applyAlignment="1" applyProtection="1">
      <alignment horizontal="center" vertical="center" wrapText="1"/>
      <protection locked="0"/>
    </xf>
    <xf numFmtId="0" fontId="8" fillId="5" borderId="4"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5" borderId="31" xfId="0" applyFont="1" applyFill="1" applyBorder="1" applyAlignment="1">
      <alignment horizontal="center" vertical="center" wrapText="1"/>
    </xf>
    <xf numFmtId="0" fontId="3" fillId="2" borderId="1" xfId="0" applyFont="1" applyFill="1" applyBorder="1" applyAlignment="1" applyProtection="1">
      <alignment horizontal="center" vertical="center"/>
      <protection locked="0"/>
    </xf>
    <xf numFmtId="0" fontId="8" fillId="7" borderId="4" xfId="0" applyFont="1" applyFill="1" applyBorder="1" applyAlignment="1">
      <alignment horizontal="center" vertical="center"/>
    </xf>
    <xf numFmtId="0" fontId="8" fillId="7" borderId="9" xfId="0" applyFont="1" applyFill="1" applyBorder="1" applyAlignment="1">
      <alignment horizontal="center" vertical="center"/>
    </xf>
    <xf numFmtId="0" fontId="8" fillId="7" borderId="5" xfId="0" applyFont="1" applyFill="1" applyBorder="1" applyAlignment="1">
      <alignment horizontal="center" vertical="center"/>
    </xf>
    <xf numFmtId="0" fontId="3" fillId="2" borderId="0" xfId="0" applyFont="1" applyFill="1" applyAlignment="1" applyProtection="1">
      <alignment horizontal="center" vertical="center"/>
      <protection locked="0"/>
    </xf>
    <xf numFmtId="0" fontId="3" fillId="3" borderId="0" xfId="0" applyFont="1" applyFill="1" applyAlignment="1" applyProtection="1">
      <alignment horizontal="center"/>
      <protection locked="0"/>
    </xf>
    <xf numFmtId="0" fontId="3" fillId="3" borderId="0" xfId="0" applyFont="1" applyFill="1" applyAlignment="1" applyProtection="1">
      <alignment horizontal="center" vertical="top"/>
      <protection locked="0"/>
    </xf>
    <xf numFmtId="0" fontId="3" fillId="2" borderId="4" xfId="0" applyFont="1" applyFill="1" applyBorder="1" applyAlignment="1" applyProtection="1">
      <alignment horizontal="center" vertical="center"/>
      <protection locked="0"/>
    </xf>
    <xf numFmtId="0" fontId="3" fillId="2" borderId="9" xfId="0" applyFont="1" applyFill="1" applyBorder="1" applyAlignment="1" applyProtection="1">
      <alignment horizontal="center" vertical="center"/>
      <protection locked="0"/>
    </xf>
    <xf numFmtId="0" fontId="3" fillId="2" borderId="5" xfId="0" applyFont="1" applyFill="1" applyBorder="1" applyAlignment="1" applyProtection="1">
      <alignment horizontal="center" vertical="center"/>
      <protection locked="0"/>
    </xf>
    <xf numFmtId="0" fontId="3" fillId="2" borderId="7" xfId="0" applyFont="1" applyFill="1" applyBorder="1" applyAlignment="1" applyProtection="1">
      <alignment horizontal="center" vertical="center"/>
      <protection locked="0"/>
    </xf>
    <xf numFmtId="0" fontId="3" fillId="2" borderId="10" xfId="0" applyFont="1" applyFill="1" applyBorder="1" applyAlignment="1" applyProtection="1">
      <alignment horizontal="center" vertical="center"/>
      <protection locked="0"/>
    </xf>
    <xf numFmtId="0" fontId="3" fillId="2" borderId="31" xfId="0" applyFont="1" applyFill="1" applyBorder="1" applyAlignment="1" applyProtection="1">
      <alignment horizontal="center" vertical="center"/>
      <protection locked="0"/>
    </xf>
    <xf numFmtId="0" fontId="3" fillId="3" borderId="0" xfId="0" applyFont="1" applyFill="1" applyAlignment="1" applyProtection="1">
      <alignment horizontal="center" vertical="center"/>
      <protection locked="0"/>
    </xf>
    <xf numFmtId="0" fontId="8" fillId="5" borderId="6" xfId="0" applyFont="1" applyFill="1" applyBorder="1" applyAlignment="1">
      <alignment horizontal="center" vertical="center"/>
    </xf>
    <xf numFmtId="0" fontId="8" fillId="5" borderId="30" xfId="0" applyFont="1" applyFill="1" applyBorder="1" applyAlignment="1">
      <alignment horizontal="center" vertical="center"/>
    </xf>
    <xf numFmtId="0" fontId="3" fillId="2" borderId="6" xfId="0" applyFont="1" applyFill="1" applyBorder="1" applyAlignment="1" applyProtection="1">
      <alignment horizontal="center" vertical="center"/>
      <protection locked="0"/>
    </xf>
    <xf numFmtId="0" fontId="3" fillId="2" borderId="30" xfId="0" applyFont="1" applyFill="1" applyBorder="1" applyAlignment="1" applyProtection="1">
      <alignment horizontal="center" vertical="center"/>
      <protection locked="0"/>
    </xf>
    <xf numFmtId="0" fontId="8" fillId="5" borderId="6" xfId="0" applyFont="1" applyFill="1" applyBorder="1" applyAlignment="1">
      <alignment horizontal="center" vertical="center" wrapText="1"/>
    </xf>
    <xf numFmtId="0" fontId="8" fillId="5" borderId="30" xfId="0" applyFont="1" applyFill="1" applyBorder="1" applyAlignment="1">
      <alignment horizontal="center" vertical="center" wrapText="1"/>
    </xf>
    <xf numFmtId="0" fontId="3" fillId="0" borderId="4"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30"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31" xfId="0" applyFont="1" applyBorder="1" applyAlignment="1" applyProtection="1">
      <alignment horizontal="center" vertical="center"/>
      <protection locked="0"/>
    </xf>
    <xf numFmtId="0" fontId="3" fillId="2" borderId="1" xfId="0" applyFont="1" applyFill="1" applyBorder="1" applyAlignment="1" applyProtection="1">
      <alignment horizontal="left" wrapText="1"/>
      <protection locked="0"/>
    </xf>
    <xf numFmtId="0" fontId="3" fillId="2" borderId="1" xfId="0" applyFont="1" applyFill="1" applyBorder="1" applyAlignment="1" applyProtection="1">
      <alignment horizontal="left"/>
      <protection locked="0"/>
    </xf>
    <xf numFmtId="0" fontId="3" fillId="2" borderId="0" xfId="0" applyFont="1" applyFill="1" applyAlignment="1" applyProtection="1">
      <alignment horizontal="center"/>
      <protection locked="0"/>
    </xf>
    <xf numFmtId="0" fontId="8" fillId="7" borderId="1" xfId="0" applyFont="1" applyFill="1" applyBorder="1" applyAlignment="1">
      <alignment horizontal="center"/>
    </xf>
    <xf numFmtId="0" fontId="8" fillId="7" borderId="12" xfId="0" applyFont="1" applyFill="1" applyBorder="1" applyAlignment="1">
      <alignment horizontal="center"/>
    </xf>
    <xf numFmtId="0" fontId="8" fillId="2" borderId="2" xfId="0" applyFont="1" applyFill="1" applyBorder="1" applyAlignment="1" applyProtection="1">
      <alignment horizontal="center" vertical="center" wrapText="1"/>
      <protection locked="0"/>
    </xf>
    <xf numFmtId="0" fontId="8" fillId="2" borderId="8" xfId="0" applyFont="1" applyFill="1" applyBorder="1" applyAlignment="1" applyProtection="1">
      <alignment horizontal="center" vertical="center" wrapText="1"/>
      <protection locked="0"/>
    </xf>
    <xf numFmtId="0" fontId="8" fillId="2" borderId="3"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3" fillId="2" borderId="8" xfId="0" applyFont="1" applyFill="1" applyBorder="1" applyAlignment="1" applyProtection="1">
      <alignment horizontal="center" vertical="center" wrapText="1"/>
      <protection locked="0"/>
    </xf>
    <xf numFmtId="0" fontId="24" fillId="2" borderId="0" xfId="2" applyFont="1" applyFill="1" applyAlignment="1" applyProtection="1">
      <alignment horizontal="center" vertical="center"/>
      <protection locked="0"/>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30"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31" xfId="0" applyFont="1" applyFill="1" applyBorder="1" applyAlignment="1">
      <alignment horizontal="center" vertical="center"/>
    </xf>
    <xf numFmtId="0" fontId="7" fillId="2" borderId="2"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21" fillId="2" borderId="4" xfId="0" applyFont="1" applyFill="1" applyBorder="1" applyAlignment="1">
      <alignment horizontal="center" vertical="center" wrapText="1"/>
    </xf>
    <xf numFmtId="0" fontId="21" fillId="2" borderId="9" xfId="0" applyFont="1" applyFill="1" applyBorder="1" applyAlignment="1">
      <alignment horizontal="center" vertical="center" wrapText="1"/>
    </xf>
    <xf numFmtId="0" fontId="21" fillId="2" borderId="5"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10" xfId="0" applyFont="1" applyFill="1" applyBorder="1" applyAlignment="1">
      <alignment horizontal="center" vertical="center" wrapText="1"/>
    </xf>
    <xf numFmtId="0" fontId="21" fillId="2" borderId="31" xfId="0" applyFont="1" applyFill="1" applyBorder="1" applyAlignment="1">
      <alignment horizontal="center" vertical="center" wrapText="1"/>
    </xf>
    <xf numFmtId="0" fontId="25" fillId="6" borderId="32" xfId="0" applyFont="1" applyFill="1" applyBorder="1" applyAlignment="1">
      <alignment horizontal="center" vertical="center"/>
    </xf>
    <xf numFmtId="0" fontId="8" fillId="5" borderId="11" xfId="0" applyFont="1" applyFill="1" applyBorder="1" applyAlignment="1">
      <alignment horizontal="center" vertical="center" wrapText="1"/>
    </xf>
    <xf numFmtId="0" fontId="3" fillId="2" borderId="11" xfId="0" applyFont="1" applyFill="1" applyBorder="1" applyAlignment="1" applyProtection="1">
      <alignment horizontal="left" vertical="center" wrapText="1"/>
      <protection locked="0"/>
    </xf>
    <xf numFmtId="0" fontId="3" fillId="2" borderId="11" xfId="0" applyFont="1" applyFill="1" applyBorder="1" applyAlignment="1" applyProtection="1">
      <alignment horizontal="center" vertical="center" wrapText="1"/>
      <protection locked="0"/>
    </xf>
    <xf numFmtId="9" fontId="3" fillId="2" borderId="1" xfId="1" applyFont="1" applyFill="1" applyBorder="1" applyAlignment="1" applyProtection="1">
      <alignment horizontal="center" vertical="center"/>
      <protection locked="0"/>
    </xf>
    <xf numFmtId="0" fontId="5" fillId="2" borderId="43" xfId="1" applyNumberFormat="1" applyFont="1" applyFill="1" applyBorder="1" applyAlignment="1" applyProtection="1">
      <alignment horizontal="center" vertical="center"/>
      <protection locked="0"/>
    </xf>
    <xf numFmtId="0" fontId="5" fillId="2" borderId="44" xfId="1" applyNumberFormat="1" applyFont="1" applyFill="1" applyBorder="1" applyAlignment="1" applyProtection="1">
      <alignment horizontal="center" vertical="center"/>
      <protection locked="0"/>
    </xf>
    <xf numFmtId="0" fontId="5" fillId="2" borderId="45" xfId="1" applyNumberFormat="1" applyFont="1" applyFill="1" applyBorder="1" applyAlignment="1" applyProtection="1">
      <alignment horizontal="center" vertical="center"/>
      <protection locked="0"/>
    </xf>
    <xf numFmtId="0" fontId="5" fillId="2" borderId="32" xfId="1" applyNumberFormat="1" applyFont="1" applyFill="1" applyBorder="1" applyAlignment="1" applyProtection="1">
      <alignment horizontal="center" vertical="center" wrapText="1"/>
      <protection locked="0"/>
    </xf>
    <xf numFmtId="1" fontId="5" fillId="2" borderId="32" xfId="1" applyNumberFormat="1" applyFont="1" applyFill="1" applyBorder="1" applyAlignment="1" applyProtection="1">
      <alignment horizontal="center" vertical="center"/>
      <protection locked="0"/>
    </xf>
    <xf numFmtId="0" fontId="5" fillId="2" borderId="43" xfId="1" applyNumberFormat="1" applyFont="1" applyFill="1" applyBorder="1" applyAlignment="1" applyProtection="1">
      <alignment horizontal="center" vertical="center" wrapText="1"/>
      <protection locked="0"/>
    </xf>
    <xf numFmtId="0" fontId="5" fillId="2" borderId="44" xfId="1" applyNumberFormat="1" applyFont="1" applyFill="1" applyBorder="1" applyAlignment="1" applyProtection="1">
      <alignment horizontal="center" vertical="center" wrapText="1"/>
      <protection locked="0"/>
    </xf>
    <xf numFmtId="0" fontId="5" fillId="2" borderId="45" xfId="1" applyNumberFormat="1" applyFont="1" applyFill="1" applyBorder="1" applyAlignment="1" applyProtection="1">
      <alignment horizontal="center" vertical="center" wrapText="1"/>
      <protection locked="0"/>
    </xf>
    <xf numFmtId="0" fontId="8" fillId="7" borderId="1" xfId="0" applyFont="1" applyFill="1" applyBorder="1" applyAlignment="1">
      <alignment horizontal="center" vertical="center"/>
    </xf>
    <xf numFmtId="0" fontId="8" fillId="7" borderId="12" xfId="0" applyFont="1" applyFill="1" applyBorder="1" applyAlignment="1">
      <alignment horizontal="center" vertical="center"/>
    </xf>
    <xf numFmtId="0" fontId="5" fillId="2" borderId="1" xfId="0" applyFont="1" applyFill="1" applyBorder="1" applyAlignment="1" applyProtection="1">
      <alignment horizontal="center" vertical="center"/>
      <protection locked="0"/>
    </xf>
    <xf numFmtId="0" fontId="5" fillId="2" borderId="2" xfId="0" applyFont="1" applyFill="1" applyBorder="1" applyAlignment="1" applyProtection="1">
      <alignment horizontal="center" vertical="center"/>
      <protection locked="0"/>
    </xf>
    <xf numFmtId="0" fontId="3" fillId="6" borderId="5" xfId="0" applyFont="1" applyFill="1" applyBorder="1" applyAlignment="1">
      <alignment horizontal="left" vertical="center" wrapText="1"/>
    </xf>
    <xf numFmtId="0" fontId="5" fillId="6" borderId="12" xfId="0" applyFont="1" applyFill="1" applyBorder="1" applyAlignment="1">
      <alignment horizontal="left" vertical="center" wrapText="1"/>
    </xf>
    <xf numFmtId="0" fontId="5" fillId="2" borderId="13" xfId="0" applyFont="1" applyFill="1" applyBorder="1" applyAlignment="1" applyProtection="1">
      <alignment horizontal="justify" vertical="top"/>
      <protection locked="0"/>
    </xf>
    <xf numFmtId="0" fontId="5" fillId="2" borderId="31" xfId="0" applyFont="1" applyFill="1" applyBorder="1" applyAlignment="1" applyProtection="1">
      <alignment horizontal="justify" vertical="top"/>
      <protection locked="0"/>
    </xf>
    <xf numFmtId="0" fontId="5" fillId="2" borderId="11" xfId="0" applyFont="1" applyFill="1" applyBorder="1" applyAlignment="1" applyProtection="1">
      <alignment horizontal="justify" vertical="top"/>
      <protection locked="0"/>
    </xf>
    <xf numFmtId="0" fontId="8" fillId="7" borderId="7" xfId="0" applyFont="1" applyFill="1" applyBorder="1" applyAlignment="1">
      <alignment horizontal="center" vertical="center"/>
    </xf>
    <xf numFmtId="0" fontId="8" fillId="7" borderId="10" xfId="0" applyFont="1" applyFill="1" applyBorder="1" applyAlignment="1">
      <alignment horizontal="center" vertical="center"/>
    </xf>
    <xf numFmtId="0" fontId="8" fillId="7" borderId="31" xfId="0" applyFont="1" applyFill="1" applyBorder="1" applyAlignment="1">
      <alignment horizontal="center" vertical="center"/>
    </xf>
    <xf numFmtId="0" fontId="8" fillId="5" borderId="32" xfId="0" applyFont="1" applyFill="1" applyBorder="1" applyAlignment="1">
      <alignment horizontal="center" vertical="center" wrapText="1"/>
    </xf>
    <xf numFmtId="0" fontId="25" fillId="2" borderId="0" xfId="0" applyFont="1" applyFill="1" applyAlignment="1" applyProtection="1">
      <alignment horizontal="center" vertical="center"/>
      <protection locked="0"/>
    </xf>
    <xf numFmtId="0" fontId="5" fillId="2" borderId="31" xfId="0" applyFont="1" applyFill="1" applyBorder="1" applyAlignment="1" applyProtection="1">
      <alignment horizontal="justify" vertical="top" wrapText="1"/>
      <protection locked="0"/>
    </xf>
    <xf numFmtId="0" fontId="5" fillId="2" borderId="3" xfId="0" applyFont="1" applyFill="1" applyBorder="1" applyAlignment="1" applyProtection="1">
      <alignment horizontal="justify" vertical="top"/>
      <protection locked="0"/>
    </xf>
    <xf numFmtId="0" fontId="5" fillId="2" borderId="1" xfId="0" applyFont="1" applyFill="1" applyBorder="1" applyAlignment="1" applyProtection="1">
      <alignment horizontal="justify" vertical="top"/>
      <protection locked="0"/>
    </xf>
    <xf numFmtId="0" fontId="5" fillId="2" borderId="5" xfId="0" applyFont="1" applyFill="1" applyBorder="1" applyAlignment="1" applyProtection="1">
      <alignment horizontal="justify" vertical="top"/>
      <protection locked="0"/>
    </xf>
    <xf numFmtId="0" fontId="5" fillId="2" borderId="12" xfId="0" applyFont="1" applyFill="1" applyBorder="1" applyAlignment="1" applyProtection="1">
      <alignment horizontal="justify" vertical="top"/>
      <protection locked="0"/>
    </xf>
    <xf numFmtId="0" fontId="3" fillId="6" borderId="30" xfId="0" applyFont="1" applyFill="1" applyBorder="1" applyAlignment="1">
      <alignment horizontal="left" vertical="center" wrapText="1"/>
    </xf>
    <xf numFmtId="0" fontId="5" fillId="6" borderId="13" xfId="0" applyFont="1" applyFill="1" applyBorder="1" applyAlignment="1">
      <alignment horizontal="left" vertical="center" wrapText="1"/>
    </xf>
    <xf numFmtId="0" fontId="26" fillId="2" borderId="1"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8" fillId="5" borderId="1" xfId="0" applyFont="1" applyFill="1" applyBorder="1" applyAlignment="1" applyProtection="1">
      <alignment horizontal="center" vertical="center"/>
      <protection locked="0"/>
    </xf>
    <xf numFmtId="0" fontId="3" fillId="2" borderId="2"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3" xfId="0" applyFont="1" applyFill="1" applyBorder="1" applyAlignment="1">
      <alignment horizontal="center" vertical="center"/>
    </xf>
    <xf numFmtId="0" fontId="8" fillId="5" borderId="1" xfId="0" applyFont="1" applyFill="1" applyBorder="1" applyAlignment="1">
      <alignment horizontal="center" vertical="center" wrapText="1"/>
    </xf>
    <xf numFmtId="0" fontId="3" fillId="2" borderId="3" xfId="0" applyFont="1" applyFill="1" applyBorder="1" applyAlignment="1" applyProtection="1">
      <alignment horizontal="center" vertical="center" wrapText="1"/>
      <protection locked="0"/>
    </xf>
    <xf numFmtId="0" fontId="5" fillId="2" borderId="9" xfId="0" applyFont="1" applyFill="1" applyBorder="1" applyAlignment="1" applyProtection="1">
      <alignment horizontal="center" vertical="center"/>
      <protection locked="0"/>
    </xf>
    <xf numFmtId="0" fontId="3" fillId="2" borderId="1" xfId="0" applyFont="1" applyFill="1" applyBorder="1" applyAlignment="1" applyProtection="1">
      <alignment horizontal="left" vertical="center" wrapText="1"/>
      <protection locked="0"/>
    </xf>
    <xf numFmtId="9" fontId="3" fillId="2" borderId="1" xfId="1" applyFont="1" applyFill="1" applyBorder="1" applyAlignment="1" applyProtection="1">
      <alignment horizontal="center" vertical="center" wrapText="1"/>
      <protection locked="0"/>
    </xf>
    <xf numFmtId="0" fontId="3" fillId="2" borderId="1" xfId="0" applyFont="1" applyFill="1" applyBorder="1" applyAlignment="1" applyProtection="1">
      <alignment horizontal="left" vertical="center"/>
      <protection locked="0"/>
    </xf>
    <xf numFmtId="0" fontId="5" fillId="2" borderId="1" xfId="0" applyFont="1" applyFill="1" applyBorder="1" applyAlignment="1" applyProtection="1">
      <alignment horizontal="left" vertical="center"/>
      <protection locked="0"/>
    </xf>
    <xf numFmtId="0" fontId="5" fillId="2" borderId="3" xfId="0" applyFont="1" applyFill="1" applyBorder="1" applyAlignment="1" applyProtection="1">
      <alignment horizontal="center" vertical="center"/>
      <protection locked="0"/>
    </xf>
    <xf numFmtId="0" fontId="26" fillId="2" borderId="4" xfId="0" applyFont="1" applyFill="1" applyBorder="1" applyAlignment="1" applyProtection="1">
      <alignment horizontal="center" vertical="center" wrapText="1"/>
      <protection locked="0"/>
    </xf>
    <xf numFmtId="0" fontId="26" fillId="2" borderId="9" xfId="0" applyFont="1" applyFill="1" applyBorder="1" applyAlignment="1" applyProtection="1">
      <alignment horizontal="center" vertical="center" wrapText="1"/>
      <protection locked="0"/>
    </xf>
    <xf numFmtId="0" fontId="26" fillId="2" borderId="5" xfId="0" applyFont="1" applyFill="1" applyBorder="1" applyAlignment="1" applyProtection="1">
      <alignment horizontal="center" vertical="center" wrapText="1"/>
      <protection locked="0"/>
    </xf>
    <xf numFmtId="0" fontId="26" fillId="2" borderId="7" xfId="0" applyFont="1" applyFill="1" applyBorder="1" applyAlignment="1" applyProtection="1">
      <alignment horizontal="center" vertical="center" wrapText="1"/>
      <protection locked="0"/>
    </xf>
    <xf numFmtId="0" fontId="26" fillId="2" borderId="10" xfId="0" applyFont="1" applyFill="1" applyBorder="1" applyAlignment="1" applyProtection="1">
      <alignment horizontal="center" vertical="center" wrapText="1"/>
      <protection locked="0"/>
    </xf>
    <xf numFmtId="0" fontId="26" fillId="2" borderId="31" xfId="0" applyFont="1" applyFill="1" applyBorder="1" applyAlignment="1" applyProtection="1">
      <alignment horizontal="center" vertical="center" wrapText="1"/>
      <protection locked="0"/>
    </xf>
    <xf numFmtId="9" fontId="3" fillId="2" borderId="1" xfId="1" applyFont="1" applyFill="1" applyBorder="1" applyAlignment="1" applyProtection="1">
      <alignment horizontal="center" vertical="center" wrapText="1"/>
    </xf>
    <xf numFmtId="0" fontId="3" fillId="2" borderId="1" xfId="0" applyFont="1" applyFill="1" applyBorder="1" applyAlignment="1">
      <alignment horizontal="left" vertical="center"/>
    </xf>
    <xf numFmtId="0" fontId="5" fillId="2" borderId="1" xfId="0" applyFont="1" applyFill="1" applyBorder="1" applyAlignment="1">
      <alignment horizontal="left" vertical="center"/>
    </xf>
    <xf numFmtId="0" fontId="3" fillId="2" borderId="1" xfId="0" applyFont="1" applyFill="1" applyBorder="1" applyAlignment="1" applyProtection="1">
      <alignment horizontal="center" vertical="center" wrapText="1"/>
      <protection locked="0"/>
    </xf>
    <xf numFmtId="0" fontId="15" fillId="2" borderId="1" xfId="0" applyFont="1" applyFill="1" applyBorder="1" applyAlignment="1">
      <alignment vertical="top" wrapText="1"/>
    </xf>
    <xf numFmtId="0" fontId="16" fillId="2" borderId="2"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34" fillId="2" borderId="4" xfId="0" applyFont="1" applyFill="1" applyBorder="1" applyAlignment="1">
      <alignment horizontal="center" vertical="center" wrapText="1"/>
    </xf>
    <xf numFmtId="0" fontId="34" fillId="2" borderId="9" xfId="0" applyFont="1" applyFill="1" applyBorder="1" applyAlignment="1">
      <alignment horizontal="center" vertical="center" wrapText="1"/>
    </xf>
    <xf numFmtId="0" fontId="34" fillId="2" borderId="7" xfId="0" applyFont="1" applyFill="1" applyBorder="1" applyAlignment="1">
      <alignment horizontal="center" vertical="center" wrapText="1"/>
    </xf>
    <xf numFmtId="0" fontId="34" fillId="2" borderId="10" xfId="0" applyFont="1" applyFill="1" applyBorder="1" applyAlignment="1">
      <alignment horizontal="center" vertical="center" wrapText="1"/>
    </xf>
    <xf numFmtId="0" fontId="9" fillId="5" borderId="10" xfId="0" applyFont="1" applyFill="1" applyBorder="1" applyAlignment="1">
      <alignment horizontal="center"/>
    </xf>
    <xf numFmtId="14" fontId="5" fillId="0" borderId="12" xfId="0" applyNumberFormat="1" applyFont="1" applyBorder="1" applyAlignment="1" applyProtection="1">
      <alignment horizontal="center" vertical="center"/>
      <protection locked="0"/>
    </xf>
    <xf numFmtId="14" fontId="5" fillId="0" borderId="11" xfId="0" applyNumberFormat="1" applyFont="1" applyBorder="1" applyAlignment="1" applyProtection="1">
      <alignment horizontal="center" vertical="center"/>
      <protection locked="0"/>
    </xf>
    <xf numFmtId="0" fontId="5" fillId="2" borderId="12" xfId="0" applyFont="1" applyFill="1" applyBorder="1" applyAlignment="1" applyProtection="1">
      <alignment horizontal="left" vertical="center" wrapText="1"/>
      <protection locked="0"/>
    </xf>
    <xf numFmtId="0" fontId="5" fillId="2" borderId="11" xfId="0" applyFont="1" applyFill="1" applyBorder="1" applyAlignment="1" applyProtection="1">
      <alignment horizontal="left" vertical="center" wrapText="1"/>
      <protection locked="0"/>
    </xf>
    <xf numFmtId="0" fontId="5" fillId="0" borderId="12" xfId="0" applyFont="1" applyBorder="1" applyAlignment="1" applyProtection="1">
      <alignment horizontal="center" vertical="center"/>
      <protection locked="0"/>
    </xf>
    <xf numFmtId="0" fontId="5" fillId="0" borderId="11" xfId="0" applyFont="1" applyBorder="1" applyAlignment="1" applyProtection="1">
      <alignment horizontal="center" vertical="center"/>
      <protection locked="0"/>
    </xf>
    <xf numFmtId="0" fontId="5" fillId="0" borderId="12" xfId="0" applyFont="1" applyBorder="1" applyAlignment="1" applyProtection="1">
      <alignment horizontal="center" vertical="center" wrapText="1"/>
      <protection locked="0"/>
    </xf>
    <xf numFmtId="0" fontId="5" fillId="0" borderId="11" xfId="0" applyFont="1" applyBorder="1" applyAlignment="1" applyProtection="1">
      <alignment horizontal="center" vertical="center" wrapText="1"/>
      <protection locked="0"/>
    </xf>
    <xf numFmtId="0" fontId="19" fillId="0" borderId="20"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20" xfId="0" applyFont="1" applyBorder="1" applyAlignment="1">
      <alignment horizontal="justify" vertical="center" wrapText="1"/>
    </xf>
    <xf numFmtId="0" fontId="19" fillId="0" borderId="21" xfId="0" applyFont="1" applyBorder="1" applyAlignment="1">
      <alignment horizontal="justify" vertical="center" wrapText="1"/>
    </xf>
    <xf numFmtId="0" fontId="19" fillId="0" borderId="22" xfId="0" applyFont="1" applyBorder="1" applyAlignment="1">
      <alignment horizontal="justify" vertical="center" wrapText="1"/>
    </xf>
    <xf numFmtId="0" fontId="17" fillId="0" borderId="16"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17" xfId="0" applyFont="1" applyBorder="1" applyAlignment="1">
      <alignment horizontal="center" vertical="center" wrapText="1"/>
    </xf>
    <xf numFmtId="0" fontId="19" fillId="0" borderId="21" xfId="0" applyFont="1" applyBorder="1" applyAlignment="1">
      <alignment horizontal="center" vertical="center" wrapText="1"/>
    </xf>
    <xf numFmtId="0" fontId="17" fillId="0" borderId="23" xfId="0" applyFont="1" applyBorder="1" applyAlignment="1">
      <alignment horizontal="center" vertical="center" wrapText="1"/>
    </xf>
    <xf numFmtId="0" fontId="17" fillId="0" borderId="24"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25" xfId="0" applyFont="1" applyBorder="1" applyAlignment="1">
      <alignment horizontal="center" vertical="center" wrapText="1"/>
    </xf>
    <xf numFmtId="0" fontId="9" fillId="5" borderId="16" xfId="0" applyFont="1" applyFill="1" applyBorder="1" applyAlignment="1">
      <alignment horizontal="center" vertical="center" wrapText="1"/>
    </xf>
    <xf numFmtId="0" fontId="9" fillId="5" borderId="14" xfId="0" applyFont="1" applyFill="1" applyBorder="1" applyAlignment="1">
      <alignment horizontal="center" vertical="center" wrapText="1"/>
    </xf>
    <xf numFmtId="0" fontId="9" fillId="5" borderId="17" xfId="0" applyFont="1" applyFill="1" applyBorder="1" applyAlignment="1">
      <alignment horizontal="center" vertical="center" wrapText="1"/>
    </xf>
    <xf numFmtId="0" fontId="17" fillId="0" borderId="18" xfId="0" applyFont="1" applyBorder="1" applyAlignment="1">
      <alignment horizontal="center" vertical="center" wrapText="1"/>
    </xf>
    <xf numFmtId="0" fontId="17" fillId="0" borderId="19" xfId="0" applyFont="1" applyBorder="1" applyAlignment="1">
      <alignment horizontal="center" vertical="center" wrapText="1"/>
    </xf>
    <xf numFmtId="0" fontId="17" fillId="0" borderId="20" xfId="0" applyFont="1" applyBorder="1" applyAlignment="1">
      <alignment horizontal="center" vertical="center" wrapText="1"/>
    </xf>
    <xf numFmtId="0" fontId="19" fillId="0" borderId="18"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14" xfId="0" applyFont="1" applyBorder="1" applyAlignment="1">
      <alignment horizontal="justify" vertical="justify" wrapText="1"/>
    </xf>
    <xf numFmtId="0" fontId="17" fillId="0" borderId="17" xfId="0" applyFont="1" applyBorder="1" applyAlignment="1">
      <alignment horizontal="justify" vertical="justify" wrapText="1"/>
    </xf>
    <xf numFmtId="0" fontId="18" fillId="5" borderId="16" xfId="0" applyFont="1" applyFill="1" applyBorder="1" applyAlignment="1">
      <alignment horizontal="center" vertical="center" wrapText="1"/>
    </xf>
    <xf numFmtId="0" fontId="18" fillId="5" borderId="14" xfId="0" applyFont="1" applyFill="1" applyBorder="1" applyAlignment="1">
      <alignment horizontal="center" vertical="center" wrapText="1"/>
    </xf>
    <xf numFmtId="0" fontId="18" fillId="5" borderId="17" xfId="0" applyFont="1" applyFill="1" applyBorder="1" applyAlignment="1">
      <alignment horizontal="center" vertical="center" wrapText="1"/>
    </xf>
    <xf numFmtId="0" fontId="17" fillId="0" borderId="20" xfId="0" applyFont="1" applyBorder="1" applyAlignment="1">
      <alignment horizontal="justify" vertical="center" wrapText="1"/>
    </xf>
    <xf numFmtId="0" fontId="17" fillId="0" borderId="21" xfId="0" applyFont="1" applyBorder="1" applyAlignment="1">
      <alignment horizontal="justify" vertical="center" wrapText="1"/>
    </xf>
    <xf numFmtId="0" fontId="17" fillId="0" borderId="22" xfId="0" applyFont="1" applyBorder="1" applyAlignment="1">
      <alignment horizontal="justify" vertical="center" wrapText="1"/>
    </xf>
    <xf numFmtId="0" fontId="17" fillId="0" borderId="20" xfId="0" applyFont="1" applyBorder="1" applyAlignment="1">
      <alignment horizontal="justify" vertical="justify"/>
    </xf>
    <xf numFmtId="0" fontId="17" fillId="0" borderId="21" xfId="0" applyFont="1" applyBorder="1" applyAlignment="1">
      <alignment horizontal="justify" vertical="justify"/>
    </xf>
    <xf numFmtId="0" fontId="17" fillId="0" borderId="22" xfId="0" applyFont="1" applyBorder="1" applyAlignment="1">
      <alignment horizontal="justify" vertical="justify"/>
    </xf>
    <xf numFmtId="0" fontId="15" fillId="0" borderId="1" xfId="0" applyFont="1" applyBorder="1" applyAlignment="1">
      <alignment vertical="top" wrapText="1"/>
    </xf>
    <xf numFmtId="0" fontId="16" fillId="0" borderId="2"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10" xfId="0" applyFont="1" applyBorder="1" applyAlignment="1">
      <alignment horizontal="center" vertical="center" wrapText="1"/>
    </xf>
    <xf numFmtId="0" fontId="34" fillId="0" borderId="14" xfId="0" applyFont="1" applyBorder="1" applyAlignment="1">
      <alignment horizontal="center" vertical="center" wrapText="1"/>
    </xf>
    <xf numFmtId="9" fontId="7" fillId="2" borderId="12" xfId="0" applyNumberFormat="1" applyFont="1" applyFill="1" applyBorder="1" applyAlignment="1" applyProtection="1">
      <alignment horizontal="center" vertical="center" wrapText="1"/>
      <protection locked="0"/>
    </xf>
    <xf numFmtId="9" fontId="7" fillId="0" borderId="12" xfId="0" applyNumberFormat="1" applyFont="1" applyBorder="1" applyAlignment="1" applyProtection="1">
      <alignment horizontal="center" vertical="center" wrapText="1"/>
      <protection locked="0"/>
    </xf>
    <xf numFmtId="9" fontId="7" fillId="11" borderId="40" xfId="1" applyFont="1" applyFill="1" applyBorder="1" applyAlignment="1" applyProtection="1">
      <alignment horizontal="center" vertical="center" wrapText="1"/>
      <protection locked="0"/>
    </xf>
    <xf numFmtId="9" fontId="7" fillId="11" borderId="41" xfId="1" applyFont="1" applyFill="1" applyBorder="1" applyAlignment="1" applyProtection="1">
      <alignment horizontal="center" vertical="center" wrapText="1"/>
      <protection locked="0"/>
    </xf>
    <xf numFmtId="9" fontId="7" fillId="11" borderId="42" xfId="1" applyFont="1" applyFill="1" applyBorder="1" applyAlignment="1" applyProtection="1">
      <alignment horizontal="center" vertical="center" wrapText="1"/>
      <protection locked="0"/>
    </xf>
    <xf numFmtId="0" fontId="12" fillId="12" borderId="40" xfId="0" applyFont="1" applyFill="1" applyBorder="1" applyAlignment="1" applyProtection="1">
      <alignment horizontal="center" vertical="center" wrapText="1"/>
      <protection locked="0"/>
    </xf>
    <xf numFmtId="0" fontId="12" fillId="12" borderId="41" xfId="0" applyFont="1" applyFill="1" applyBorder="1" applyAlignment="1" applyProtection="1">
      <alignment horizontal="center" vertical="center" wrapText="1"/>
      <protection locked="0"/>
    </xf>
    <xf numFmtId="0" fontId="12" fillId="12" borderId="42" xfId="0" applyFont="1" applyFill="1" applyBorder="1" applyAlignment="1" applyProtection="1">
      <alignment horizontal="center" vertical="center" wrapText="1"/>
      <protection locked="0"/>
    </xf>
    <xf numFmtId="9" fontId="7" fillId="9" borderId="40" xfId="1" applyFont="1" applyFill="1" applyBorder="1" applyAlignment="1" applyProtection="1">
      <alignment horizontal="center" vertical="center"/>
      <protection locked="0"/>
    </xf>
    <xf numFmtId="9" fontId="7" fillId="9" borderId="41" xfId="1" applyFont="1" applyFill="1" applyBorder="1" applyAlignment="1" applyProtection="1">
      <alignment horizontal="center" vertical="center"/>
      <protection locked="0"/>
    </xf>
    <xf numFmtId="9" fontId="7" fillId="9" borderId="42" xfId="1" applyFont="1" applyFill="1" applyBorder="1" applyAlignment="1" applyProtection="1">
      <alignment horizontal="center" vertical="center"/>
      <protection locked="0"/>
    </xf>
    <xf numFmtId="9" fontId="7" fillId="12" borderId="40" xfId="1" applyFont="1" applyFill="1" applyBorder="1" applyAlignment="1" applyProtection="1">
      <alignment horizontal="center" vertical="center" wrapText="1"/>
      <protection locked="0"/>
    </xf>
    <xf numFmtId="9" fontId="7" fillId="12" borderId="41" xfId="1" applyFont="1" applyFill="1" applyBorder="1" applyAlignment="1" applyProtection="1">
      <alignment horizontal="center" vertical="center" wrapText="1"/>
      <protection locked="0"/>
    </xf>
    <xf numFmtId="9" fontId="7" fillId="12" borderId="42" xfId="1" applyFont="1" applyFill="1" applyBorder="1" applyAlignment="1" applyProtection="1">
      <alignment horizontal="center" vertical="center" wrapText="1"/>
      <protection locked="0"/>
    </xf>
    <xf numFmtId="0" fontId="7" fillId="9" borderId="40" xfId="0" applyFont="1" applyFill="1" applyBorder="1" applyAlignment="1" applyProtection="1">
      <alignment horizontal="center" vertical="center"/>
      <protection locked="0"/>
    </xf>
    <xf numFmtId="0" fontId="7" fillId="9" borderId="41" xfId="0" applyFont="1" applyFill="1" applyBorder="1" applyAlignment="1" applyProtection="1">
      <alignment horizontal="center" vertical="center"/>
      <protection locked="0"/>
    </xf>
    <xf numFmtId="0" fontId="7" fillId="9" borderId="42" xfId="0" applyFont="1" applyFill="1" applyBorder="1" applyAlignment="1" applyProtection="1">
      <alignment horizontal="center" vertical="center"/>
      <protection locked="0"/>
    </xf>
  </cellXfs>
  <cellStyles count="3">
    <cellStyle name="Hipervínculo" xfId="2" builtinId="8"/>
    <cellStyle name="Normal" xfId="0" builtinId="0"/>
    <cellStyle name="Porcentaje" xfId="1" builtinId="5"/>
  </cellStyles>
  <dxfs count="0"/>
  <tableStyles count="0" defaultTableStyle="TableStyleMedium2" defaultPivotStyle="PivotStyleLight16"/>
  <colors>
    <mruColors>
      <color rgb="FFFBE122"/>
      <color rgb="FF00482B"/>
      <color rgb="FF4E4B48"/>
      <color rgb="FFDAAA00"/>
      <color rgb="FF4B514E"/>
      <color rgb="FFD5CA3D"/>
      <color rgb="FFEDE394"/>
      <color rgb="FFFAC927"/>
      <color rgb="FFD8C7EE"/>
      <color rgb="FF0F3D3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6/relationships/vbaProject" Target="vbaProject.bin"/></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0"/>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v>VALOR</c:v>
          </c:tx>
          <c:spPr>
            <a:solidFill>
              <a:srgbClr val="F7931E"/>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'MCT-3'!$D$46:$E$46</c:f>
              <c:strCache>
                <c:ptCount val="2"/>
                <c:pt idx="0">
                  <c:v>JUNIO</c:v>
                </c:pt>
                <c:pt idx="1">
                  <c:v>DICIEMBRE</c:v>
                </c:pt>
              </c:strCache>
            </c:strRef>
          </c:cat>
          <c:val>
            <c:numRef>
              <c:f>'MCT-3'!$D$49:$E$49</c:f>
              <c:numCache>
                <c:formatCode>General</c:formatCode>
                <c:ptCount val="2"/>
                <c:pt idx="0">
                  <c:v>44</c:v>
                </c:pt>
                <c:pt idx="1">
                  <c:v>0</c:v>
                </c:pt>
              </c:numCache>
            </c:numRef>
          </c:val>
          <c:extLst>
            <c:ext xmlns:c16="http://schemas.microsoft.com/office/drawing/2014/chart" uri="{C3380CC4-5D6E-409C-BE32-E72D297353CC}">
              <c16:uniqueId val="{00000000-B688-46B8-8E13-7CA3E3BFBEBD}"/>
            </c:ext>
          </c:extLst>
        </c:ser>
        <c:ser>
          <c:idx val="1"/>
          <c:order val="1"/>
          <c:tx>
            <c:v>META PONDERADA</c:v>
          </c:tx>
          <c:spPr>
            <a:solidFill>
              <a:srgbClr val="79C000"/>
            </a:solidFill>
            <a:ln>
              <a:noFill/>
            </a:ln>
            <a:effectLst/>
            <a:sp3d/>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'MCT-3'!$D$46:$E$46</c:f>
              <c:strCache>
                <c:ptCount val="2"/>
                <c:pt idx="0">
                  <c:v>JUNIO</c:v>
                </c:pt>
                <c:pt idx="1">
                  <c:v>DICIEMBRE</c:v>
                </c:pt>
              </c:strCache>
            </c:strRef>
          </c:cat>
          <c:val>
            <c:numRef>
              <c:f>'MCT-3'!$D$50:$E$50</c:f>
              <c:numCache>
                <c:formatCode>General</c:formatCode>
                <c:ptCount val="2"/>
                <c:pt idx="0">
                  <c:v>22.5</c:v>
                </c:pt>
                <c:pt idx="1">
                  <c:v>45</c:v>
                </c:pt>
              </c:numCache>
            </c:numRef>
          </c:val>
          <c:extLst>
            <c:ext xmlns:c16="http://schemas.microsoft.com/office/drawing/2014/chart" uri="{C3380CC4-5D6E-409C-BE32-E72D297353CC}">
              <c16:uniqueId val="{00000001-B688-46B8-8E13-7CA3E3BFBEBD}"/>
            </c:ext>
          </c:extLst>
        </c:ser>
        <c:dLbls>
          <c:showLegendKey val="0"/>
          <c:showVal val="0"/>
          <c:showCatName val="0"/>
          <c:showSerName val="0"/>
          <c:showPercent val="0"/>
          <c:showBubbleSize val="0"/>
        </c:dLbls>
        <c:gapWidth val="150"/>
        <c:shape val="box"/>
        <c:axId val="345228160"/>
        <c:axId val="345223264"/>
        <c:axId val="0"/>
      </c:bar3DChart>
      <c:catAx>
        <c:axId val="345228160"/>
        <c:scaling>
          <c:orientation val="minMax"/>
        </c:scaling>
        <c:delete val="0"/>
        <c:axPos val="b"/>
        <c:numFmt formatCode="General" sourceLinked="0"/>
        <c:majorTickMark val="out"/>
        <c:minorTickMark val="none"/>
        <c:tickLblPos val="low"/>
        <c:spPr>
          <a:noFill/>
          <a:ln>
            <a:solidFill>
              <a:sysClr val="windowText" lastClr="000000"/>
            </a:solidFill>
          </a:ln>
          <a:effectLst/>
        </c:spPr>
        <c:txPr>
          <a:bodyPr rot="-2700000" spcFirstLastPara="1" vertOverflow="ellipsis"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s-CO"/>
          </a:p>
        </c:txPr>
        <c:crossAx val="345223264"/>
        <c:crosses val="autoZero"/>
        <c:auto val="1"/>
        <c:lblAlgn val="ctr"/>
        <c:lblOffset val="100"/>
        <c:noMultiLvlLbl val="0"/>
      </c:catAx>
      <c:valAx>
        <c:axId val="345223264"/>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3452281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0"/>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v>VALOR</c:v>
          </c:tx>
          <c:spPr>
            <a:solidFill>
              <a:srgbClr val="F7931E"/>
            </a:solidFill>
            <a:ln>
              <a:noFill/>
            </a:ln>
            <a:effectLst/>
            <a:sp3d/>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'MCT-7'!$D$46:$E$46</c:f>
              <c:strCache>
                <c:ptCount val="2"/>
                <c:pt idx="0">
                  <c:v>JUNIO</c:v>
                </c:pt>
                <c:pt idx="1">
                  <c:v>DICIEMBRE</c:v>
                </c:pt>
              </c:strCache>
            </c:strRef>
          </c:cat>
          <c:val>
            <c:numRef>
              <c:f>'MCT-7'!$D$49:$E$49</c:f>
              <c:numCache>
                <c:formatCode>0%</c:formatCode>
                <c:ptCount val="2"/>
                <c:pt idx="0">
                  <c:v>0.19756427604871449</c:v>
                </c:pt>
                <c:pt idx="1">
                  <c:v>0</c:v>
                </c:pt>
              </c:numCache>
            </c:numRef>
          </c:val>
          <c:extLst>
            <c:ext xmlns:c16="http://schemas.microsoft.com/office/drawing/2014/chart" uri="{C3380CC4-5D6E-409C-BE32-E72D297353CC}">
              <c16:uniqueId val="{00000000-3B05-44DA-9BFA-293DCA8721DC}"/>
            </c:ext>
          </c:extLst>
        </c:ser>
        <c:ser>
          <c:idx val="1"/>
          <c:order val="1"/>
          <c:tx>
            <c:v>META PONDERADA</c:v>
          </c:tx>
          <c:spPr>
            <a:solidFill>
              <a:srgbClr val="79C000"/>
            </a:solidFill>
            <a:ln>
              <a:noFill/>
            </a:ln>
            <a:effectLst/>
            <a:sp3d/>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'MCT-7'!$D$46:$E$46</c:f>
              <c:strCache>
                <c:ptCount val="2"/>
                <c:pt idx="0">
                  <c:v>JUNIO</c:v>
                </c:pt>
                <c:pt idx="1">
                  <c:v>DICIEMBRE</c:v>
                </c:pt>
              </c:strCache>
            </c:strRef>
          </c:cat>
          <c:val>
            <c:numRef>
              <c:f>'MCT-7'!$D$50:$E$50</c:f>
              <c:numCache>
                <c:formatCode>0%</c:formatCode>
                <c:ptCount val="2"/>
                <c:pt idx="0">
                  <c:v>1.4999999999999999E-2</c:v>
                </c:pt>
                <c:pt idx="1">
                  <c:v>0.03</c:v>
                </c:pt>
              </c:numCache>
            </c:numRef>
          </c:val>
          <c:extLst>
            <c:ext xmlns:c16="http://schemas.microsoft.com/office/drawing/2014/chart" uri="{C3380CC4-5D6E-409C-BE32-E72D297353CC}">
              <c16:uniqueId val="{00000001-3B05-44DA-9BFA-293DCA8721DC}"/>
            </c:ext>
          </c:extLst>
        </c:ser>
        <c:dLbls>
          <c:showLegendKey val="0"/>
          <c:showVal val="0"/>
          <c:showCatName val="0"/>
          <c:showSerName val="0"/>
          <c:showPercent val="0"/>
          <c:showBubbleSize val="0"/>
        </c:dLbls>
        <c:gapWidth val="150"/>
        <c:shape val="box"/>
        <c:axId val="345228704"/>
        <c:axId val="345223808"/>
        <c:axId val="0"/>
      </c:bar3DChart>
      <c:catAx>
        <c:axId val="345228704"/>
        <c:scaling>
          <c:orientation val="minMax"/>
        </c:scaling>
        <c:delete val="0"/>
        <c:axPos val="b"/>
        <c:numFmt formatCode="General" sourceLinked="0"/>
        <c:majorTickMark val="out"/>
        <c:minorTickMark val="none"/>
        <c:tickLblPos val="low"/>
        <c:spPr>
          <a:noFill/>
          <a:ln>
            <a:solidFill>
              <a:sysClr val="windowText" lastClr="000000"/>
            </a:solidFill>
          </a:ln>
          <a:effectLst/>
        </c:spPr>
        <c:txPr>
          <a:bodyPr rot="-2700000" spcFirstLastPara="1" vertOverflow="ellipsis"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s-CO"/>
          </a:p>
        </c:txPr>
        <c:crossAx val="345223808"/>
        <c:crosses val="autoZero"/>
        <c:auto val="1"/>
        <c:lblAlgn val="ctr"/>
        <c:lblOffset val="100"/>
        <c:noMultiLvlLbl val="0"/>
      </c:catAx>
      <c:valAx>
        <c:axId val="345223808"/>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3452287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0"/>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v>VALOR</c:v>
          </c:tx>
          <c:spPr>
            <a:solidFill>
              <a:srgbClr val="F7931E"/>
            </a:solidFill>
            <a:ln>
              <a:noFill/>
            </a:ln>
            <a:effectLst/>
            <a:sp3d/>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'MCT-8'!$D$46:$E$46</c:f>
              <c:strCache>
                <c:ptCount val="2"/>
                <c:pt idx="0">
                  <c:v>JUNIO</c:v>
                </c:pt>
                <c:pt idx="1">
                  <c:v>DICIEMBRE</c:v>
                </c:pt>
              </c:strCache>
            </c:strRef>
          </c:cat>
          <c:val>
            <c:numRef>
              <c:f>'MCT-8'!$D$49:$E$49</c:f>
              <c:numCache>
                <c:formatCode>0%</c:formatCode>
                <c:ptCount val="2"/>
                <c:pt idx="0">
                  <c:v>0.12683578104138851</c:v>
                </c:pt>
                <c:pt idx="1">
                  <c:v>0</c:v>
                </c:pt>
              </c:numCache>
            </c:numRef>
          </c:val>
          <c:extLst>
            <c:ext xmlns:c16="http://schemas.microsoft.com/office/drawing/2014/chart" uri="{C3380CC4-5D6E-409C-BE32-E72D297353CC}">
              <c16:uniqueId val="{00000000-5595-4D56-BADE-134AC3B46716}"/>
            </c:ext>
          </c:extLst>
        </c:ser>
        <c:ser>
          <c:idx val="1"/>
          <c:order val="1"/>
          <c:tx>
            <c:v>META PONDERADA</c:v>
          </c:tx>
          <c:spPr>
            <a:solidFill>
              <a:srgbClr val="79C000"/>
            </a:solidFill>
            <a:ln>
              <a:noFill/>
            </a:ln>
            <a:effectLst/>
            <a:sp3d/>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'MCT-8'!$D$46:$E$46</c:f>
              <c:strCache>
                <c:ptCount val="2"/>
                <c:pt idx="0">
                  <c:v>JUNIO</c:v>
                </c:pt>
                <c:pt idx="1">
                  <c:v>DICIEMBRE</c:v>
                </c:pt>
              </c:strCache>
            </c:strRef>
          </c:cat>
          <c:val>
            <c:numRef>
              <c:f>'MCT-8'!$D$50:$E$50</c:f>
              <c:numCache>
                <c:formatCode>0%</c:formatCode>
                <c:ptCount val="2"/>
                <c:pt idx="0">
                  <c:v>0.47499999999999998</c:v>
                </c:pt>
                <c:pt idx="1">
                  <c:v>0.95</c:v>
                </c:pt>
              </c:numCache>
            </c:numRef>
          </c:val>
          <c:extLst>
            <c:ext xmlns:c16="http://schemas.microsoft.com/office/drawing/2014/chart" uri="{C3380CC4-5D6E-409C-BE32-E72D297353CC}">
              <c16:uniqueId val="{00000001-5595-4D56-BADE-134AC3B46716}"/>
            </c:ext>
          </c:extLst>
        </c:ser>
        <c:dLbls>
          <c:showLegendKey val="0"/>
          <c:showVal val="0"/>
          <c:showCatName val="0"/>
          <c:showSerName val="0"/>
          <c:showPercent val="0"/>
          <c:showBubbleSize val="0"/>
        </c:dLbls>
        <c:gapWidth val="150"/>
        <c:shape val="box"/>
        <c:axId val="345228704"/>
        <c:axId val="345223808"/>
        <c:axId val="0"/>
      </c:bar3DChart>
      <c:catAx>
        <c:axId val="345228704"/>
        <c:scaling>
          <c:orientation val="minMax"/>
        </c:scaling>
        <c:delete val="0"/>
        <c:axPos val="b"/>
        <c:numFmt formatCode="General" sourceLinked="0"/>
        <c:majorTickMark val="out"/>
        <c:minorTickMark val="none"/>
        <c:tickLblPos val="low"/>
        <c:spPr>
          <a:noFill/>
          <a:ln>
            <a:solidFill>
              <a:sysClr val="windowText" lastClr="000000"/>
            </a:solidFill>
          </a:ln>
          <a:effectLst/>
        </c:spPr>
        <c:txPr>
          <a:bodyPr rot="-2700000" spcFirstLastPara="1" vertOverflow="ellipsis"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s-CO"/>
          </a:p>
        </c:txPr>
        <c:crossAx val="345223808"/>
        <c:crosses val="autoZero"/>
        <c:auto val="1"/>
        <c:lblAlgn val="ctr"/>
        <c:lblOffset val="100"/>
        <c:noMultiLvlLbl val="0"/>
      </c:catAx>
      <c:valAx>
        <c:axId val="345223808"/>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3452287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0"/>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v>VALOR</c:v>
          </c:tx>
          <c:spPr>
            <a:solidFill>
              <a:srgbClr val="F7931E"/>
            </a:solidFill>
            <a:ln>
              <a:noFill/>
            </a:ln>
            <a:effectLst/>
            <a:sp3d/>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'MCT-9'!$D$46:$E$46</c:f>
              <c:strCache>
                <c:ptCount val="2"/>
                <c:pt idx="0">
                  <c:v>JUNIO</c:v>
                </c:pt>
                <c:pt idx="1">
                  <c:v>DICIEMBRE</c:v>
                </c:pt>
              </c:strCache>
            </c:strRef>
          </c:cat>
          <c:val>
            <c:numRef>
              <c:f>'MCT-9'!$D$49:$E$49</c:f>
              <c:numCache>
                <c:formatCode>0%</c:formatCode>
                <c:ptCount val="2"/>
                <c:pt idx="0">
                  <c:v>0.31715575620767494</c:v>
                </c:pt>
                <c:pt idx="1">
                  <c:v>0</c:v>
                </c:pt>
              </c:numCache>
            </c:numRef>
          </c:val>
          <c:extLst>
            <c:ext xmlns:c16="http://schemas.microsoft.com/office/drawing/2014/chart" uri="{C3380CC4-5D6E-409C-BE32-E72D297353CC}">
              <c16:uniqueId val="{00000000-52BA-4BC1-8C7E-8D3CDDAF879A}"/>
            </c:ext>
          </c:extLst>
        </c:ser>
        <c:ser>
          <c:idx val="1"/>
          <c:order val="1"/>
          <c:tx>
            <c:v>META PONDERADA</c:v>
          </c:tx>
          <c:spPr>
            <a:solidFill>
              <a:srgbClr val="79C000"/>
            </a:solidFill>
            <a:ln>
              <a:noFill/>
            </a:ln>
            <a:effectLst/>
            <a:sp3d/>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'MCT-9'!$D$46:$E$46</c:f>
              <c:strCache>
                <c:ptCount val="2"/>
                <c:pt idx="0">
                  <c:v>JUNIO</c:v>
                </c:pt>
                <c:pt idx="1">
                  <c:v>DICIEMBRE</c:v>
                </c:pt>
              </c:strCache>
            </c:strRef>
          </c:cat>
          <c:val>
            <c:numRef>
              <c:f>'MCT-9'!$D$50:$E$50</c:f>
              <c:numCache>
                <c:formatCode>0%</c:formatCode>
                <c:ptCount val="2"/>
                <c:pt idx="0">
                  <c:v>0.125</c:v>
                </c:pt>
                <c:pt idx="1">
                  <c:v>0.25</c:v>
                </c:pt>
              </c:numCache>
            </c:numRef>
          </c:val>
          <c:extLst>
            <c:ext xmlns:c16="http://schemas.microsoft.com/office/drawing/2014/chart" uri="{C3380CC4-5D6E-409C-BE32-E72D297353CC}">
              <c16:uniqueId val="{00000001-52BA-4BC1-8C7E-8D3CDDAF879A}"/>
            </c:ext>
          </c:extLst>
        </c:ser>
        <c:dLbls>
          <c:showLegendKey val="0"/>
          <c:showVal val="0"/>
          <c:showCatName val="0"/>
          <c:showSerName val="0"/>
          <c:showPercent val="0"/>
          <c:showBubbleSize val="0"/>
        </c:dLbls>
        <c:gapWidth val="150"/>
        <c:shape val="box"/>
        <c:axId val="345228704"/>
        <c:axId val="345223808"/>
        <c:axId val="0"/>
      </c:bar3DChart>
      <c:catAx>
        <c:axId val="345228704"/>
        <c:scaling>
          <c:orientation val="minMax"/>
        </c:scaling>
        <c:delete val="0"/>
        <c:axPos val="b"/>
        <c:numFmt formatCode="General" sourceLinked="0"/>
        <c:majorTickMark val="out"/>
        <c:minorTickMark val="none"/>
        <c:tickLblPos val="low"/>
        <c:spPr>
          <a:noFill/>
          <a:ln>
            <a:solidFill>
              <a:sysClr val="windowText" lastClr="000000"/>
            </a:solidFill>
          </a:ln>
          <a:effectLst/>
        </c:spPr>
        <c:txPr>
          <a:bodyPr rot="-2700000" spcFirstLastPara="1" vertOverflow="ellipsis"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s-CO"/>
          </a:p>
        </c:txPr>
        <c:crossAx val="345223808"/>
        <c:crosses val="autoZero"/>
        <c:auto val="1"/>
        <c:lblAlgn val="ctr"/>
        <c:lblOffset val="100"/>
        <c:noMultiLvlLbl val="0"/>
      </c:catAx>
      <c:valAx>
        <c:axId val="345223808"/>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3452287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0"/>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v>VALOR</c:v>
          </c:tx>
          <c:spPr>
            <a:solidFill>
              <a:srgbClr val="F7931E"/>
            </a:solidFill>
            <a:ln>
              <a:noFill/>
            </a:ln>
            <a:effectLst/>
            <a:sp3d/>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'MCT-10'!$D$46:$E$46</c:f>
              <c:strCache>
                <c:ptCount val="2"/>
                <c:pt idx="0">
                  <c:v>JUNIO</c:v>
                </c:pt>
                <c:pt idx="1">
                  <c:v>DICIEMBRE</c:v>
                </c:pt>
              </c:strCache>
            </c:strRef>
          </c:cat>
          <c:val>
            <c:numRef>
              <c:f>'MCT-10'!$D$49:$E$49</c:f>
              <c:numCache>
                <c:formatCode>0%</c:formatCode>
                <c:ptCount val="2"/>
                <c:pt idx="0">
                  <c:v>0</c:v>
                </c:pt>
                <c:pt idx="1">
                  <c:v>0</c:v>
                </c:pt>
              </c:numCache>
            </c:numRef>
          </c:val>
          <c:extLst>
            <c:ext xmlns:c16="http://schemas.microsoft.com/office/drawing/2014/chart" uri="{C3380CC4-5D6E-409C-BE32-E72D297353CC}">
              <c16:uniqueId val="{00000000-1D21-48FF-9EE1-9AA67FE46E0E}"/>
            </c:ext>
          </c:extLst>
        </c:ser>
        <c:ser>
          <c:idx val="1"/>
          <c:order val="1"/>
          <c:tx>
            <c:v>META PONDERADA</c:v>
          </c:tx>
          <c:spPr>
            <a:solidFill>
              <a:srgbClr val="79C000"/>
            </a:solidFill>
            <a:ln>
              <a:noFill/>
            </a:ln>
            <a:effectLst/>
            <a:sp3d/>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'MCT-10'!$D$46:$E$46</c:f>
              <c:strCache>
                <c:ptCount val="2"/>
                <c:pt idx="0">
                  <c:v>JUNIO</c:v>
                </c:pt>
                <c:pt idx="1">
                  <c:v>DICIEMBRE</c:v>
                </c:pt>
              </c:strCache>
            </c:strRef>
          </c:cat>
          <c:val>
            <c:numRef>
              <c:f>'MCT-10'!$D$50:$E$50</c:f>
              <c:numCache>
                <c:formatCode>0%</c:formatCode>
                <c:ptCount val="2"/>
                <c:pt idx="0">
                  <c:v>0.5</c:v>
                </c:pt>
                <c:pt idx="1">
                  <c:v>1</c:v>
                </c:pt>
              </c:numCache>
            </c:numRef>
          </c:val>
          <c:extLst>
            <c:ext xmlns:c16="http://schemas.microsoft.com/office/drawing/2014/chart" uri="{C3380CC4-5D6E-409C-BE32-E72D297353CC}">
              <c16:uniqueId val="{00000001-1D21-48FF-9EE1-9AA67FE46E0E}"/>
            </c:ext>
          </c:extLst>
        </c:ser>
        <c:dLbls>
          <c:showLegendKey val="0"/>
          <c:showVal val="0"/>
          <c:showCatName val="0"/>
          <c:showSerName val="0"/>
          <c:showPercent val="0"/>
          <c:showBubbleSize val="0"/>
        </c:dLbls>
        <c:gapWidth val="150"/>
        <c:shape val="box"/>
        <c:axId val="345228704"/>
        <c:axId val="345223808"/>
        <c:axId val="0"/>
      </c:bar3DChart>
      <c:catAx>
        <c:axId val="345228704"/>
        <c:scaling>
          <c:orientation val="minMax"/>
        </c:scaling>
        <c:delete val="0"/>
        <c:axPos val="b"/>
        <c:numFmt formatCode="General" sourceLinked="0"/>
        <c:majorTickMark val="out"/>
        <c:minorTickMark val="none"/>
        <c:tickLblPos val="low"/>
        <c:spPr>
          <a:noFill/>
          <a:ln>
            <a:solidFill>
              <a:sysClr val="windowText" lastClr="000000"/>
            </a:solidFill>
          </a:ln>
          <a:effectLst/>
        </c:spPr>
        <c:txPr>
          <a:bodyPr rot="-2700000" spcFirstLastPara="1" vertOverflow="ellipsis"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s-CO"/>
          </a:p>
        </c:txPr>
        <c:crossAx val="345223808"/>
        <c:crosses val="autoZero"/>
        <c:auto val="1"/>
        <c:lblAlgn val="ctr"/>
        <c:lblOffset val="100"/>
        <c:noMultiLvlLbl val="0"/>
      </c:catAx>
      <c:valAx>
        <c:axId val="345223808"/>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3452287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Radio" firstButton="1" fmlaLink="$E$17" lockText="1" noThreeD="1"/>
</file>

<file path=xl/ctrlProps/ctrlProp10.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Radio" checked="Checked" firstButton="1" fmlaLink="$E$17"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checked="Checked" firstButton="1" fmlaLink="$E$17"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checked="Checked" firstButton="1" fmlaLink="$E$17"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checked="Checked" firstButton="1" fmlaLink="$E$17"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MATRIZ DE INDICADORES'!A1"/><Relationship Id="rId1" Type="http://schemas.openxmlformats.org/officeDocument/2006/relationships/chart" Target="../charts/chart1.xml"/><Relationship Id="rId4"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MATRIZ DE INDICADORES'!A1"/><Relationship Id="rId1" Type="http://schemas.openxmlformats.org/officeDocument/2006/relationships/chart" Target="../charts/chart2.xml"/><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MATRIZ DE INDICADORES'!A1"/><Relationship Id="rId1" Type="http://schemas.openxmlformats.org/officeDocument/2006/relationships/chart" Target="../charts/chart3.xml"/><Relationship Id="rId4" Type="http://schemas.openxmlformats.org/officeDocument/2006/relationships/image" Target="../media/image4.png"/></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MATRIZ DE INDICADORES'!A1"/><Relationship Id="rId1" Type="http://schemas.openxmlformats.org/officeDocument/2006/relationships/chart" Target="../charts/chart4.xml"/><Relationship Id="rId4" Type="http://schemas.openxmlformats.org/officeDocument/2006/relationships/image" Target="../media/image4.pn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MATRIZ DE INDICADORES'!A1"/><Relationship Id="rId1" Type="http://schemas.openxmlformats.org/officeDocument/2006/relationships/chart" Target="../charts/chart5.xml"/><Relationship Id="rId4"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xdr:col>
      <xdr:colOff>979715</xdr:colOff>
      <xdr:row>1</xdr:row>
      <xdr:rowOff>95249</xdr:rowOff>
    </xdr:from>
    <xdr:to>
      <xdr:col>2</xdr:col>
      <xdr:colOff>359355</xdr:colOff>
      <xdr:row>4</xdr:row>
      <xdr:rowOff>231322</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74965" y="285749"/>
          <a:ext cx="808390" cy="121103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26</xdr:row>
      <xdr:rowOff>0</xdr:rowOff>
    </xdr:from>
    <xdr:to>
      <xdr:col>9</xdr:col>
      <xdr:colOff>0</xdr:colOff>
      <xdr:row>42</xdr:row>
      <xdr:rowOff>0</xdr:rowOff>
    </xdr:to>
    <xdr:graphicFrame macro="">
      <xdr:nvGraphicFramePr>
        <xdr:cNvPr id="2" name="3 Gráfico">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82316</xdr:colOff>
      <xdr:row>1</xdr:row>
      <xdr:rowOff>58797</xdr:rowOff>
    </xdr:from>
    <xdr:to>
      <xdr:col>2</xdr:col>
      <xdr:colOff>313751</xdr:colOff>
      <xdr:row>3</xdr:row>
      <xdr:rowOff>105832</xdr:rowOff>
    </xdr:to>
    <xdr:pic>
      <xdr:nvPicPr>
        <xdr:cNvPr id="3" name="Imagen 2">
          <a:hlinkClick xmlns:r="http://schemas.openxmlformats.org/officeDocument/2006/relationships" r:id="rId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3967" t="17147" r="23775" b="16493"/>
        <a:stretch/>
      </xdr:blipFill>
      <xdr:spPr>
        <a:xfrm>
          <a:off x="349016" y="192147"/>
          <a:ext cx="660060" cy="42803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5</xdr:col>
          <xdr:colOff>571500</xdr:colOff>
          <xdr:row>16</xdr:row>
          <xdr:rowOff>114300</xdr:rowOff>
        </xdr:from>
        <xdr:to>
          <xdr:col>6</xdr:col>
          <xdr:colOff>428625</xdr:colOff>
          <xdr:row>16</xdr:row>
          <xdr:rowOff>304800</xdr:rowOff>
        </xdr:to>
        <xdr:sp macro="" textlink="">
          <xdr:nvSpPr>
            <xdr:cNvPr id="4097" name="Option Button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PORCENTAJE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447675</xdr:colOff>
          <xdr:row>16</xdr:row>
          <xdr:rowOff>114300</xdr:rowOff>
        </xdr:from>
        <xdr:to>
          <xdr:col>5</xdr:col>
          <xdr:colOff>323850</xdr:colOff>
          <xdr:row>16</xdr:row>
          <xdr:rowOff>323850</xdr:rowOff>
        </xdr:to>
        <xdr:sp macro="" textlink="">
          <xdr:nvSpPr>
            <xdr:cNvPr id="4098" name="Option Button 2" hidden="1">
              <a:extLst>
                <a:ext uri="{63B3BB69-23CF-44E3-9099-C40C66FF867C}">
                  <a14:compatExt spid="_x0000_s4098"/>
                </a:ext>
                <a:ext uri="{FF2B5EF4-FFF2-40B4-BE49-F238E27FC236}">
                  <a16:creationId xmlns:a16="http://schemas.microsoft.com/office/drawing/2014/main" id="{00000000-0008-0000-01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NÚMERO</a:t>
              </a:r>
            </a:p>
          </xdr:txBody>
        </xdr:sp>
        <xdr:clientData/>
      </xdr:twoCellAnchor>
    </mc:Choice>
    <mc:Fallback/>
  </mc:AlternateContent>
  <xdr:twoCellAnchor editAs="oneCell">
    <xdr:from>
      <xdr:col>2</xdr:col>
      <xdr:colOff>952502</xdr:colOff>
      <xdr:row>4</xdr:row>
      <xdr:rowOff>83344</xdr:rowOff>
    </xdr:from>
    <xdr:to>
      <xdr:col>3</xdr:col>
      <xdr:colOff>4904</xdr:colOff>
      <xdr:row>7</xdr:row>
      <xdr:rowOff>226218</xdr:rowOff>
    </xdr:to>
    <xdr:pic>
      <xdr:nvPicPr>
        <xdr:cNvPr id="6" name="Imagen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647827" y="797719"/>
          <a:ext cx="728802" cy="109537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26</xdr:row>
      <xdr:rowOff>0</xdr:rowOff>
    </xdr:from>
    <xdr:to>
      <xdr:col>9</xdr:col>
      <xdr:colOff>0</xdr:colOff>
      <xdr:row>42</xdr:row>
      <xdr:rowOff>0</xdr:rowOff>
    </xdr:to>
    <xdr:graphicFrame macro="">
      <xdr:nvGraphicFramePr>
        <xdr:cNvPr id="2" name="3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5</xdr:col>
          <xdr:colOff>666750</xdr:colOff>
          <xdr:row>16</xdr:row>
          <xdr:rowOff>123825</xdr:rowOff>
        </xdr:from>
        <xdr:to>
          <xdr:col>6</xdr:col>
          <xdr:colOff>514350</xdr:colOff>
          <xdr:row>16</xdr:row>
          <xdr:rowOff>314325</xdr:rowOff>
        </xdr:to>
        <xdr:sp macro="" textlink="">
          <xdr:nvSpPr>
            <xdr:cNvPr id="3073" name="Option Button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PORCENTAJE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466725</xdr:colOff>
          <xdr:row>16</xdr:row>
          <xdr:rowOff>104775</xdr:rowOff>
        </xdr:from>
        <xdr:to>
          <xdr:col>5</xdr:col>
          <xdr:colOff>342900</xdr:colOff>
          <xdr:row>16</xdr:row>
          <xdr:rowOff>314325</xdr:rowOff>
        </xdr:to>
        <xdr:sp macro="" textlink="">
          <xdr:nvSpPr>
            <xdr:cNvPr id="3074" name="Option Button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NÚMERO</a:t>
              </a:r>
            </a:p>
          </xdr:txBody>
        </xdr:sp>
        <xdr:clientData/>
      </xdr:twoCellAnchor>
    </mc:Choice>
    <mc:Fallback/>
  </mc:AlternateContent>
  <xdr:twoCellAnchor editAs="oneCell">
    <xdr:from>
      <xdr:col>1</xdr:col>
      <xdr:colOff>82316</xdr:colOff>
      <xdr:row>1</xdr:row>
      <xdr:rowOff>58797</xdr:rowOff>
    </xdr:from>
    <xdr:to>
      <xdr:col>2</xdr:col>
      <xdr:colOff>294701</xdr:colOff>
      <xdr:row>3</xdr:row>
      <xdr:rowOff>105832</xdr:rowOff>
    </xdr:to>
    <xdr:pic>
      <xdr:nvPicPr>
        <xdr:cNvPr id="5" name="Imagen 4">
          <a:hlinkClick xmlns:r="http://schemas.openxmlformats.org/officeDocument/2006/relationships" r:id="rId2"/>
          <a:extLst>
            <a:ext uri="{FF2B5EF4-FFF2-40B4-BE49-F238E27FC236}">
              <a16:creationId xmlns:a16="http://schemas.microsoft.com/office/drawing/2014/main" id="{00000000-0008-0000-0200-000005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3967" t="17147" r="23775" b="16493"/>
        <a:stretch/>
      </xdr:blipFill>
      <xdr:spPr>
        <a:xfrm>
          <a:off x="349016" y="163572"/>
          <a:ext cx="660060" cy="447085"/>
        </a:xfrm>
        <a:prstGeom prst="rect">
          <a:avLst/>
        </a:prstGeom>
      </xdr:spPr>
    </xdr:pic>
    <xdr:clientData/>
  </xdr:twoCellAnchor>
  <xdr:twoCellAnchor editAs="oneCell">
    <xdr:from>
      <xdr:col>2</xdr:col>
      <xdr:colOff>873125</xdr:colOff>
      <xdr:row>4</xdr:row>
      <xdr:rowOff>63500</xdr:rowOff>
    </xdr:from>
    <xdr:to>
      <xdr:col>3</xdr:col>
      <xdr:colOff>47625</xdr:colOff>
      <xdr:row>7</xdr:row>
      <xdr:rowOff>252419</xdr:rowOff>
    </xdr:to>
    <xdr:pic>
      <xdr:nvPicPr>
        <xdr:cNvPr id="6" name="Imagen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587500" y="758825"/>
          <a:ext cx="831850" cy="122714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26</xdr:row>
      <xdr:rowOff>0</xdr:rowOff>
    </xdr:from>
    <xdr:to>
      <xdr:col>9</xdr:col>
      <xdr:colOff>0</xdr:colOff>
      <xdr:row>42</xdr:row>
      <xdr:rowOff>0</xdr:rowOff>
    </xdr:to>
    <xdr:graphicFrame macro="">
      <xdr:nvGraphicFramePr>
        <xdr:cNvPr id="2" name="3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5</xdr:col>
          <xdr:colOff>666750</xdr:colOff>
          <xdr:row>16</xdr:row>
          <xdr:rowOff>123825</xdr:rowOff>
        </xdr:from>
        <xdr:to>
          <xdr:col>6</xdr:col>
          <xdr:colOff>514350</xdr:colOff>
          <xdr:row>16</xdr:row>
          <xdr:rowOff>314325</xdr:rowOff>
        </xdr:to>
        <xdr:sp macro="" textlink="">
          <xdr:nvSpPr>
            <xdr:cNvPr id="7169" name="Option Button 1" hidden="1">
              <a:extLst>
                <a:ext uri="{63B3BB69-23CF-44E3-9099-C40C66FF867C}">
                  <a14:compatExt spid="_x0000_s7169"/>
                </a:ext>
                <a:ext uri="{FF2B5EF4-FFF2-40B4-BE49-F238E27FC236}">
                  <a16:creationId xmlns:a16="http://schemas.microsoft.com/office/drawing/2014/main" id="{00000000-0008-0000-03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PORCENTAJE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466725</xdr:colOff>
          <xdr:row>16</xdr:row>
          <xdr:rowOff>104775</xdr:rowOff>
        </xdr:from>
        <xdr:to>
          <xdr:col>5</xdr:col>
          <xdr:colOff>342900</xdr:colOff>
          <xdr:row>16</xdr:row>
          <xdr:rowOff>314325</xdr:rowOff>
        </xdr:to>
        <xdr:sp macro="" textlink="">
          <xdr:nvSpPr>
            <xdr:cNvPr id="7170" name="Option Button 2" hidden="1">
              <a:extLst>
                <a:ext uri="{63B3BB69-23CF-44E3-9099-C40C66FF867C}">
                  <a14:compatExt spid="_x0000_s7170"/>
                </a:ext>
                <a:ext uri="{FF2B5EF4-FFF2-40B4-BE49-F238E27FC236}">
                  <a16:creationId xmlns:a16="http://schemas.microsoft.com/office/drawing/2014/main" id="{00000000-0008-0000-03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NÚMERO</a:t>
              </a:r>
            </a:p>
          </xdr:txBody>
        </xdr:sp>
        <xdr:clientData/>
      </xdr:twoCellAnchor>
    </mc:Choice>
    <mc:Fallback/>
  </mc:AlternateContent>
  <xdr:twoCellAnchor editAs="oneCell">
    <xdr:from>
      <xdr:col>1</xdr:col>
      <xdr:colOff>82316</xdr:colOff>
      <xdr:row>1</xdr:row>
      <xdr:rowOff>58797</xdr:rowOff>
    </xdr:from>
    <xdr:to>
      <xdr:col>2</xdr:col>
      <xdr:colOff>294701</xdr:colOff>
      <xdr:row>3</xdr:row>
      <xdr:rowOff>105832</xdr:rowOff>
    </xdr:to>
    <xdr:pic>
      <xdr:nvPicPr>
        <xdr:cNvPr id="5" name="Imagen 4">
          <a:hlinkClick xmlns:r="http://schemas.openxmlformats.org/officeDocument/2006/relationships" r:id="rId2"/>
          <a:extLst>
            <a:ext uri="{FF2B5EF4-FFF2-40B4-BE49-F238E27FC236}">
              <a16:creationId xmlns:a16="http://schemas.microsoft.com/office/drawing/2014/main" id="{00000000-0008-0000-0300-000005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3967" t="17147" r="23775" b="16493"/>
        <a:stretch/>
      </xdr:blipFill>
      <xdr:spPr>
        <a:xfrm>
          <a:off x="349016" y="163572"/>
          <a:ext cx="660060" cy="447085"/>
        </a:xfrm>
        <a:prstGeom prst="rect">
          <a:avLst/>
        </a:prstGeom>
      </xdr:spPr>
    </xdr:pic>
    <xdr:clientData/>
  </xdr:twoCellAnchor>
  <xdr:twoCellAnchor editAs="oneCell">
    <xdr:from>
      <xdr:col>2</xdr:col>
      <xdr:colOff>873125</xdr:colOff>
      <xdr:row>4</xdr:row>
      <xdr:rowOff>63500</xdr:rowOff>
    </xdr:from>
    <xdr:to>
      <xdr:col>3</xdr:col>
      <xdr:colOff>47625</xdr:colOff>
      <xdr:row>7</xdr:row>
      <xdr:rowOff>252419</xdr:rowOff>
    </xdr:to>
    <xdr:pic>
      <xdr:nvPicPr>
        <xdr:cNvPr id="6" name="Imagen 5">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587500" y="758825"/>
          <a:ext cx="831850" cy="1227144"/>
        </a:xfrm>
        <a:prstGeom prst="rect">
          <a:avLst/>
        </a:prstGeom>
      </xdr:spPr>
    </xdr:pic>
    <xdr:clientData/>
  </xdr:twoCellAnchor>
  <xdr:twoCellAnchor editAs="oneCell">
    <xdr:from>
      <xdr:col>5</xdr:col>
      <xdr:colOff>901700</xdr:colOff>
      <xdr:row>16</xdr:row>
      <xdr:rowOff>127000</xdr:rowOff>
    </xdr:from>
    <xdr:to>
      <xdr:col>7</xdr:col>
      <xdr:colOff>101600</xdr:colOff>
      <xdr:row>17</xdr:row>
      <xdr:rowOff>152400</xdr:rowOff>
    </xdr:to>
    <xdr:sp macro="" textlink="">
      <xdr:nvSpPr>
        <xdr:cNvPr id="7" name="Option Button 3" hidden="1">
          <a:extLst>
            <a:ext uri="{63B3BB69-23CF-44E3-9099-C40C66FF867C}">
              <a14:compatExt xmlns:a14="http://schemas.microsoft.com/office/drawing/2010/main" spid="_x0000_s384003"/>
            </a:ext>
            <a:ext uri="{FF2B5EF4-FFF2-40B4-BE49-F238E27FC236}">
              <a16:creationId xmlns:a16="http://schemas.microsoft.com/office/drawing/2014/main" id="{00000000-0008-0000-0300-000007000000}"/>
            </a:ext>
          </a:extLst>
        </xdr:cNvPr>
        <xdr:cNvSpPr/>
      </xdr:nvSpPr>
      <xdr:spPr bwMode="auto">
        <a:xfrm>
          <a:off x="5130800" y="3355975"/>
          <a:ext cx="1143000" cy="48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s-ES_tradnl" sz="800" b="0" i="0" u="none" strike="noStrike" baseline="0">
              <a:solidFill>
                <a:srgbClr val="000000"/>
              </a:solidFill>
              <a:latin typeface="Segoe UI"/>
              <a:cs typeface="Segoe UI"/>
            </a:rPr>
            <a:t>RELATIVO</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26</xdr:row>
      <xdr:rowOff>0</xdr:rowOff>
    </xdr:from>
    <xdr:to>
      <xdr:col>9</xdr:col>
      <xdr:colOff>0</xdr:colOff>
      <xdr:row>42</xdr:row>
      <xdr:rowOff>0</xdr:rowOff>
    </xdr:to>
    <xdr:graphicFrame macro="">
      <xdr:nvGraphicFramePr>
        <xdr:cNvPr id="2" name="3 Gráfico">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5</xdr:col>
          <xdr:colOff>666750</xdr:colOff>
          <xdr:row>16</xdr:row>
          <xdr:rowOff>123825</xdr:rowOff>
        </xdr:from>
        <xdr:to>
          <xdr:col>6</xdr:col>
          <xdr:colOff>514350</xdr:colOff>
          <xdr:row>16</xdr:row>
          <xdr:rowOff>314325</xdr:rowOff>
        </xdr:to>
        <xdr:sp macro="" textlink="">
          <xdr:nvSpPr>
            <xdr:cNvPr id="8193" name="Option Button 1" hidden="1">
              <a:extLst>
                <a:ext uri="{63B3BB69-23CF-44E3-9099-C40C66FF867C}">
                  <a14:compatExt spid="_x0000_s8193"/>
                </a:ext>
                <a:ext uri="{FF2B5EF4-FFF2-40B4-BE49-F238E27FC236}">
                  <a16:creationId xmlns:a16="http://schemas.microsoft.com/office/drawing/2014/main" id="{00000000-0008-0000-04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PORCENTAJE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466725</xdr:colOff>
          <xdr:row>16</xdr:row>
          <xdr:rowOff>104775</xdr:rowOff>
        </xdr:from>
        <xdr:to>
          <xdr:col>5</xdr:col>
          <xdr:colOff>342900</xdr:colOff>
          <xdr:row>16</xdr:row>
          <xdr:rowOff>314325</xdr:rowOff>
        </xdr:to>
        <xdr:sp macro="" textlink="">
          <xdr:nvSpPr>
            <xdr:cNvPr id="8194" name="Option Button 2" hidden="1">
              <a:extLst>
                <a:ext uri="{63B3BB69-23CF-44E3-9099-C40C66FF867C}">
                  <a14:compatExt spid="_x0000_s8194"/>
                </a:ext>
                <a:ext uri="{FF2B5EF4-FFF2-40B4-BE49-F238E27FC236}">
                  <a16:creationId xmlns:a16="http://schemas.microsoft.com/office/drawing/2014/main" id="{00000000-0008-0000-04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NÚMERO</a:t>
              </a:r>
            </a:p>
          </xdr:txBody>
        </xdr:sp>
        <xdr:clientData/>
      </xdr:twoCellAnchor>
    </mc:Choice>
    <mc:Fallback/>
  </mc:AlternateContent>
  <xdr:twoCellAnchor editAs="oneCell">
    <xdr:from>
      <xdr:col>1</xdr:col>
      <xdr:colOff>82316</xdr:colOff>
      <xdr:row>1</xdr:row>
      <xdr:rowOff>58797</xdr:rowOff>
    </xdr:from>
    <xdr:to>
      <xdr:col>2</xdr:col>
      <xdr:colOff>294701</xdr:colOff>
      <xdr:row>3</xdr:row>
      <xdr:rowOff>105832</xdr:rowOff>
    </xdr:to>
    <xdr:pic>
      <xdr:nvPicPr>
        <xdr:cNvPr id="5" name="Imagen 4">
          <a:hlinkClick xmlns:r="http://schemas.openxmlformats.org/officeDocument/2006/relationships" r:id="rId2"/>
          <a:extLst>
            <a:ext uri="{FF2B5EF4-FFF2-40B4-BE49-F238E27FC236}">
              <a16:creationId xmlns:a16="http://schemas.microsoft.com/office/drawing/2014/main" id="{00000000-0008-0000-0400-000005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3967" t="17147" r="23775" b="16493"/>
        <a:stretch/>
      </xdr:blipFill>
      <xdr:spPr>
        <a:xfrm>
          <a:off x="349016" y="163572"/>
          <a:ext cx="660060" cy="447085"/>
        </a:xfrm>
        <a:prstGeom prst="rect">
          <a:avLst/>
        </a:prstGeom>
      </xdr:spPr>
    </xdr:pic>
    <xdr:clientData/>
  </xdr:twoCellAnchor>
  <xdr:twoCellAnchor editAs="oneCell">
    <xdr:from>
      <xdr:col>2</xdr:col>
      <xdr:colOff>873125</xdr:colOff>
      <xdr:row>4</xdr:row>
      <xdr:rowOff>63500</xdr:rowOff>
    </xdr:from>
    <xdr:to>
      <xdr:col>3</xdr:col>
      <xdr:colOff>47625</xdr:colOff>
      <xdr:row>7</xdr:row>
      <xdr:rowOff>252419</xdr:rowOff>
    </xdr:to>
    <xdr:pic>
      <xdr:nvPicPr>
        <xdr:cNvPr id="6" name="Imagen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587500" y="758825"/>
          <a:ext cx="831850" cy="122714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26</xdr:row>
      <xdr:rowOff>0</xdr:rowOff>
    </xdr:from>
    <xdr:to>
      <xdr:col>9</xdr:col>
      <xdr:colOff>0</xdr:colOff>
      <xdr:row>42</xdr:row>
      <xdr:rowOff>0</xdr:rowOff>
    </xdr:to>
    <xdr:graphicFrame macro="">
      <xdr:nvGraphicFramePr>
        <xdr:cNvPr id="2" name="3 Gráfico">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5</xdr:col>
          <xdr:colOff>666750</xdr:colOff>
          <xdr:row>16</xdr:row>
          <xdr:rowOff>123825</xdr:rowOff>
        </xdr:from>
        <xdr:to>
          <xdr:col>6</xdr:col>
          <xdr:colOff>514350</xdr:colOff>
          <xdr:row>16</xdr:row>
          <xdr:rowOff>314325</xdr:rowOff>
        </xdr:to>
        <xdr:sp macro="" textlink="">
          <xdr:nvSpPr>
            <xdr:cNvPr id="12289" name="Option Button 1" hidden="1">
              <a:extLst>
                <a:ext uri="{63B3BB69-23CF-44E3-9099-C40C66FF867C}">
                  <a14:compatExt spid="_x0000_s12289"/>
                </a:ext>
                <a:ext uri="{FF2B5EF4-FFF2-40B4-BE49-F238E27FC236}">
                  <a16:creationId xmlns:a16="http://schemas.microsoft.com/office/drawing/2014/main" id="{00000000-0008-0000-05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PORCENTAJE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466725</xdr:colOff>
          <xdr:row>16</xdr:row>
          <xdr:rowOff>104775</xdr:rowOff>
        </xdr:from>
        <xdr:to>
          <xdr:col>5</xdr:col>
          <xdr:colOff>342900</xdr:colOff>
          <xdr:row>16</xdr:row>
          <xdr:rowOff>314325</xdr:rowOff>
        </xdr:to>
        <xdr:sp macro="" textlink="">
          <xdr:nvSpPr>
            <xdr:cNvPr id="12290" name="Option Button 2" hidden="1">
              <a:extLst>
                <a:ext uri="{63B3BB69-23CF-44E3-9099-C40C66FF867C}">
                  <a14:compatExt spid="_x0000_s12290"/>
                </a:ext>
                <a:ext uri="{FF2B5EF4-FFF2-40B4-BE49-F238E27FC236}">
                  <a16:creationId xmlns:a16="http://schemas.microsoft.com/office/drawing/2014/main" id="{00000000-0008-0000-05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NÚMERO</a:t>
              </a:r>
            </a:p>
          </xdr:txBody>
        </xdr:sp>
        <xdr:clientData/>
      </xdr:twoCellAnchor>
    </mc:Choice>
    <mc:Fallback/>
  </mc:AlternateContent>
  <xdr:twoCellAnchor editAs="oneCell">
    <xdr:from>
      <xdr:col>1</xdr:col>
      <xdr:colOff>82316</xdr:colOff>
      <xdr:row>1</xdr:row>
      <xdr:rowOff>58797</xdr:rowOff>
    </xdr:from>
    <xdr:to>
      <xdr:col>2</xdr:col>
      <xdr:colOff>294701</xdr:colOff>
      <xdr:row>3</xdr:row>
      <xdr:rowOff>105832</xdr:rowOff>
    </xdr:to>
    <xdr:pic>
      <xdr:nvPicPr>
        <xdr:cNvPr id="5" name="Imagen 4">
          <a:hlinkClick xmlns:r="http://schemas.openxmlformats.org/officeDocument/2006/relationships" r:id="rId2"/>
          <a:extLst>
            <a:ext uri="{FF2B5EF4-FFF2-40B4-BE49-F238E27FC236}">
              <a16:creationId xmlns:a16="http://schemas.microsoft.com/office/drawing/2014/main" id="{00000000-0008-0000-0500-000005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3967" t="17147" r="23775" b="16493"/>
        <a:stretch/>
      </xdr:blipFill>
      <xdr:spPr>
        <a:xfrm>
          <a:off x="349016" y="163572"/>
          <a:ext cx="660060" cy="447085"/>
        </a:xfrm>
        <a:prstGeom prst="rect">
          <a:avLst/>
        </a:prstGeom>
      </xdr:spPr>
    </xdr:pic>
    <xdr:clientData/>
  </xdr:twoCellAnchor>
  <xdr:twoCellAnchor editAs="oneCell">
    <xdr:from>
      <xdr:col>2</xdr:col>
      <xdr:colOff>873125</xdr:colOff>
      <xdr:row>4</xdr:row>
      <xdr:rowOff>63500</xdr:rowOff>
    </xdr:from>
    <xdr:to>
      <xdr:col>3</xdr:col>
      <xdr:colOff>47625</xdr:colOff>
      <xdr:row>7</xdr:row>
      <xdr:rowOff>252419</xdr:rowOff>
    </xdr:to>
    <xdr:pic>
      <xdr:nvPicPr>
        <xdr:cNvPr id="6" name="Imagen 5">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587500" y="758825"/>
          <a:ext cx="831850" cy="122714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158750</xdr:colOff>
      <xdr:row>1</xdr:row>
      <xdr:rowOff>63500</xdr:rowOff>
    </xdr:from>
    <xdr:to>
      <xdr:col>1</xdr:col>
      <xdr:colOff>730250</xdr:colOff>
      <xdr:row>4</xdr:row>
      <xdr:rowOff>125905</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0700" y="254000"/>
          <a:ext cx="571500" cy="86250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171450</xdr:colOff>
      <xdr:row>1</xdr:row>
      <xdr:rowOff>47625</xdr:rowOff>
    </xdr:from>
    <xdr:to>
      <xdr:col>1</xdr:col>
      <xdr:colOff>638175</xdr:colOff>
      <xdr:row>4</xdr:row>
      <xdr:rowOff>137218</xdr:rowOff>
    </xdr:to>
    <xdr:pic>
      <xdr:nvPicPr>
        <xdr:cNvPr id="4" name="Imagen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7675" y="238125"/>
          <a:ext cx="466725" cy="69919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omments" Target="../comments2.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6.bin"/><Relationship Id="rId6" Type="http://schemas.openxmlformats.org/officeDocument/2006/relationships/comments" Target="../comments3.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7.bin"/><Relationship Id="rId6" Type="http://schemas.openxmlformats.org/officeDocument/2006/relationships/comments" Target="../comments4.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8.bin"/><Relationship Id="rId6" Type="http://schemas.openxmlformats.org/officeDocument/2006/relationships/comments" Target="../comments5.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0F3D38"/>
    <pageSetUpPr fitToPage="1"/>
  </sheetPr>
  <dimension ref="A1:AU114"/>
  <sheetViews>
    <sheetView tabSelected="1" zoomScaleNormal="100" zoomScaleSheetLayoutView="80" workbookViewId="0">
      <selection activeCell="S8" sqref="S8"/>
    </sheetView>
  </sheetViews>
  <sheetFormatPr baseColWidth="10" defaultColWidth="11.42578125" defaultRowHeight="15" x14ac:dyDescent="0.25"/>
  <cols>
    <col min="1" max="1" width="1.42578125" style="49" customWidth="1"/>
    <col min="2" max="2" width="21.42578125" style="55" customWidth="1"/>
    <col min="3" max="3" width="20.42578125" style="56" customWidth="1"/>
    <col min="4" max="4" width="25.5703125" style="57" customWidth="1"/>
    <col min="5" max="7" width="26.7109375" style="55" customWidth="1"/>
    <col min="8" max="17" width="20.42578125" style="56" customWidth="1"/>
    <col min="18" max="18" width="22.140625" style="58" customWidth="1"/>
    <col min="19" max="20" width="16.140625" style="49" customWidth="1"/>
    <col min="21" max="21" width="13" style="49" customWidth="1"/>
    <col min="22" max="22" width="2.5703125" style="59" customWidth="1"/>
    <col min="23" max="47" width="11.42578125" style="49"/>
    <col min="48" max="16384" width="11.42578125" style="50"/>
  </cols>
  <sheetData>
    <row r="1" spans="1:47" x14ac:dyDescent="0.25">
      <c r="A1" s="44"/>
      <c r="B1" s="45"/>
      <c r="C1" s="40"/>
      <c r="D1" s="46"/>
      <c r="E1" s="45"/>
      <c r="F1" s="45"/>
      <c r="G1" s="45"/>
      <c r="H1" s="40"/>
      <c r="I1" s="40"/>
      <c r="J1" s="40"/>
      <c r="K1" s="40"/>
      <c r="L1" s="40"/>
      <c r="M1" s="40"/>
      <c r="N1" s="40"/>
      <c r="O1" s="40"/>
      <c r="P1" s="40"/>
      <c r="Q1" s="40"/>
      <c r="R1" s="47"/>
      <c r="S1" s="44"/>
      <c r="T1" s="44"/>
      <c r="U1" s="44"/>
      <c r="V1" s="48"/>
    </row>
    <row r="2" spans="1:47" ht="27" customHeight="1" x14ac:dyDescent="0.25">
      <c r="A2" s="44"/>
      <c r="B2" s="179"/>
      <c r="C2" s="180"/>
      <c r="D2" s="185" t="s">
        <v>0</v>
      </c>
      <c r="E2" s="185"/>
      <c r="F2" s="185"/>
      <c r="G2" s="185"/>
      <c r="H2" s="185"/>
      <c r="I2" s="185"/>
      <c r="J2" s="185"/>
      <c r="K2" s="185"/>
      <c r="L2" s="185"/>
      <c r="M2" s="185"/>
      <c r="N2" s="185"/>
      <c r="O2" s="185"/>
      <c r="P2" s="185"/>
      <c r="Q2" s="185"/>
      <c r="R2" s="185"/>
      <c r="S2" s="177" t="s">
        <v>158</v>
      </c>
      <c r="T2" s="177"/>
      <c r="U2" s="178"/>
      <c r="V2" s="48"/>
    </row>
    <row r="3" spans="1:47" ht="34.5" customHeight="1" x14ac:dyDescent="0.25">
      <c r="A3" s="44"/>
      <c r="B3" s="181"/>
      <c r="C3" s="182"/>
      <c r="D3" s="185" t="s">
        <v>2</v>
      </c>
      <c r="E3" s="185"/>
      <c r="F3" s="185"/>
      <c r="G3" s="185"/>
      <c r="H3" s="185"/>
      <c r="I3" s="185"/>
      <c r="J3" s="185"/>
      <c r="K3" s="185"/>
      <c r="L3" s="185"/>
      <c r="M3" s="185"/>
      <c r="N3" s="185"/>
      <c r="O3" s="185"/>
      <c r="P3" s="185"/>
      <c r="Q3" s="185"/>
      <c r="R3" s="185"/>
      <c r="S3" s="177" t="s">
        <v>135</v>
      </c>
      <c r="T3" s="177"/>
      <c r="U3" s="178"/>
      <c r="V3" s="48"/>
    </row>
    <row r="4" spans="1:47" ht="23.25" customHeight="1" x14ac:dyDescent="0.25">
      <c r="A4" s="44"/>
      <c r="B4" s="181"/>
      <c r="C4" s="182"/>
      <c r="D4" s="185" t="s">
        <v>147</v>
      </c>
      <c r="E4" s="185"/>
      <c r="F4" s="185"/>
      <c r="G4" s="185"/>
      <c r="H4" s="185"/>
      <c r="I4" s="185"/>
      <c r="J4" s="185"/>
      <c r="K4" s="185"/>
      <c r="L4" s="185"/>
      <c r="M4" s="185"/>
      <c r="N4" s="185"/>
      <c r="O4" s="185"/>
      <c r="P4" s="185"/>
      <c r="Q4" s="185"/>
      <c r="R4" s="185"/>
      <c r="S4" s="188" t="s">
        <v>157</v>
      </c>
      <c r="T4" s="188"/>
      <c r="U4" s="189"/>
      <c r="V4" s="48"/>
    </row>
    <row r="5" spans="1:47" ht="25.5" customHeight="1" x14ac:dyDescent="0.25">
      <c r="A5" s="44"/>
      <c r="B5" s="183"/>
      <c r="C5" s="184"/>
      <c r="D5" s="185"/>
      <c r="E5" s="185"/>
      <c r="F5" s="185"/>
      <c r="G5" s="185"/>
      <c r="H5" s="185"/>
      <c r="I5" s="185"/>
      <c r="J5" s="185"/>
      <c r="K5" s="185"/>
      <c r="L5" s="185"/>
      <c r="M5" s="185"/>
      <c r="N5" s="185"/>
      <c r="O5" s="185"/>
      <c r="P5" s="185"/>
      <c r="Q5" s="185"/>
      <c r="R5" s="185"/>
      <c r="S5" s="177" t="s">
        <v>194</v>
      </c>
      <c r="T5" s="177"/>
      <c r="U5" s="178"/>
      <c r="V5" s="48"/>
    </row>
    <row r="6" spans="1:47" ht="11.25" customHeight="1" x14ac:dyDescent="0.25">
      <c r="A6" s="44"/>
      <c r="B6" s="51"/>
      <c r="C6" s="40"/>
      <c r="D6" s="46"/>
      <c r="E6" s="45"/>
      <c r="F6" s="45"/>
      <c r="G6" s="45"/>
      <c r="H6" s="40"/>
      <c r="I6" s="40"/>
      <c r="J6" s="40"/>
      <c r="K6" s="40"/>
      <c r="L6" s="40"/>
      <c r="M6" s="40"/>
      <c r="N6" s="40"/>
      <c r="O6" s="40"/>
      <c r="P6" s="40"/>
      <c r="Q6" s="40"/>
      <c r="R6" s="47"/>
      <c r="S6" s="44"/>
      <c r="T6" s="44"/>
      <c r="U6" s="44"/>
      <c r="V6" s="48"/>
    </row>
    <row r="7" spans="1:47" ht="15" customHeight="1" x14ac:dyDescent="0.25">
      <c r="A7" s="44"/>
      <c r="B7" s="51"/>
      <c r="C7" s="40"/>
      <c r="D7" s="40"/>
      <c r="E7" s="40"/>
      <c r="F7" s="40"/>
      <c r="G7" s="40"/>
      <c r="H7" s="40"/>
      <c r="I7" s="40"/>
      <c r="J7" s="40"/>
      <c r="K7" s="40"/>
      <c r="L7" s="40"/>
      <c r="M7" s="40"/>
      <c r="N7" s="40"/>
      <c r="O7" s="40"/>
      <c r="P7" s="40"/>
      <c r="Q7" s="175" t="s">
        <v>3</v>
      </c>
      <c r="R7" s="176"/>
      <c r="S7" s="60" t="s">
        <v>4</v>
      </c>
      <c r="T7" s="60" t="s">
        <v>5</v>
      </c>
      <c r="U7" s="60" t="s">
        <v>6</v>
      </c>
      <c r="V7" s="48"/>
    </row>
    <row r="8" spans="1:47" ht="15" customHeight="1" x14ac:dyDescent="0.25">
      <c r="A8" s="44"/>
      <c r="B8" s="51"/>
      <c r="C8" s="40"/>
      <c r="D8" s="40"/>
      <c r="E8" s="40"/>
      <c r="F8" s="40"/>
      <c r="G8" s="40"/>
      <c r="H8" s="40"/>
      <c r="I8" s="40"/>
      <c r="J8" s="40"/>
      <c r="K8" s="40"/>
      <c r="L8" s="40"/>
      <c r="M8" s="40"/>
      <c r="N8" s="40"/>
      <c r="O8" s="40"/>
      <c r="P8" s="40"/>
      <c r="Q8" s="175"/>
      <c r="R8" s="176"/>
      <c r="S8" s="16">
        <v>2026</v>
      </c>
      <c r="T8" s="16">
        <v>7</v>
      </c>
      <c r="U8" s="16">
        <v>28</v>
      </c>
      <c r="V8" s="48"/>
    </row>
    <row r="9" spans="1:47" ht="11.25" customHeight="1" x14ac:dyDescent="0.25">
      <c r="A9" s="44"/>
      <c r="B9" s="51"/>
      <c r="C9" s="40"/>
      <c r="D9" s="46"/>
      <c r="E9" s="45"/>
      <c r="F9" s="45"/>
      <c r="G9" s="45"/>
      <c r="H9" s="40"/>
      <c r="I9" s="40"/>
      <c r="J9" s="40"/>
      <c r="K9" s="40"/>
      <c r="L9" s="40"/>
      <c r="M9" s="40"/>
      <c r="N9" s="40"/>
      <c r="O9" s="40"/>
      <c r="P9" s="40"/>
      <c r="Q9" s="40"/>
      <c r="R9" s="47"/>
      <c r="S9" s="40"/>
      <c r="T9" s="40"/>
      <c r="U9" s="40"/>
      <c r="V9" s="48"/>
    </row>
    <row r="10" spans="1:47" x14ac:dyDescent="0.25">
      <c r="A10" s="44"/>
      <c r="B10" s="190" t="s">
        <v>7</v>
      </c>
      <c r="C10" s="191"/>
      <c r="D10" s="191"/>
      <c r="E10" s="191"/>
      <c r="F10" s="191"/>
      <c r="G10" s="191"/>
      <c r="H10" s="191"/>
      <c r="I10" s="191"/>
      <c r="J10" s="191"/>
      <c r="K10" s="191"/>
      <c r="L10" s="191"/>
      <c r="M10" s="191"/>
      <c r="N10" s="191"/>
      <c r="O10" s="191"/>
      <c r="P10" s="191"/>
      <c r="Q10" s="191"/>
      <c r="R10" s="191"/>
      <c r="S10" s="191"/>
      <c r="T10" s="191"/>
      <c r="U10" s="192"/>
      <c r="V10" s="48"/>
    </row>
    <row r="11" spans="1:47" x14ac:dyDescent="0.25">
      <c r="A11" s="44"/>
      <c r="B11" s="193"/>
      <c r="C11" s="194"/>
      <c r="D11" s="194"/>
      <c r="E11" s="194"/>
      <c r="F11" s="194"/>
      <c r="G11" s="194"/>
      <c r="H11" s="194"/>
      <c r="I11" s="194"/>
      <c r="J11" s="194"/>
      <c r="K11" s="194"/>
      <c r="L11" s="194"/>
      <c r="M11" s="194"/>
      <c r="N11" s="194"/>
      <c r="O11" s="194"/>
      <c r="P11" s="194"/>
      <c r="Q11" s="194"/>
      <c r="R11" s="194"/>
      <c r="S11" s="194"/>
      <c r="T11" s="195"/>
      <c r="U11" s="196"/>
      <c r="V11" s="48"/>
    </row>
    <row r="12" spans="1:47" s="54" customFormat="1" ht="72.75" customHeight="1" x14ac:dyDescent="0.25">
      <c r="A12" s="52"/>
      <c r="B12" s="163" t="s">
        <v>8</v>
      </c>
      <c r="C12" s="163" t="s">
        <v>9</v>
      </c>
      <c r="D12" s="61" t="s">
        <v>10</v>
      </c>
      <c r="E12" s="61" t="s">
        <v>11</v>
      </c>
      <c r="F12" s="163" t="s">
        <v>12</v>
      </c>
      <c r="G12" s="163" t="s">
        <v>13</v>
      </c>
      <c r="H12" s="163" t="s">
        <v>14</v>
      </c>
      <c r="I12" s="163" t="s">
        <v>15</v>
      </c>
      <c r="J12" s="163" t="s">
        <v>16</v>
      </c>
      <c r="K12" s="163" t="s">
        <v>17</v>
      </c>
      <c r="L12" s="163" t="s">
        <v>18</v>
      </c>
      <c r="M12" s="163" t="s">
        <v>19</v>
      </c>
      <c r="N12" s="163" t="s">
        <v>20</v>
      </c>
      <c r="O12" s="163" t="s">
        <v>21</v>
      </c>
      <c r="P12" s="163" t="s">
        <v>22</v>
      </c>
      <c r="Q12" s="163" t="s">
        <v>23</v>
      </c>
      <c r="R12" s="163" t="s">
        <v>24</v>
      </c>
      <c r="S12" s="165" t="s">
        <v>25</v>
      </c>
      <c r="T12" s="165" t="s">
        <v>140</v>
      </c>
      <c r="U12" s="167" t="s">
        <v>26</v>
      </c>
      <c r="V12" s="48"/>
      <c r="W12" s="53"/>
      <c r="X12" s="53"/>
      <c r="Y12" s="53"/>
      <c r="Z12" s="53"/>
      <c r="AA12" s="53"/>
      <c r="AB12" s="53"/>
      <c r="AC12" s="53"/>
      <c r="AD12" s="53"/>
      <c r="AE12" s="53"/>
      <c r="AF12" s="53"/>
      <c r="AG12" s="53"/>
      <c r="AH12" s="53"/>
      <c r="AI12" s="53"/>
      <c r="AJ12" s="53"/>
      <c r="AK12" s="53"/>
      <c r="AL12" s="53"/>
      <c r="AM12" s="53"/>
      <c r="AN12" s="53"/>
      <c r="AO12" s="53"/>
      <c r="AP12" s="53"/>
      <c r="AQ12" s="53"/>
      <c r="AR12" s="53"/>
      <c r="AS12" s="53"/>
      <c r="AT12" s="53"/>
      <c r="AU12" s="53"/>
    </row>
    <row r="13" spans="1:47" x14ac:dyDescent="0.25">
      <c r="A13" s="44"/>
      <c r="B13" s="164"/>
      <c r="C13" s="164"/>
      <c r="D13" s="17" t="s">
        <v>31</v>
      </c>
      <c r="E13" s="17" t="s">
        <v>31</v>
      </c>
      <c r="F13" s="164"/>
      <c r="G13" s="164"/>
      <c r="H13" s="164"/>
      <c r="I13" s="164"/>
      <c r="J13" s="164"/>
      <c r="K13" s="164"/>
      <c r="L13" s="164"/>
      <c r="M13" s="164"/>
      <c r="N13" s="164"/>
      <c r="O13" s="164"/>
      <c r="P13" s="164"/>
      <c r="Q13" s="164"/>
      <c r="R13" s="164"/>
      <c r="S13" s="166"/>
      <c r="T13" s="166"/>
      <c r="U13" s="168"/>
      <c r="V13" s="48"/>
    </row>
    <row r="14" spans="1:47" ht="76.5" customHeight="1" x14ac:dyDescent="0.25">
      <c r="A14" s="44"/>
      <c r="B14" s="162" t="s">
        <v>114</v>
      </c>
      <c r="C14" s="159" t="s">
        <v>198</v>
      </c>
      <c r="D14" s="159" t="s">
        <v>199</v>
      </c>
      <c r="E14" s="159" t="s">
        <v>200</v>
      </c>
      <c r="F14" s="159" t="s">
        <v>201</v>
      </c>
      <c r="G14" s="158" t="s">
        <v>202</v>
      </c>
      <c r="H14" s="159" t="s">
        <v>203</v>
      </c>
      <c r="I14" s="159" t="s">
        <v>204</v>
      </c>
      <c r="J14" s="159" t="s">
        <v>95</v>
      </c>
      <c r="K14" s="159" t="s">
        <v>62</v>
      </c>
      <c r="L14" s="159">
        <v>45</v>
      </c>
      <c r="M14" s="131" t="s">
        <v>205</v>
      </c>
      <c r="N14" s="132" t="s">
        <v>206</v>
      </c>
      <c r="O14" s="132" t="s">
        <v>207</v>
      </c>
      <c r="P14" s="133" t="s">
        <v>265</v>
      </c>
      <c r="Q14" s="131" t="s">
        <v>208</v>
      </c>
      <c r="R14" s="11">
        <v>2026</v>
      </c>
      <c r="S14" s="154">
        <v>44</v>
      </c>
      <c r="T14" s="414" t="s">
        <v>145</v>
      </c>
      <c r="U14" s="169" t="s">
        <v>283</v>
      </c>
      <c r="V14" s="48"/>
    </row>
    <row r="15" spans="1:47" ht="89.25" x14ac:dyDescent="0.25">
      <c r="A15" s="44"/>
      <c r="B15" s="162"/>
      <c r="C15" s="159"/>
      <c r="D15" s="159"/>
      <c r="E15" s="159"/>
      <c r="F15" s="159"/>
      <c r="G15" s="158"/>
      <c r="H15" s="159"/>
      <c r="I15" s="159"/>
      <c r="J15" s="159"/>
      <c r="K15" s="159"/>
      <c r="L15" s="159"/>
      <c r="M15" s="131" t="s">
        <v>209</v>
      </c>
      <c r="N15" s="132" t="s">
        <v>210</v>
      </c>
      <c r="O15" s="132" t="s">
        <v>211</v>
      </c>
      <c r="P15" s="135" t="s">
        <v>264</v>
      </c>
      <c r="Q15" s="131" t="s">
        <v>212</v>
      </c>
      <c r="R15" s="11">
        <v>2026</v>
      </c>
      <c r="S15" s="155"/>
      <c r="T15" s="415"/>
      <c r="U15" s="170"/>
      <c r="V15" s="48"/>
    </row>
    <row r="16" spans="1:47" ht="114.75" x14ac:dyDescent="0.25">
      <c r="A16" s="44"/>
      <c r="B16" s="162"/>
      <c r="C16" s="159"/>
      <c r="D16" s="159"/>
      <c r="E16" s="159"/>
      <c r="F16" s="159"/>
      <c r="G16" s="158"/>
      <c r="H16" s="159"/>
      <c r="I16" s="159"/>
      <c r="J16" s="159"/>
      <c r="K16" s="159"/>
      <c r="L16" s="159"/>
      <c r="M16" s="131" t="s">
        <v>213</v>
      </c>
      <c r="N16" s="132" t="s">
        <v>210</v>
      </c>
      <c r="O16" s="132" t="s">
        <v>211</v>
      </c>
      <c r="P16" s="135" t="s">
        <v>264</v>
      </c>
      <c r="Q16" s="131" t="s">
        <v>214</v>
      </c>
      <c r="R16" s="11">
        <v>2026</v>
      </c>
      <c r="S16" s="155"/>
      <c r="T16" s="415"/>
      <c r="U16" s="170"/>
      <c r="V16" s="48"/>
    </row>
    <row r="17" spans="1:22" ht="76.5" x14ac:dyDescent="0.25">
      <c r="A17" s="44"/>
      <c r="B17" s="162"/>
      <c r="C17" s="159"/>
      <c r="D17" s="159"/>
      <c r="E17" s="159"/>
      <c r="F17" s="159"/>
      <c r="G17" s="158"/>
      <c r="H17" s="159"/>
      <c r="I17" s="159"/>
      <c r="J17" s="159"/>
      <c r="K17" s="159"/>
      <c r="L17" s="159"/>
      <c r="M17" s="131" t="s">
        <v>215</v>
      </c>
      <c r="N17" s="132" t="s">
        <v>210</v>
      </c>
      <c r="O17" s="132" t="s">
        <v>211</v>
      </c>
      <c r="P17" s="133" t="s">
        <v>263</v>
      </c>
      <c r="Q17" s="131" t="s">
        <v>216</v>
      </c>
      <c r="R17" s="11">
        <v>2026</v>
      </c>
      <c r="S17" s="155"/>
      <c r="T17" s="415"/>
      <c r="U17" s="170"/>
      <c r="V17" s="48"/>
    </row>
    <row r="18" spans="1:22" ht="38.25" x14ac:dyDescent="0.25">
      <c r="A18" s="44"/>
      <c r="B18" s="162"/>
      <c r="C18" s="159"/>
      <c r="D18" s="159"/>
      <c r="E18" s="159"/>
      <c r="F18" s="159"/>
      <c r="G18" s="158"/>
      <c r="H18" s="159"/>
      <c r="I18" s="159"/>
      <c r="J18" s="159"/>
      <c r="K18" s="159"/>
      <c r="L18" s="159"/>
      <c r="M18" s="131" t="s">
        <v>217</v>
      </c>
      <c r="N18" s="132" t="s">
        <v>218</v>
      </c>
      <c r="O18" s="132" t="s">
        <v>211</v>
      </c>
      <c r="P18" s="133" t="s">
        <v>219</v>
      </c>
      <c r="Q18" s="131" t="s">
        <v>220</v>
      </c>
      <c r="R18" s="11">
        <v>2026</v>
      </c>
      <c r="S18" s="156"/>
      <c r="T18" s="416"/>
      <c r="U18" s="171"/>
      <c r="V18" s="48"/>
    </row>
    <row r="19" spans="1:22" ht="76.5" x14ac:dyDescent="0.25">
      <c r="A19" s="44"/>
      <c r="B19" s="162"/>
      <c r="C19" s="159"/>
      <c r="D19" s="159"/>
      <c r="E19" s="159"/>
      <c r="F19" s="159"/>
      <c r="G19" s="158" t="s">
        <v>248</v>
      </c>
      <c r="H19" s="159" t="s">
        <v>247</v>
      </c>
      <c r="I19" s="159" t="s">
        <v>249</v>
      </c>
      <c r="J19" s="159" t="s">
        <v>93</v>
      </c>
      <c r="K19" s="159" t="s">
        <v>62</v>
      </c>
      <c r="L19" s="157">
        <v>0.03</v>
      </c>
      <c r="M19" s="131" t="s">
        <v>205</v>
      </c>
      <c r="N19" s="132" t="s">
        <v>206</v>
      </c>
      <c r="O19" s="132" t="s">
        <v>207</v>
      </c>
      <c r="P19" s="133" t="s">
        <v>265</v>
      </c>
      <c r="Q19" s="131" t="s">
        <v>208</v>
      </c>
      <c r="R19" s="11">
        <v>2026</v>
      </c>
      <c r="S19" s="412">
        <v>0.2</v>
      </c>
      <c r="T19" s="417" t="s">
        <v>146</v>
      </c>
      <c r="U19" s="172" t="s">
        <v>284</v>
      </c>
      <c r="V19" s="48"/>
    </row>
    <row r="20" spans="1:22" ht="51" x14ac:dyDescent="0.25">
      <c r="A20" s="44"/>
      <c r="B20" s="162"/>
      <c r="C20" s="159"/>
      <c r="D20" s="159"/>
      <c r="E20" s="159"/>
      <c r="F20" s="159"/>
      <c r="G20" s="158"/>
      <c r="H20" s="159"/>
      <c r="I20" s="159"/>
      <c r="J20" s="159"/>
      <c r="K20" s="159"/>
      <c r="L20" s="157"/>
      <c r="M20" s="131" t="s">
        <v>221</v>
      </c>
      <c r="N20" s="132" t="s">
        <v>210</v>
      </c>
      <c r="O20" s="132" t="s">
        <v>211</v>
      </c>
      <c r="P20" s="133" t="s">
        <v>264</v>
      </c>
      <c r="Q20" s="131" t="s">
        <v>250</v>
      </c>
      <c r="R20" s="11">
        <v>2026</v>
      </c>
      <c r="S20" s="152"/>
      <c r="T20" s="418"/>
      <c r="U20" s="173"/>
      <c r="V20" s="48"/>
    </row>
    <row r="21" spans="1:22" ht="165.75" x14ac:dyDescent="0.25">
      <c r="A21" s="44"/>
      <c r="B21" s="162"/>
      <c r="C21" s="159"/>
      <c r="D21" s="159"/>
      <c r="E21" s="159"/>
      <c r="F21" s="159"/>
      <c r="G21" s="158"/>
      <c r="H21" s="159"/>
      <c r="I21" s="159"/>
      <c r="J21" s="159"/>
      <c r="K21" s="159"/>
      <c r="L21" s="157"/>
      <c r="M21" s="131" t="s">
        <v>222</v>
      </c>
      <c r="N21" s="132" t="s">
        <v>210</v>
      </c>
      <c r="O21" s="132" t="s">
        <v>211</v>
      </c>
      <c r="P21" s="133" t="s">
        <v>264</v>
      </c>
      <c r="Q21" s="131" t="s">
        <v>251</v>
      </c>
      <c r="R21" s="11">
        <v>2026</v>
      </c>
      <c r="S21" s="152"/>
      <c r="T21" s="418"/>
      <c r="U21" s="173"/>
      <c r="V21" s="48"/>
    </row>
    <row r="22" spans="1:22" ht="51" customHeight="1" x14ac:dyDescent="0.25">
      <c r="A22" s="44"/>
      <c r="B22" s="162"/>
      <c r="C22" s="159"/>
      <c r="D22" s="159"/>
      <c r="E22" s="159"/>
      <c r="F22" s="159"/>
      <c r="G22" s="158"/>
      <c r="H22" s="159"/>
      <c r="I22" s="159"/>
      <c r="J22" s="159"/>
      <c r="K22" s="159"/>
      <c r="L22" s="157"/>
      <c r="M22" s="131" t="s">
        <v>223</v>
      </c>
      <c r="N22" s="132" t="s">
        <v>210</v>
      </c>
      <c r="O22" s="132" t="s">
        <v>211</v>
      </c>
      <c r="P22" s="133" t="s">
        <v>263</v>
      </c>
      <c r="Q22" s="131" t="s">
        <v>216</v>
      </c>
      <c r="R22" s="11">
        <v>2026</v>
      </c>
      <c r="S22" s="152"/>
      <c r="T22" s="418"/>
      <c r="U22" s="173"/>
      <c r="V22" s="48"/>
    </row>
    <row r="23" spans="1:22" ht="38.25" x14ac:dyDescent="0.25">
      <c r="A23" s="44"/>
      <c r="B23" s="162"/>
      <c r="C23" s="159"/>
      <c r="D23" s="159"/>
      <c r="E23" s="159"/>
      <c r="F23" s="159"/>
      <c r="G23" s="158"/>
      <c r="H23" s="159"/>
      <c r="I23" s="159"/>
      <c r="J23" s="159"/>
      <c r="K23" s="159"/>
      <c r="L23" s="157"/>
      <c r="M23" s="131" t="s">
        <v>217</v>
      </c>
      <c r="N23" s="132" t="s">
        <v>210</v>
      </c>
      <c r="O23" s="132" t="s">
        <v>211</v>
      </c>
      <c r="P23" s="133" t="s">
        <v>219</v>
      </c>
      <c r="Q23" s="131" t="s">
        <v>220</v>
      </c>
      <c r="R23" s="11">
        <v>2026</v>
      </c>
      <c r="S23" s="153"/>
      <c r="T23" s="419"/>
      <c r="U23" s="174"/>
      <c r="V23" s="48"/>
    </row>
    <row r="24" spans="1:22" ht="90" x14ac:dyDescent="0.25">
      <c r="A24" s="44"/>
      <c r="B24" s="162"/>
      <c r="C24" s="159"/>
      <c r="D24" s="159"/>
      <c r="E24" s="159"/>
      <c r="F24" s="159"/>
      <c r="G24" s="158" t="s">
        <v>224</v>
      </c>
      <c r="H24" s="159" t="s">
        <v>225</v>
      </c>
      <c r="I24" s="159" t="s">
        <v>226</v>
      </c>
      <c r="J24" s="159" t="s">
        <v>93</v>
      </c>
      <c r="K24" s="159" t="s">
        <v>62</v>
      </c>
      <c r="L24" s="157">
        <v>0.95</v>
      </c>
      <c r="M24" s="134" t="s">
        <v>227</v>
      </c>
      <c r="N24" s="135" t="s">
        <v>206</v>
      </c>
      <c r="O24" s="136" t="s">
        <v>207</v>
      </c>
      <c r="P24" s="135" t="s">
        <v>265</v>
      </c>
      <c r="Q24" s="134" t="s">
        <v>208</v>
      </c>
      <c r="R24" s="11">
        <v>2026</v>
      </c>
      <c r="S24" s="413">
        <v>0.13</v>
      </c>
      <c r="T24" s="420" t="s">
        <v>143</v>
      </c>
      <c r="U24" s="169" t="s">
        <v>285</v>
      </c>
      <c r="V24" s="48"/>
    </row>
    <row r="25" spans="1:22" ht="120" x14ac:dyDescent="0.25">
      <c r="A25" s="44"/>
      <c r="B25" s="162"/>
      <c r="C25" s="159"/>
      <c r="D25" s="159"/>
      <c r="E25" s="159"/>
      <c r="F25" s="159"/>
      <c r="G25" s="158"/>
      <c r="H25" s="159"/>
      <c r="I25" s="159"/>
      <c r="J25" s="159"/>
      <c r="K25" s="159"/>
      <c r="L25" s="157"/>
      <c r="M25" s="134" t="s">
        <v>228</v>
      </c>
      <c r="N25" s="135" t="s">
        <v>210</v>
      </c>
      <c r="O25" s="135" t="s">
        <v>229</v>
      </c>
      <c r="P25" s="135" t="s">
        <v>264</v>
      </c>
      <c r="Q25" s="134" t="s">
        <v>252</v>
      </c>
      <c r="R25" s="11">
        <v>2026</v>
      </c>
      <c r="S25" s="155"/>
      <c r="T25" s="421"/>
      <c r="U25" s="170"/>
      <c r="V25" s="48"/>
    </row>
    <row r="26" spans="1:22" ht="135" x14ac:dyDescent="0.25">
      <c r="A26" s="44"/>
      <c r="B26" s="162"/>
      <c r="C26" s="159"/>
      <c r="D26" s="159"/>
      <c r="E26" s="159"/>
      <c r="F26" s="159"/>
      <c r="G26" s="158"/>
      <c r="H26" s="159"/>
      <c r="I26" s="159"/>
      <c r="J26" s="159"/>
      <c r="K26" s="159"/>
      <c r="L26" s="157"/>
      <c r="M26" s="134" t="s">
        <v>230</v>
      </c>
      <c r="N26" s="135" t="s">
        <v>210</v>
      </c>
      <c r="O26" s="135" t="s">
        <v>231</v>
      </c>
      <c r="P26" s="135" t="s">
        <v>264</v>
      </c>
      <c r="Q26" s="137" t="s">
        <v>232</v>
      </c>
      <c r="R26" s="11">
        <v>2026</v>
      </c>
      <c r="S26" s="155"/>
      <c r="T26" s="421"/>
      <c r="U26" s="170"/>
      <c r="V26" s="48"/>
    </row>
    <row r="27" spans="1:22" ht="75" x14ac:dyDescent="0.25">
      <c r="A27" s="44"/>
      <c r="B27" s="162"/>
      <c r="C27" s="159"/>
      <c r="D27" s="159"/>
      <c r="E27" s="159"/>
      <c r="F27" s="159"/>
      <c r="G27" s="158"/>
      <c r="H27" s="159"/>
      <c r="I27" s="159"/>
      <c r="J27" s="159"/>
      <c r="K27" s="159"/>
      <c r="L27" s="157"/>
      <c r="M27" s="134" t="s">
        <v>233</v>
      </c>
      <c r="N27" s="135" t="s">
        <v>210</v>
      </c>
      <c r="O27" s="135" t="s">
        <v>211</v>
      </c>
      <c r="P27" s="135" t="s">
        <v>263</v>
      </c>
      <c r="Q27" s="134" t="s">
        <v>216</v>
      </c>
      <c r="R27" s="11">
        <v>2026</v>
      </c>
      <c r="S27" s="155"/>
      <c r="T27" s="421"/>
      <c r="U27" s="170"/>
      <c r="V27" s="48"/>
    </row>
    <row r="28" spans="1:22" ht="45" x14ac:dyDescent="0.25">
      <c r="A28" s="44"/>
      <c r="B28" s="162"/>
      <c r="C28" s="159"/>
      <c r="D28" s="159"/>
      <c r="E28" s="159"/>
      <c r="F28" s="159"/>
      <c r="G28" s="158"/>
      <c r="H28" s="159"/>
      <c r="I28" s="159"/>
      <c r="J28" s="159"/>
      <c r="K28" s="159"/>
      <c r="L28" s="157"/>
      <c r="M28" s="134" t="s">
        <v>217</v>
      </c>
      <c r="N28" s="135" t="s">
        <v>210</v>
      </c>
      <c r="O28" s="135" t="s">
        <v>211</v>
      </c>
      <c r="P28" s="135" t="s">
        <v>219</v>
      </c>
      <c r="Q28" s="134" t="s">
        <v>220</v>
      </c>
      <c r="R28" s="11">
        <v>2026</v>
      </c>
      <c r="S28" s="156"/>
      <c r="T28" s="422"/>
      <c r="U28" s="171"/>
      <c r="V28" s="48"/>
    </row>
    <row r="29" spans="1:22" ht="51" x14ac:dyDescent="0.25">
      <c r="A29" s="44"/>
      <c r="B29" s="162"/>
      <c r="C29" s="159"/>
      <c r="D29" s="159"/>
      <c r="E29" s="159"/>
      <c r="F29" s="159"/>
      <c r="G29" s="158" t="s">
        <v>234</v>
      </c>
      <c r="H29" s="159" t="s">
        <v>235</v>
      </c>
      <c r="I29" s="159" t="s">
        <v>236</v>
      </c>
      <c r="J29" s="159" t="s">
        <v>93</v>
      </c>
      <c r="K29" s="159" t="s">
        <v>62</v>
      </c>
      <c r="L29" s="157">
        <v>0.25</v>
      </c>
      <c r="M29" s="131" t="s">
        <v>237</v>
      </c>
      <c r="N29" s="132" t="s">
        <v>238</v>
      </c>
      <c r="O29" s="132" t="s">
        <v>239</v>
      </c>
      <c r="P29" s="135" t="s">
        <v>264</v>
      </c>
      <c r="Q29" s="131" t="s">
        <v>240</v>
      </c>
      <c r="R29" s="11">
        <v>2026</v>
      </c>
      <c r="S29" s="412">
        <v>0.32</v>
      </c>
      <c r="T29" s="423" t="s">
        <v>146</v>
      </c>
      <c r="U29" s="172" t="s">
        <v>286</v>
      </c>
      <c r="V29" s="48"/>
    </row>
    <row r="30" spans="1:22" ht="120" x14ac:dyDescent="0.25">
      <c r="A30" s="44"/>
      <c r="B30" s="162"/>
      <c r="C30" s="159"/>
      <c r="D30" s="159"/>
      <c r="E30" s="159"/>
      <c r="F30" s="159"/>
      <c r="G30" s="158"/>
      <c r="H30" s="159"/>
      <c r="I30" s="159"/>
      <c r="J30" s="159"/>
      <c r="K30" s="159"/>
      <c r="L30" s="157"/>
      <c r="M30" s="134" t="s">
        <v>241</v>
      </c>
      <c r="N30" s="132" t="s">
        <v>242</v>
      </c>
      <c r="O30" s="132" t="s">
        <v>243</v>
      </c>
      <c r="P30" s="135" t="s">
        <v>264</v>
      </c>
      <c r="Q30" s="134" t="s">
        <v>244</v>
      </c>
      <c r="R30" s="11">
        <v>2026</v>
      </c>
      <c r="S30" s="152"/>
      <c r="T30" s="424"/>
      <c r="U30" s="173"/>
      <c r="V30" s="48"/>
    </row>
    <row r="31" spans="1:22" ht="105" x14ac:dyDescent="0.25">
      <c r="A31" s="44"/>
      <c r="B31" s="162"/>
      <c r="C31" s="159"/>
      <c r="D31" s="159"/>
      <c r="E31" s="159"/>
      <c r="F31" s="159"/>
      <c r="G31" s="158"/>
      <c r="H31" s="159"/>
      <c r="I31" s="159"/>
      <c r="J31" s="159"/>
      <c r="K31" s="159"/>
      <c r="L31" s="157"/>
      <c r="M31" s="134" t="s">
        <v>245</v>
      </c>
      <c r="N31" s="132" t="s">
        <v>242</v>
      </c>
      <c r="O31" s="132" t="s">
        <v>239</v>
      </c>
      <c r="P31" s="135" t="s">
        <v>264</v>
      </c>
      <c r="Q31" s="134" t="s">
        <v>246</v>
      </c>
      <c r="R31" s="11">
        <v>2026</v>
      </c>
      <c r="S31" s="153"/>
      <c r="T31" s="425"/>
      <c r="U31" s="174"/>
      <c r="V31" s="48"/>
    </row>
    <row r="32" spans="1:22" ht="60" x14ac:dyDescent="0.25">
      <c r="A32" s="44"/>
      <c r="B32" s="162"/>
      <c r="C32" s="159"/>
      <c r="D32" s="159"/>
      <c r="E32" s="159"/>
      <c r="F32" s="159"/>
      <c r="G32" s="160" t="s">
        <v>259</v>
      </c>
      <c r="H32" s="159" t="s">
        <v>279</v>
      </c>
      <c r="I32" s="159" t="s">
        <v>280</v>
      </c>
      <c r="J32" s="159" t="s">
        <v>93</v>
      </c>
      <c r="K32" s="159" t="s">
        <v>253</v>
      </c>
      <c r="L32" s="157">
        <v>1</v>
      </c>
      <c r="M32" s="140" t="s">
        <v>260</v>
      </c>
      <c r="N32" s="140" t="s">
        <v>261</v>
      </c>
      <c r="O32" s="141" t="s">
        <v>211</v>
      </c>
      <c r="P32" s="142" t="s">
        <v>262</v>
      </c>
      <c r="Q32" s="140" t="s">
        <v>254</v>
      </c>
      <c r="R32" s="11">
        <v>2026</v>
      </c>
      <c r="S32" s="412">
        <v>0</v>
      </c>
      <c r="T32" s="426" t="s">
        <v>143</v>
      </c>
      <c r="U32" s="172" t="s">
        <v>287</v>
      </c>
      <c r="V32" s="48"/>
    </row>
    <row r="33" spans="1:22" ht="75" x14ac:dyDescent="0.25">
      <c r="A33" s="44"/>
      <c r="B33" s="162"/>
      <c r="C33" s="159"/>
      <c r="D33" s="159"/>
      <c r="E33" s="159"/>
      <c r="F33" s="159"/>
      <c r="G33" s="161"/>
      <c r="H33" s="159"/>
      <c r="I33" s="159"/>
      <c r="J33" s="159"/>
      <c r="K33" s="159"/>
      <c r="L33" s="157"/>
      <c r="M33" s="143" t="s">
        <v>255</v>
      </c>
      <c r="N33" s="143" t="s">
        <v>261</v>
      </c>
      <c r="O33" s="141" t="s">
        <v>256</v>
      </c>
      <c r="P33" s="142" t="s">
        <v>262</v>
      </c>
      <c r="Q33" s="143" t="s">
        <v>257</v>
      </c>
      <c r="R33" s="11">
        <v>2026</v>
      </c>
      <c r="S33" s="152"/>
      <c r="T33" s="427"/>
      <c r="U33" s="173"/>
      <c r="V33" s="48"/>
    </row>
    <row r="34" spans="1:22" ht="75" x14ac:dyDescent="0.25">
      <c r="A34" s="44"/>
      <c r="B34" s="162"/>
      <c r="C34" s="159"/>
      <c r="D34" s="159"/>
      <c r="E34" s="159"/>
      <c r="F34" s="159"/>
      <c r="G34" s="161"/>
      <c r="H34" s="159"/>
      <c r="I34" s="159"/>
      <c r="J34" s="159"/>
      <c r="K34" s="159"/>
      <c r="L34" s="157"/>
      <c r="M34" s="140" t="s">
        <v>258</v>
      </c>
      <c r="N34" s="143" t="s">
        <v>261</v>
      </c>
      <c r="O34" s="141" t="s">
        <v>211</v>
      </c>
      <c r="P34" s="144" t="s">
        <v>263</v>
      </c>
      <c r="Q34" s="140" t="s">
        <v>216</v>
      </c>
      <c r="R34" s="11">
        <v>2026</v>
      </c>
      <c r="S34" s="152"/>
      <c r="T34" s="427"/>
      <c r="U34" s="173"/>
      <c r="V34" s="48"/>
    </row>
    <row r="35" spans="1:22" ht="45" x14ac:dyDescent="0.25">
      <c r="A35" s="44"/>
      <c r="B35" s="162"/>
      <c r="C35" s="159"/>
      <c r="D35" s="159"/>
      <c r="E35" s="159"/>
      <c r="F35" s="159"/>
      <c r="G35" s="161"/>
      <c r="H35" s="159"/>
      <c r="I35" s="159"/>
      <c r="J35" s="159"/>
      <c r="K35" s="159"/>
      <c r="L35" s="157"/>
      <c r="M35" s="140" t="s">
        <v>217</v>
      </c>
      <c r="N35" s="143" t="s">
        <v>261</v>
      </c>
      <c r="O35" s="141" t="s">
        <v>211</v>
      </c>
      <c r="P35" s="144" t="s">
        <v>219</v>
      </c>
      <c r="Q35" s="140" t="s">
        <v>220</v>
      </c>
      <c r="R35" s="11">
        <v>2026</v>
      </c>
      <c r="S35" s="153"/>
      <c r="T35" s="428"/>
      <c r="U35" s="174"/>
      <c r="V35" s="48"/>
    </row>
    <row r="36" spans="1:22" x14ac:dyDescent="0.25">
      <c r="A36" s="44"/>
      <c r="B36" s="138"/>
      <c r="C36" s="139"/>
      <c r="D36" s="138"/>
      <c r="E36" s="138"/>
      <c r="F36" s="138"/>
      <c r="G36" s="7"/>
      <c r="H36" s="8"/>
      <c r="I36" s="8"/>
      <c r="J36" s="8"/>
      <c r="K36" s="8"/>
      <c r="L36" s="8"/>
      <c r="M36" s="9"/>
      <c r="N36" s="9"/>
      <c r="O36" s="10"/>
      <c r="P36" s="10"/>
      <c r="Q36" s="10"/>
      <c r="R36" s="9"/>
      <c r="S36" s="9"/>
      <c r="T36" s="34"/>
      <c r="U36" s="18"/>
      <c r="V36" s="48"/>
    </row>
    <row r="37" spans="1:22" x14ac:dyDescent="0.25">
      <c r="A37" s="44"/>
      <c r="B37" s="7"/>
      <c r="C37" s="8"/>
      <c r="D37" s="7"/>
      <c r="E37" s="7"/>
      <c r="F37" s="7"/>
      <c r="G37" s="7"/>
      <c r="H37" s="8"/>
      <c r="I37" s="8"/>
      <c r="J37" s="8"/>
      <c r="K37" s="8"/>
      <c r="L37" s="8"/>
      <c r="M37" s="9"/>
      <c r="N37" s="9"/>
      <c r="O37" s="15"/>
      <c r="P37" s="15"/>
      <c r="Q37" s="15"/>
      <c r="R37" s="9"/>
      <c r="S37" s="9"/>
      <c r="T37" s="31"/>
      <c r="U37" s="18"/>
      <c r="V37" s="48"/>
    </row>
    <row r="38" spans="1:22" x14ac:dyDescent="0.25">
      <c r="A38" s="44"/>
      <c r="B38" s="7"/>
      <c r="C38" s="8"/>
      <c r="D38" s="7"/>
      <c r="E38" s="7"/>
      <c r="F38" s="7"/>
      <c r="G38" s="7"/>
      <c r="H38" s="8"/>
      <c r="I38" s="8"/>
      <c r="J38" s="8"/>
      <c r="K38" s="8"/>
      <c r="L38" s="8"/>
      <c r="M38" s="9"/>
      <c r="N38" s="9"/>
      <c r="O38" s="15"/>
      <c r="P38" s="15"/>
      <c r="Q38" s="15"/>
      <c r="R38" s="9"/>
      <c r="S38" s="9"/>
      <c r="T38" s="32"/>
      <c r="U38" s="18"/>
      <c r="V38" s="48"/>
    </row>
    <row r="39" spans="1:22" x14ac:dyDescent="0.25">
      <c r="A39" s="44"/>
      <c r="B39" s="7"/>
      <c r="C39" s="8"/>
      <c r="D39" s="7"/>
      <c r="E39" s="7"/>
      <c r="F39" s="7"/>
      <c r="G39" s="7"/>
      <c r="H39" s="8"/>
      <c r="I39" s="8"/>
      <c r="J39" s="8"/>
      <c r="K39" s="8"/>
      <c r="L39" s="8"/>
      <c r="M39" s="9"/>
      <c r="N39" s="9"/>
      <c r="O39" s="15"/>
      <c r="P39" s="15"/>
      <c r="Q39" s="15"/>
      <c r="R39" s="9"/>
      <c r="S39" s="9"/>
      <c r="T39" s="32"/>
      <c r="U39" s="18"/>
      <c r="V39" s="48"/>
    </row>
    <row r="40" spans="1:22" x14ac:dyDescent="0.25">
      <c r="A40" s="44"/>
      <c r="B40" s="7"/>
      <c r="C40" s="8"/>
      <c r="D40" s="7"/>
      <c r="E40" s="7"/>
      <c r="F40" s="7"/>
      <c r="G40" s="7"/>
      <c r="H40" s="8"/>
      <c r="I40" s="8"/>
      <c r="J40" s="8"/>
      <c r="K40" s="8"/>
      <c r="L40" s="8"/>
      <c r="M40" s="9"/>
      <c r="N40" s="9"/>
      <c r="O40" s="15"/>
      <c r="P40" s="15"/>
      <c r="Q40" s="15"/>
      <c r="R40" s="11"/>
      <c r="S40" s="11"/>
      <c r="T40" s="31"/>
      <c r="U40" s="18"/>
      <c r="V40" s="48"/>
    </row>
    <row r="41" spans="1:22" x14ac:dyDescent="0.25">
      <c r="A41" s="44"/>
      <c r="B41" s="7"/>
      <c r="C41" s="8"/>
      <c r="D41" s="7"/>
      <c r="E41" s="7"/>
      <c r="F41" s="7"/>
      <c r="G41" s="7"/>
      <c r="H41" s="8"/>
      <c r="I41" s="8"/>
      <c r="J41" s="8"/>
      <c r="K41" s="8"/>
      <c r="L41" s="8"/>
      <c r="M41" s="9"/>
      <c r="N41" s="9"/>
      <c r="O41" s="15"/>
      <c r="P41" s="15"/>
      <c r="Q41" s="15"/>
      <c r="R41" s="11"/>
      <c r="S41" s="11"/>
      <c r="T41" s="31"/>
      <c r="U41" s="18"/>
      <c r="V41" s="48"/>
    </row>
    <row r="42" spans="1:22" x14ac:dyDescent="0.25">
      <c r="A42" s="44"/>
      <c r="B42" s="7"/>
      <c r="C42" s="8"/>
      <c r="D42" s="7"/>
      <c r="E42" s="7"/>
      <c r="F42" s="7"/>
      <c r="G42" s="7"/>
      <c r="H42" s="8"/>
      <c r="I42" s="8"/>
      <c r="J42" s="8"/>
      <c r="K42" s="8"/>
      <c r="L42" s="8"/>
      <c r="M42" s="9"/>
      <c r="N42" s="9"/>
      <c r="O42" s="15"/>
      <c r="P42" s="15"/>
      <c r="Q42" s="15"/>
      <c r="R42" s="11"/>
      <c r="S42" s="11"/>
      <c r="T42" s="32"/>
      <c r="U42" s="18"/>
      <c r="V42" s="48"/>
    </row>
    <row r="43" spans="1:22" x14ac:dyDescent="0.25">
      <c r="A43" s="44"/>
      <c r="B43" s="7"/>
      <c r="C43" s="8"/>
      <c r="D43" s="7"/>
      <c r="E43" s="7"/>
      <c r="F43" s="7"/>
      <c r="G43" s="7"/>
      <c r="H43" s="8"/>
      <c r="I43" s="8"/>
      <c r="J43" s="8"/>
      <c r="K43" s="8"/>
      <c r="L43" s="8"/>
      <c r="M43" s="9"/>
      <c r="N43" s="9"/>
      <c r="O43" s="15"/>
      <c r="P43" s="15"/>
      <c r="Q43" s="15"/>
      <c r="R43" s="11"/>
      <c r="S43" s="11"/>
      <c r="T43" s="32"/>
      <c r="U43" s="18"/>
      <c r="V43" s="48"/>
    </row>
    <row r="44" spans="1:22" x14ac:dyDescent="0.25">
      <c r="A44" s="44"/>
      <c r="B44" s="7"/>
      <c r="C44" s="8"/>
      <c r="D44" s="7"/>
      <c r="E44" s="7"/>
      <c r="F44" s="7"/>
      <c r="G44" s="7"/>
      <c r="H44" s="8"/>
      <c r="I44" s="8"/>
      <c r="J44" s="8"/>
      <c r="K44" s="8"/>
      <c r="L44" s="8"/>
      <c r="M44" s="9"/>
      <c r="N44" s="9"/>
      <c r="O44" s="15"/>
      <c r="P44" s="15"/>
      <c r="Q44" s="15"/>
      <c r="R44" s="9"/>
      <c r="S44" s="9"/>
      <c r="T44" s="32"/>
      <c r="U44" s="18"/>
      <c r="V44" s="48"/>
    </row>
    <row r="45" spans="1:22" x14ac:dyDescent="0.25">
      <c r="A45" s="44"/>
      <c r="B45" s="7"/>
      <c r="C45" s="8"/>
      <c r="D45" s="7"/>
      <c r="E45" s="7"/>
      <c r="F45" s="7"/>
      <c r="G45" s="7"/>
      <c r="H45" s="8"/>
      <c r="I45" s="8"/>
      <c r="J45" s="8"/>
      <c r="K45" s="8"/>
      <c r="L45" s="8"/>
      <c r="M45" s="9"/>
      <c r="N45" s="9"/>
      <c r="O45" s="15"/>
      <c r="P45" s="15"/>
      <c r="Q45" s="15"/>
      <c r="R45" s="9"/>
      <c r="S45" s="9"/>
      <c r="T45" s="32"/>
      <c r="U45" s="18"/>
      <c r="V45" s="48"/>
    </row>
    <row r="46" spans="1:22" x14ac:dyDescent="0.25">
      <c r="A46" s="44"/>
      <c r="B46" s="7"/>
      <c r="C46" s="8"/>
      <c r="D46" s="7"/>
      <c r="E46" s="7"/>
      <c r="F46" s="7"/>
      <c r="G46" s="7"/>
      <c r="H46" s="8"/>
      <c r="I46" s="8"/>
      <c r="J46" s="8"/>
      <c r="K46" s="8"/>
      <c r="L46" s="8"/>
      <c r="M46" s="9"/>
      <c r="N46" s="9"/>
      <c r="O46" s="15"/>
      <c r="P46" s="15"/>
      <c r="Q46" s="15"/>
      <c r="R46" s="9"/>
      <c r="S46" s="9"/>
      <c r="T46" s="32"/>
      <c r="U46" s="18"/>
      <c r="V46" s="48"/>
    </row>
    <row r="47" spans="1:22" x14ac:dyDescent="0.25">
      <c r="A47" s="44"/>
      <c r="B47" s="7"/>
      <c r="C47" s="8"/>
      <c r="D47" s="7"/>
      <c r="E47" s="7"/>
      <c r="F47" s="7"/>
      <c r="G47" s="7"/>
      <c r="H47" s="8"/>
      <c r="I47" s="8"/>
      <c r="J47" s="8"/>
      <c r="K47" s="8"/>
      <c r="L47" s="8"/>
      <c r="M47" s="9"/>
      <c r="N47" s="9"/>
      <c r="O47" s="15"/>
      <c r="P47" s="15"/>
      <c r="Q47" s="15"/>
      <c r="R47" s="9"/>
      <c r="S47" s="9"/>
      <c r="T47" s="32"/>
      <c r="U47" s="18"/>
      <c r="V47" s="48"/>
    </row>
    <row r="48" spans="1:22" x14ac:dyDescent="0.25">
      <c r="A48" s="44"/>
      <c r="B48" s="7"/>
      <c r="C48" s="8"/>
      <c r="D48" s="7"/>
      <c r="E48" s="7"/>
      <c r="F48" s="7"/>
      <c r="G48" s="7"/>
      <c r="H48" s="8"/>
      <c r="I48" s="8"/>
      <c r="J48" s="8"/>
      <c r="K48" s="8"/>
      <c r="L48" s="8"/>
      <c r="M48" s="9"/>
      <c r="N48" s="9"/>
      <c r="O48" s="15"/>
      <c r="P48" s="15"/>
      <c r="Q48" s="15"/>
      <c r="R48" s="9"/>
      <c r="S48" s="9"/>
      <c r="T48" s="32"/>
      <c r="U48" s="18"/>
      <c r="V48" s="48"/>
    </row>
    <row r="49" spans="1:22" x14ac:dyDescent="0.25">
      <c r="A49" s="44"/>
      <c r="B49" s="7"/>
      <c r="C49" s="12"/>
      <c r="D49" s="7"/>
      <c r="E49" s="7"/>
      <c r="F49" s="7"/>
      <c r="G49" s="7"/>
      <c r="H49" s="12"/>
      <c r="I49" s="12"/>
      <c r="J49" s="12"/>
      <c r="K49" s="12"/>
      <c r="L49" s="12"/>
      <c r="M49" s="9"/>
      <c r="N49" s="9"/>
      <c r="O49" s="15"/>
      <c r="P49" s="15"/>
      <c r="Q49" s="15"/>
      <c r="R49" s="9"/>
      <c r="S49" s="9"/>
      <c r="T49" s="31"/>
      <c r="U49" s="18"/>
      <c r="V49" s="48"/>
    </row>
    <row r="50" spans="1:22" x14ac:dyDescent="0.25">
      <c r="A50" s="44"/>
      <c r="B50" s="7"/>
      <c r="C50" s="12"/>
      <c r="D50" s="7"/>
      <c r="E50" s="7"/>
      <c r="F50" s="7"/>
      <c r="G50" s="7"/>
      <c r="H50" s="12"/>
      <c r="I50" s="12"/>
      <c r="J50" s="12"/>
      <c r="K50" s="12"/>
      <c r="L50" s="12"/>
      <c r="M50" s="9"/>
      <c r="N50" s="9"/>
      <c r="O50" s="13"/>
      <c r="P50" s="13"/>
      <c r="Q50" s="13"/>
      <c r="R50" s="9"/>
      <c r="S50" s="9"/>
      <c r="T50" s="32"/>
      <c r="U50" s="18"/>
      <c r="V50" s="48"/>
    </row>
    <row r="51" spans="1:22" x14ac:dyDescent="0.25">
      <c r="A51" s="44"/>
      <c r="B51" s="7"/>
      <c r="C51" s="8"/>
      <c r="D51" s="7"/>
      <c r="E51" s="7"/>
      <c r="F51" s="7"/>
      <c r="G51" s="7"/>
      <c r="H51" s="8"/>
      <c r="I51" s="8"/>
      <c r="J51" s="8"/>
      <c r="K51" s="8"/>
      <c r="L51" s="8"/>
      <c r="M51" s="9"/>
      <c r="N51" s="9"/>
      <c r="O51" s="13"/>
      <c r="P51" s="13"/>
      <c r="Q51" s="13"/>
      <c r="R51" s="11"/>
      <c r="S51" s="11"/>
      <c r="T51" s="34"/>
      <c r="U51" s="19"/>
      <c r="V51" s="48"/>
    </row>
    <row r="52" spans="1:22" x14ac:dyDescent="0.25">
      <c r="A52" s="44"/>
      <c r="B52" s="7"/>
      <c r="C52" s="8"/>
      <c r="D52" s="7"/>
      <c r="E52" s="7"/>
      <c r="F52" s="7"/>
      <c r="G52" s="7"/>
      <c r="H52" s="8"/>
      <c r="I52" s="8"/>
      <c r="J52" s="8"/>
      <c r="K52" s="8"/>
      <c r="L52" s="8"/>
      <c r="M52" s="9"/>
      <c r="N52" s="9"/>
      <c r="O52" s="13"/>
      <c r="P52" s="13"/>
      <c r="Q52" s="13"/>
      <c r="R52" s="11"/>
      <c r="S52" s="11"/>
      <c r="T52" s="34"/>
      <c r="U52" s="19"/>
      <c r="V52" s="48"/>
    </row>
    <row r="53" spans="1:22" x14ac:dyDescent="0.25">
      <c r="A53" s="44"/>
      <c r="B53" s="7"/>
      <c r="C53" s="8"/>
      <c r="D53" s="7"/>
      <c r="E53" s="7"/>
      <c r="F53" s="7"/>
      <c r="G53" s="7"/>
      <c r="H53" s="8"/>
      <c r="I53" s="8"/>
      <c r="J53" s="8"/>
      <c r="K53" s="8"/>
      <c r="L53" s="8"/>
      <c r="M53" s="9"/>
      <c r="N53" s="9"/>
      <c r="O53" s="13"/>
      <c r="P53" s="13"/>
      <c r="Q53" s="13"/>
      <c r="R53" s="11"/>
      <c r="S53" s="11"/>
      <c r="T53" s="32"/>
      <c r="U53" s="18"/>
      <c r="V53" s="48"/>
    </row>
    <row r="54" spans="1:22" x14ac:dyDescent="0.25">
      <c r="A54" s="44"/>
      <c r="B54" s="7"/>
      <c r="C54" s="8"/>
      <c r="D54" s="7"/>
      <c r="E54" s="7"/>
      <c r="F54" s="7"/>
      <c r="G54" s="7"/>
      <c r="H54" s="8"/>
      <c r="I54" s="8"/>
      <c r="J54" s="8"/>
      <c r="K54" s="8"/>
      <c r="L54" s="8"/>
      <c r="M54" s="9"/>
      <c r="N54" s="9"/>
      <c r="O54" s="13"/>
      <c r="P54" s="13"/>
      <c r="Q54" s="13"/>
      <c r="R54" s="11"/>
      <c r="S54" s="11"/>
      <c r="T54" s="35"/>
      <c r="U54" s="18"/>
      <c r="V54" s="48"/>
    </row>
    <row r="55" spans="1:22" x14ac:dyDescent="0.25">
      <c r="A55" s="44"/>
      <c r="B55" s="7"/>
      <c r="C55" s="8"/>
      <c r="D55" s="7"/>
      <c r="E55" s="7"/>
      <c r="F55" s="7"/>
      <c r="G55" s="7"/>
      <c r="H55" s="8"/>
      <c r="I55" s="8"/>
      <c r="J55" s="8"/>
      <c r="K55" s="8"/>
      <c r="L55" s="8"/>
      <c r="M55" s="9"/>
      <c r="N55" s="9"/>
      <c r="O55" s="13"/>
      <c r="P55" s="13"/>
      <c r="Q55" s="13"/>
      <c r="R55" s="9"/>
      <c r="S55" s="9"/>
      <c r="T55" s="32"/>
      <c r="U55" s="18"/>
      <c r="V55" s="48"/>
    </row>
    <row r="56" spans="1:22" x14ac:dyDescent="0.25">
      <c r="A56" s="44"/>
      <c r="B56" s="7"/>
      <c r="C56" s="8"/>
      <c r="D56" s="7"/>
      <c r="E56" s="7"/>
      <c r="F56" s="7"/>
      <c r="G56" s="7"/>
      <c r="H56" s="8"/>
      <c r="I56" s="8"/>
      <c r="J56" s="8"/>
      <c r="K56" s="8"/>
      <c r="L56" s="8"/>
      <c r="M56" s="9"/>
      <c r="N56" s="9"/>
      <c r="O56" s="13"/>
      <c r="P56" s="13"/>
      <c r="Q56" s="13"/>
      <c r="R56" s="9"/>
      <c r="S56" s="9"/>
      <c r="T56" s="32"/>
      <c r="U56" s="18"/>
      <c r="V56" s="48"/>
    </row>
    <row r="57" spans="1:22" x14ac:dyDescent="0.25">
      <c r="A57" s="44"/>
      <c r="B57" s="7"/>
      <c r="C57" s="8"/>
      <c r="D57" s="7"/>
      <c r="E57" s="7"/>
      <c r="F57" s="7"/>
      <c r="G57" s="7"/>
      <c r="H57" s="8"/>
      <c r="I57" s="8"/>
      <c r="J57" s="8"/>
      <c r="K57" s="8"/>
      <c r="L57" s="8"/>
      <c r="M57" s="9"/>
      <c r="N57" s="9"/>
      <c r="O57" s="13"/>
      <c r="P57" s="13"/>
      <c r="Q57" s="13"/>
      <c r="R57" s="9"/>
      <c r="S57" s="9"/>
      <c r="T57" s="32"/>
      <c r="U57" s="18"/>
      <c r="V57" s="48"/>
    </row>
    <row r="58" spans="1:22" x14ac:dyDescent="0.25">
      <c r="A58" s="44"/>
      <c r="B58" s="7"/>
      <c r="C58" s="8"/>
      <c r="D58" s="7"/>
      <c r="E58" s="7"/>
      <c r="F58" s="7"/>
      <c r="G58" s="7"/>
      <c r="H58" s="8"/>
      <c r="I58" s="8"/>
      <c r="J58" s="8"/>
      <c r="K58" s="8"/>
      <c r="L58" s="8"/>
      <c r="M58" s="9"/>
      <c r="N58" s="9"/>
      <c r="O58" s="14"/>
      <c r="P58" s="14"/>
      <c r="Q58" s="14"/>
      <c r="R58" s="9"/>
      <c r="S58" s="9"/>
      <c r="T58" s="36"/>
      <c r="U58" s="19"/>
      <c r="V58" s="48"/>
    </row>
    <row r="59" spans="1:22" x14ac:dyDescent="0.25">
      <c r="A59" s="44"/>
      <c r="B59" s="7"/>
      <c r="C59" s="11"/>
      <c r="D59" s="7"/>
      <c r="E59" s="7"/>
      <c r="F59" s="7"/>
      <c r="G59" s="7"/>
      <c r="H59" s="11"/>
      <c r="I59" s="11"/>
      <c r="J59" s="11"/>
      <c r="K59" s="11"/>
      <c r="L59" s="11"/>
      <c r="M59" s="9"/>
      <c r="N59" s="9"/>
      <c r="O59" s="15"/>
      <c r="P59" s="15"/>
      <c r="Q59" s="15"/>
      <c r="R59" s="9"/>
      <c r="S59" s="9"/>
      <c r="T59" s="31"/>
      <c r="U59" s="19"/>
      <c r="V59" s="48"/>
    </row>
    <row r="60" spans="1:22" x14ac:dyDescent="0.25">
      <c r="A60" s="44"/>
      <c r="B60" s="7"/>
      <c r="C60" s="11"/>
      <c r="D60" s="7"/>
      <c r="E60" s="7"/>
      <c r="F60" s="7"/>
      <c r="G60" s="7"/>
      <c r="H60" s="11"/>
      <c r="I60" s="11"/>
      <c r="J60" s="11"/>
      <c r="K60" s="11"/>
      <c r="L60" s="11"/>
      <c r="M60" s="9"/>
      <c r="N60" s="9"/>
      <c r="O60" s="15"/>
      <c r="P60" s="15"/>
      <c r="Q60" s="15"/>
      <c r="R60" s="9"/>
      <c r="S60" s="9"/>
      <c r="T60" s="31"/>
      <c r="U60" s="19"/>
      <c r="V60" s="48"/>
    </row>
    <row r="61" spans="1:22" x14ac:dyDescent="0.25">
      <c r="A61" s="44"/>
      <c r="B61" s="7"/>
      <c r="C61" s="8"/>
      <c r="D61" s="7"/>
      <c r="E61" s="7"/>
      <c r="F61" s="7"/>
      <c r="G61" s="7"/>
      <c r="H61" s="8"/>
      <c r="I61" s="8"/>
      <c r="J61" s="8"/>
      <c r="K61" s="8"/>
      <c r="L61" s="8"/>
      <c r="M61" s="9"/>
      <c r="N61" s="9"/>
      <c r="O61" s="15"/>
      <c r="P61" s="15"/>
      <c r="Q61" s="15"/>
      <c r="R61" s="11"/>
      <c r="S61" s="11"/>
      <c r="T61" s="37"/>
      <c r="U61" s="18"/>
      <c r="V61" s="48"/>
    </row>
    <row r="62" spans="1:22" x14ac:dyDescent="0.25">
      <c r="A62" s="44"/>
      <c r="B62" s="7"/>
      <c r="C62" s="8"/>
      <c r="D62" s="7"/>
      <c r="E62" s="7"/>
      <c r="F62" s="7"/>
      <c r="G62" s="7"/>
      <c r="H62" s="8"/>
      <c r="I62" s="8"/>
      <c r="J62" s="8"/>
      <c r="K62" s="8"/>
      <c r="L62" s="8"/>
      <c r="M62" s="9"/>
      <c r="N62" s="9"/>
      <c r="O62" s="15"/>
      <c r="P62" s="15"/>
      <c r="Q62" s="15"/>
      <c r="R62" s="9"/>
      <c r="S62" s="9"/>
      <c r="T62" s="33"/>
      <c r="U62" s="18"/>
      <c r="V62" s="48"/>
    </row>
    <row r="63" spans="1:22" x14ac:dyDescent="0.25">
      <c r="A63" s="44"/>
      <c r="B63" s="7"/>
      <c r="C63" s="8"/>
      <c r="D63" s="7"/>
      <c r="E63" s="7"/>
      <c r="F63" s="7"/>
      <c r="G63" s="7"/>
      <c r="H63" s="8"/>
      <c r="I63" s="8"/>
      <c r="J63" s="8"/>
      <c r="K63" s="8"/>
      <c r="L63" s="8"/>
      <c r="M63" s="9"/>
      <c r="N63" s="9"/>
      <c r="O63" s="15"/>
      <c r="P63" s="15"/>
      <c r="Q63" s="15"/>
      <c r="R63" s="9"/>
      <c r="S63" s="9"/>
      <c r="T63" s="33"/>
      <c r="U63" s="18"/>
      <c r="V63" s="48"/>
    </row>
    <row r="64" spans="1:22" x14ac:dyDescent="0.25">
      <c r="A64" s="44"/>
      <c r="B64" s="7"/>
      <c r="C64" s="8"/>
      <c r="D64" s="7"/>
      <c r="E64" s="7"/>
      <c r="F64" s="7"/>
      <c r="G64" s="7"/>
      <c r="H64" s="8"/>
      <c r="I64" s="8"/>
      <c r="J64" s="8"/>
      <c r="K64" s="8"/>
      <c r="L64" s="8"/>
      <c r="M64" s="9"/>
      <c r="N64" s="9"/>
      <c r="O64" s="15"/>
      <c r="P64" s="15"/>
      <c r="Q64" s="15"/>
      <c r="R64" s="9"/>
      <c r="S64" s="9"/>
      <c r="T64" s="33"/>
      <c r="U64" s="18"/>
      <c r="V64" s="48"/>
    </row>
    <row r="65" spans="1:22" x14ac:dyDescent="0.25">
      <c r="A65" s="44"/>
      <c r="B65" s="7"/>
      <c r="C65" s="8"/>
      <c r="D65" s="7"/>
      <c r="E65" s="9"/>
      <c r="F65" s="9"/>
      <c r="G65" s="9"/>
      <c r="H65" s="8"/>
      <c r="I65" s="8"/>
      <c r="J65" s="8"/>
      <c r="K65" s="8"/>
      <c r="L65" s="8"/>
      <c r="M65" s="9"/>
      <c r="N65" s="9"/>
      <c r="O65" s="13"/>
      <c r="P65" s="13"/>
      <c r="Q65" s="13"/>
      <c r="R65" s="11"/>
      <c r="S65" s="11"/>
      <c r="T65" s="32"/>
      <c r="U65" s="20"/>
      <c r="V65" s="48"/>
    </row>
    <row r="66" spans="1:22" x14ac:dyDescent="0.25">
      <c r="A66" s="44"/>
      <c r="B66" s="7"/>
      <c r="C66" s="8"/>
      <c r="D66" s="7"/>
      <c r="E66" s="7"/>
      <c r="F66" s="7"/>
      <c r="G66" s="7"/>
      <c r="H66" s="8"/>
      <c r="I66" s="8"/>
      <c r="J66" s="8"/>
      <c r="K66" s="8"/>
      <c r="L66" s="8"/>
      <c r="M66" s="9"/>
      <c r="N66" s="9"/>
      <c r="O66" s="14"/>
      <c r="P66" s="14"/>
      <c r="Q66" s="14"/>
      <c r="R66" s="11"/>
      <c r="S66" s="11"/>
      <c r="T66" s="31"/>
      <c r="U66" s="19"/>
      <c r="V66" s="48"/>
    </row>
    <row r="67" spans="1:22" x14ac:dyDescent="0.25">
      <c r="A67" s="44"/>
      <c r="B67" s="7"/>
      <c r="C67" s="8"/>
      <c r="D67" s="7"/>
      <c r="E67" s="7"/>
      <c r="F67" s="7"/>
      <c r="G67" s="7"/>
      <c r="H67" s="8"/>
      <c r="I67" s="8"/>
      <c r="J67" s="8"/>
      <c r="K67" s="8"/>
      <c r="L67" s="8"/>
      <c r="M67" s="9"/>
      <c r="N67" s="9"/>
      <c r="O67" s="7"/>
      <c r="P67" s="7"/>
      <c r="Q67" s="7"/>
      <c r="R67" s="11"/>
      <c r="S67" s="11"/>
      <c r="T67" s="11"/>
      <c r="U67" s="21"/>
      <c r="V67" s="48"/>
    </row>
    <row r="68" spans="1:22" x14ac:dyDescent="0.25">
      <c r="A68" s="44"/>
      <c r="B68" s="44"/>
      <c r="C68" s="44"/>
      <c r="D68" s="44"/>
      <c r="E68" s="44"/>
      <c r="F68" s="44"/>
      <c r="G68" s="44"/>
      <c r="H68" s="44"/>
      <c r="I68" s="44"/>
      <c r="J68" s="44"/>
      <c r="K68" s="44"/>
      <c r="L68" s="44"/>
      <c r="M68" s="44"/>
      <c r="N68" s="44"/>
      <c r="O68" s="44"/>
      <c r="P68" s="44"/>
      <c r="Q68" s="44"/>
      <c r="R68" s="44"/>
      <c r="S68" s="44"/>
      <c r="T68" s="44"/>
      <c r="U68" s="44"/>
      <c r="V68" s="44"/>
    </row>
    <row r="69" spans="1:22" x14ac:dyDescent="0.25">
      <c r="B69" s="45"/>
      <c r="C69" s="40"/>
      <c r="D69" s="46"/>
      <c r="E69" s="45"/>
      <c r="F69" s="45"/>
      <c r="G69" s="45"/>
      <c r="H69" s="40"/>
      <c r="I69" s="40"/>
      <c r="J69" s="40"/>
      <c r="K69" s="40"/>
      <c r="L69" s="40"/>
      <c r="M69" s="40"/>
      <c r="N69" s="40"/>
      <c r="O69" s="40"/>
      <c r="P69" s="40"/>
      <c r="Q69" s="40"/>
      <c r="R69" s="47"/>
      <c r="S69" s="44"/>
      <c r="T69" s="44"/>
      <c r="U69" s="44"/>
      <c r="V69" s="44"/>
    </row>
    <row r="70" spans="1:22" x14ac:dyDescent="0.25">
      <c r="B70" s="45"/>
      <c r="C70" s="40"/>
      <c r="D70" s="46"/>
      <c r="E70" s="45"/>
      <c r="F70" s="45"/>
      <c r="G70" s="45"/>
      <c r="H70" s="40"/>
      <c r="I70" s="40"/>
      <c r="J70" s="40"/>
      <c r="K70" s="40"/>
      <c r="L70" s="40"/>
      <c r="M70" s="40"/>
      <c r="N70" s="40"/>
      <c r="O70" s="40"/>
      <c r="P70" s="40"/>
      <c r="Q70" s="40"/>
      <c r="R70" s="47"/>
      <c r="S70" s="44"/>
      <c r="T70" s="44"/>
      <c r="U70" s="44"/>
      <c r="V70" s="44"/>
    </row>
    <row r="71" spans="1:22" x14ac:dyDescent="0.25">
      <c r="B71" s="45"/>
      <c r="C71" s="40"/>
      <c r="D71" s="46"/>
      <c r="E71" s="45"/>
      <c r="F71" s="45"/>
      <c r="G71" s="45"/>
      <c r="H71" s="40"/>
      <c r="I71" s="40"/>
      <c r="J71" s="40"/>
      <c r="K71" s="40"/>
      <c r="L71" s="40"/>
      <c r="M71" s="40"/>
      <c r="N71" s="40"/>
      <c r="O71" s="40"/>
      <c r="P71" s="40"/>
      <c r="Q71" s="40"/>
      <c r="R71" s="47"/>
      <c r="S71" s="44"/>
      <c r="T71" s="44"/>
      <c r="U71" s="44"/>
      <c r="V71" s="44"/>
    </row>
    <row r="72" spans="1:22" ht="66" customHeight="1" x14ac:dyDescent="0.25">
      <c r="B72" s="186" t="s">
        <v>29</v>
      </c>
      <c r="C72" s="186"/>
      <c r="D72" s="186"/>
      <c r="E72" s="186"/>
      <c r="F72" s="186"/>
      <c r="G72" s="186"/>
      <c r="H72" s="186"/>
      <c r="I72" s="186"/>
      <c r="J72" s="186"/>
      <c r="K72" s="186"/>
      <c r="L72" s="186"/>
      <c r="M72" s="186"/>
      <c r="N72" s="186"/>
      <c r="O72" s="186"/>
      <c r="P72" s="186"/>
      <c r="Q72" s="186"/>
      <c r="R72" s="186"/>
      <c r="S72" s="186"/>
      <c r="T72" s="186"/>
      <c r="U72" s="186"/>
      <c r="V72" s="44"/>
    </row>
    <row r="73" spans="1:22" ht="41.25" customHeight="1" x14ac:dyDescent="0.25">
      <c r="B73" s="187" t="s">
        <v>30</v>
      </c>
      <c r="C73" s="187"/>
      <c r="D73" s="187"/>
      <c r="E73" s="187"/>
      <c r="F73" s="187"/>
      <c r="G73" s="187"/>
      <c r="H73" s="187"/>
      <c r="I73" s="187"/>
      <c r="J73" s="187"/>
      <c r="K73" s="187"/>
      <c r="L73" s="187"/>
      <c r="M73" s="187"/>
      <c r="N73" s="187"/>
      <c r="O73" s="187"/>
      <c r="P73" s="187"/>
      <c r="Q73" s="187"/>
      <c r="R73" s="187"/>
      <c r="S73" s="187"/>
      <c r="T73" s="187"/>
      <c r="U73" s="187"/>
      <c r="V73" s="44"/>
    </row>
    <row r="74" spans="1:22" x14ac:dyDescent="0.25">
      <c r="B74" s="45"/>
      <c r="C74" s="40"/>
      <c r="D74" s="46"/>
      <c r="E74" s="45"/>
      <c r="F74" s="45"/>
      <c r="G74" s="45"/>
      <c r="H74" s="40"/>
      <c r="I74" s="40"/>
      <c r="J74" s="40"/>
      <c r="K74" s="40"/>
      <c r="L74" s="40"/>
      <c r="M74" s="40"/>
      <c r="N74" s="40"/>
      <c r="O74" s="40"/>
      <c r="P74" s="40"/>
      <c r="Q74" s="40"/>
      <c r="R74" s="47"/>
      <c r="S74" s="44"/>
      <c r="T74" s="44"/>
      <c r="U74" s="44"/>
      <c r="V74" s="44"/>
    </row>
    <row r="75" spans="1:22" x14ac:dyDescent="0.25">
      <c r="B75" s="45"/>
      <c r="C75" s="40"/>
      <c r="D75" s="46"/>
      <c r="E75" s="45"/>
      <c r="F75" s="45"/>
      <c r="G75" s="45"/>
      <c r="H75" s="40"/>
      <c r="I75" s="40"/>
      <c r="J75" s="40"/>
      <c r="K75" s="40"/>
      <c r="L75" s="40"/>
      <c r="M75" s="40"/>
      <c r="N75" s="40"/>
      <c r="O75" s="40"/>
      <c r="P75" s="40"/>
      <c r="Q75" s="40"/>
      <c r="R75" s="47"/>
      <c r="S75" s="44"/>
      <c r="T75" s="44"/>
      <c r="U75" s="44"/>
      <c r="V75" s="44"/>
    </row>
    <row r="76" spans="1:22" x14ac:dyDescent="0.25">
      <c r="B76" s="45"/>
      <c r="C76" s="40"/>
      <c r="D76" s="46"/>
      <c r="E76" s="45"/>
      <c r="F76" s="45"/>
      <c r="G76" s="45"/>
      <c r="H76" s="40"/>
      <c r="I76" s="40"/>
      <c r="J76" s="40"/>
      <c r="K76" s="40"/>
      <c r="L76" s="40"/>
      <c r="M76" s="40"/>
      <c r="N76" s="40"/>
      <c r="O76" s="40"/>
      <c r="P76" s="40"/>
      <c r="Q76" s="40"/>
      <c r="R76" s="47"/>
      <c r="S76" s="44"/>
      <c r="T76" s="44"/>
      <c r="U76" s="44"/>
      <c r="V76" s="44"/>
    </row>
    <row r="110" spans="4:4" x14ac:dyDescent="0.25">
      <c r="D110" s="57" t="s">
        <v>31</v>
      </c>
    </row>
    <row r="111" spans="4:4" x14ac:dyDescent="0.25">
      <c r="D111" s="57" t="s">
        <v>32</v>
      </c>
    </row>
    <row r="112" spans="4:4" x14ac:dyDescent="0.25">
      <c r="D112" s="57" t="s">
        <v>33</v>
      </c>
    </row>
    <row r="113" spans="4:4" x14ac:dyDescent="0.25">
      <c r="D113" s="57" t="s">
        <v>27</v>
      </c>
    </row>
    <row r="114" spans="4:4" x14ac:dyDescent="0.25">
      <c r="D114" s="57" t="s">
        <v>34</v>
      </c>
    </row>
  </sheetData>
  <sheetProtection algorithmName="SHA-512" hashValue="FG7585qbKjaNINReACmCh1HFA813UL/gLdxjoAp9P60yvX07e7bNLkfBo9Hko/XDKguHZ+sfyok7t9ZO7PfbEA==" saltValue="n+cM7ynOx6NsRZ2/m7N/JA==" spinCount="100000" sheet="1" formatCells="0" formatColumns="0" formatRows="0" insertRows="0" deleteRows="0" selectLockedCells="1"/>
  <customSheetViews>
    <customSheetView guid="{E72066E1-2E2A-4698-9EFF-16A0125F33B6}" scale="77" showAutoFilter="1" topLeftCell="G41">
      <selection activeCell="N43" sqref="N43"/>
      <pageMargins left="0" right="0" top="0" bottom="0" header="0" footer="0"/>
      <pageSetup orientation="portrait" r:id="rId1"/>
      <autoFilter ref="E9:N58" xr:uid="{20287121-63C0-4197-9A82-302537A68F30}"/>
    </customSheetView>
    <customSheetView guid="{34CE63CC-8C1B-460F-A260-1A12A31AF742}" scale="77" showAutoFilter="1" topLeftCell="A9">
      <selection activeCell="F10" sqref="F10:F19"/>
      <pageMargins left="0" right="0" top="0" bottom="0" header="0" footer="0"/>
      <pageSetup orientation="portrait" r:id="rId2"/>
      <autoFilter ref="E9:N58" xr:uid="{90B1E7B9-05EA-4E67-BB8A-7FAECAD5B430}"/>
    </customSheetView>
  </customSheetViews>
  <mergeCells count="80">
    <mergeCell ref="U32:U35"/>
    <mergeCell ref="B72:U72"/>
    <mergeCell ref="B73:U73"/>
    <mergeCell ref="S3:U3"/>
    <mergeCell ref="S4:U4"/>
    <mergeCell ref="S5:U5"/>
    <mergeCell ref="B10:U11"/>
    <mergeCell ref="B12:B13"/>
    <mergeCell ref="C12:C13"/>
    <mergeCell ref="G12:G13"/>
    <mergeCell ref="H12:H13"/>
    <mergeCell ref="I12:I13"/>
    <mergeCell ref="J12:J13"/>
    <mergeCell ref="K12:K13"/>
    <mergeCell ref="L12:L13"/>
    <mergeCell ref="R12:R13"/>
    <mergeCell ref="Q7:R8"/>
    <mergeCell ref="S2:U2"/>
    <mergeCell ref="B2:C5"/>
    <mergeCell ref="D2:R2"/>
    <mergeCell ref="D3:R3"/>
    <mergeCell ref="D4:R5"/>
    <mergeCell ref="C14:C35"/>
    <mergeCell ref="B14:B35"/>
    <mergeCell ref="F12:F13"/>
    <mergeCell ref="S12:S13"/>
    <mergeCell ref="U12:U13"/>
    <mergeCell ref="M12:M13"/>
    <mergeCell ref="N12:N13"/>
    <mergeCell ref="O12:O13"/>
    <mergeCell ref="P12:P13"/>
    <mergeCell ref="Q12:Q13"/>
    <mergeCell ref="T12:T13"/>
    <mergeCell ref="U14:U18"/>
    <mergeCell ref="U19:U23"/>
    <mergeCell ref="U24:U28"/>
    <mergeCell ref="U29:U31"/>
    <mergeCell ref="J32:J35"/>
    <mergeCell ref="K32:K35"/>
    <mergeCell ref="F14:F35"/>
    <mergeCell ref="E14:E35"/>
    <mergeCell ref="D14:D35"/>
    <mergeCell ref="L14:L18"/>
    <mergeCell ref="G19:G23"/>
    <mergeCell ref="H19:H23"/>
    <mergeCell ref="I19:I23"/>
    <mergeCell ref="J19:J23"/>
    <mergeCell ref="K19:K23"/>
    <mergeCell ref="L19:L23"/>
    <mergeCell ref="G14:G18"/>
    <mergeCell ref="H14:H18"/>
    <mergeCell ref="I14:I18"/>
    <mergeCell ref="J14:J18"/>
    <mergeCell ref="K14:K18"/>
    <mergeCell ref="L32:L35"/>
    <mergeCell ref="L24:L28"/>
    <mergeCell ref="G29:G31"/>
    <mergeCell ref="H29:H31"/>
    <mergeCell ref="I29:I31"/>
    <mergeCell ref="J29:J31"/>
    <mergeCell ref="K29:K31"/>
    <mergeCell ref="L29:L31"/>
    <mergeCell ref="G24:G28"/>
    <mergeCell ref="H24:H28"/>
    <mergeCell ref="I24:I28"/>
    <mergeCell ref="J24:J28"/>
    <mergeCell ref="K24:K28"/>
    <mergeCell ref="G32:G35"/>
    <mergeCell ref="H32:H35"/>
    <mergeCell ref="I32:I35"/>
    <mergeCell ref="S29:S31"/>
    <mergeCell ref="S32:S35"/>
    <mergeCell ref="T32:T35"/>
    <mergeCell ref="S14:S18"/>
    <mergeCell ref="T14:T18"/>
    <mergeCell ref="S19:S23"/>
    <mergeCell ref="T19:T23"/>
    <mergeCell ref="S24:S28"/>
    <mergeCell ref="T24:T28"/>
    <mergeCell ref="T29:T31"/>
  </mergeCells>
  <dataValidations count="1">
    <dataValidation type="list" allowBlank="1" showInputMessage="1" showErrorMessage="1" error="Debe seleccionar un Sistema de Gestión" prompt="Seleccione el Sistema de Gestión que corresponda" sqref="D13:E13" xr:uid="{74327C23-4C33-497B-99CC-EB57EF530DF8}">
      <formula1>$D$110:$D$114</formula1>
    </dataValidation>
  </dataValidations>
  <pageMargins left="0.70866141732283472" right="0.70866141732283472" top="0.74803149606299213" bottom="0.74803149606299213" header="0.31496062992125984" footer="0.31496062992125984"/>
  <pageSetup scale="21" orientation="portrait" r:id="rId3"/>
  <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C766E-0C4F-4B14-9EB4-3CB1CFE63A6E}">
  <sheetPr codeName="Hoja45">
    <tabColor rgb="FFEDE394"/>
  </sheetPr>
  <dimension ref="A1:AB99"/>
  <sheetViews>
    <sheetView zoomScaleNormal="100" workbookViewId="0">
      <selection activeCell="L23" sqref="L23:M24"/>
    </sheetView>
  </sheetViews>
  <sheetFormatPr baseColWidth="10" defaultColWidth="11.42578125" defaultRowHeight="15" x14ac:dyDescent="0.2"/>
  <cols>
    <col min="1" max="1" width="4" style="75" customWidth="1"/>
    <col min="2" max="2" width="6.42578125" style="75" customWidth="1"/>
    <col min="3" max="3" width="25.140625" style="75" customWidth="1"/>
    <col min="4" max="4" width="15.140625" style="75" customWidth="1"/>
    <col min="5" max="5" width="12.7109375" style="75" customWidth="1"/>
    <col min="6" max="6" width="15.140625" style="75" customWidth="1"/>
    <col min="7" max="7" width="14" style="75" customWidth="1"/>
    <col min="8" max="8" width="11.42578125" style="75"/>
    <col min="9" max="9" width="12.85546875" style="75" customWidth="1"/>
    <col min="10" max="10" width="15.5703125" style="75" customWidth="1"/>
    <col min="11" max="11" width="17.7109375" style="75" customWidth="1"/>
    <col min="12" max="12" width="15.28515625" style="75" customWidth="1"/>
    <col min="13" max="13" width="17.28515625" style="75" customWidth="1"/>
    <col min="14" max="15" width="15.28515625" style="75" customWidth="1"/>
    <col min="16" max="16" width="6.42578125" style="75" customWidth="1"/>
    <col min="17" max="28" width="11.42578125" style="75"/>
    <col min="29" max="16384" width="11.42578125" style="76"/>
  </cols>
  <sheetData>
    <row r="1" spans="1:28" ht="10.5" customHeight="1" x14ac:dyDescent="0.2"/>
    <row r="2" spans="1:28" x14ac:dyDescent="0.2">
      <c r="B2" s="278" t="s">
        <v>65</v>
      </c>
      <c r="C2" s="278"/>
      <c r="D2" s="44"/>
      <c r="E2" s="44"/>
      <c r="F2" s="44"/>
      <c r="G2" s="44"/>
      <c r="H2" s="44"/>
      <c r="I2" s="44"/>
      <c r="J2" s="44"/>
      <c r="K2" s="44"/>
      <c r="L2" s="44"/>
      <c r="M2" s="44"/>
      <c r="N2" s="44"/>
      <c r="O2" s="44"/>
      <c r="P2" s="44"/>
    </row>
    <row r="3" spans="1:28" x14ac:dyDescent="0.2">
      <c r="B3" s="278"/>
      <c r="C3" s="278"/>
      <c r="D3" s="44"/>
      <c r="E3" s="44"/>
      <c r="F3" s="44"/>
      <c r="G3" s="44"/>
      <c r="H3" s="44"/>
      <c r="I3" s="44"/>
      <c r="J3" s="44"/>
      <c r="K3" s="44"/>
      <c r="L3" s="44"/>
      <c r="M3" s="44"/>
      <c r="N3" s="44"/>
      <c r="O3" s="44"/>
      <c r="P3" s="44"/>
    </row>
    <row r="4" spans="1:28" ht="15.75" customHeight="1" x14ac:dyDescent="0.2">
      <c r="B4" s="278"/>
      <c r="C4" s="278"/>
      <c r="D4" s="44"/>
      <c r="E4" s="44"/>
      <c r="F4" s="44"/>
      <c r="G4" s="44"/>
      <c r="H4" s="44"/>
      <c r="I4" s="44"/>
      <c r="J4" s="44"/>
      <c r="K4" s="44"/>
      <c r="L4" s="44"/>
      <c r="M4" s="44"/>
      <c r="N4" s="44"/>
      <c r="O4" s="44"/>
      <c r="P4" s="44"/>
    </row>
    <row r="5" spans="1:28" ht="27" customHeight="1" x14ac:dyDescent="0.2">
      <c r="B5" s="44"/>
      <c r="C5" s="279"/>
      <c r="D5" s="280"/>
      <c r="E5" s="285" t="s">
        <v>0</v>
      </c>
      <c r="F5" s="177"/>
      <c r="G5" s="177"/>
      <c r="H5" s="177"/>
      <c r="I5" s="177"/>
      <c r="J5" s="177"/>
      <c r="K5" s="177"/>
      <c r="L5" s="178"/>
      <c r="M5" s="188" t="s">
        <v>158</v>
      </c>
      <c r="N5" s="188"/>
      <c r="O5" s="189"/>
      <c r="P5" s="44"/>
    </row>
    <row r="6" spans="1:28" ht="27" customHeight="1" x14ac:dyDescent="0.2">
      <c r="B6" s="44"/>
      <c r="C6" s="281"/>
      <c r="D6" s="282"/>
      <c r="E6" s="286" t="s">
        <v>2</v>
      </c>
      <c r="F6" s="188"/>
      <c r="G6" s="188"/>
      <c r="H6" s="188"/>
      <c r="I6" s="188"/>
      <c r="J6" s="188"/>
      <c r="K6" s="188"/>
      <c r="L6" s="189"/>
      <c r="M6" s="177" t="s">
        <v>135</v>
      </c>
      <c r="N6" s="177"/>
      <c r="O6" s="178"/>
      <c r="P6" s="44"/>
    </row>
    <row r="7" spans="1:28" ht="21" customHeight="1" x14ac:dyDescent="0.2">
      <c r="B7" s="44"/>
      <c r="C7" s="281"/>
      <c r="D7" s="282"/>
      <c r="E7" s="287" t="s">
        <v>147</v>
      </c>
      <c r="F7" s="288"/>
      <c r="G7" s="288"/>
      <c r="H7" s="288"/>
      <c r="I7" s="288"/>
      <c r="J7" s="288"/>
      <c r="K7" s="288"/>
      <c r="L7" s="289"/>
      <c r="M7" s="188" t="s">
        <v>157</v>
      </c>
      <c r="N7" s="188"/>
      <c r="O7" s="189"/>
      <c r="P7" s="44"/>
    </row>
    <row r="8" spans="1:28" ht="23.25" customHeight="1" x14ac:dyDescent="0.2">
      <c r="B8" s="44"/>
      <c r="C8" s="283"/>
      <c r="D8" s="284"/>
      <c r="E8" s="290"/>
      <c r="F8" s="291"/>
      <c r="G8" s="291"/>
      <c r="H8" s="291"/>
      <c r="I8" s="291"/>
      <c r="J8" s="291"/>
      <c r="K8" s="291"/>
      <c r="L8" s="292"/>
      <c r="M8" s="177" t="s">
        <v>189</v>
      </c>
      <c r="N8" s="177"/>
      <c r="O8" s="178"/>
      <c r="P8" s="44"/>
    </row>
    <row r="9" spans="1:28" ht="15.75" customHeight="1" x14ac:dyDescent="0.2">
      <c r="B9" s="44"/>
      <c r="C9" s="71"/>
      <c r="D9" s="71"/>
      <c r="E9" s="90"/>
      <c r="F9" s="90"/>
      <c r="G9" s="90"/>
      <c r="H9" s="90"/>
      <c r="I9" s="90"/>
      <c r="J9" s="90"/>
      <c r="K9" s="90"/>
      <c r="L9" s="90"/>
      <c r="M9" s="40"/>
      <c r="N9" s="40"/>
      <c r="O9" s="40"/>
      <c r="P9" s="44"/>
    </row>
    <row r="10" spans="1:28" s="92" customFormat="1" ht="15.75" customHeight="1" x14ac:dyDescent="0.25">
      <c r="A10" s="91"/>
      <c r="B10" s="41"/>
      <c r="C10" s="293" t="s">
        <v>66</v>
      </c>
      <c r="D10" s="293"/>
      <c r="E10" s="293"/>
      <c r="F10" s="293"/>
      <c r="G10" s="293"/>
      <c r="H10" s="293"/>
      <c r="I10" s="293"/>
      <c r="J10" s="293"/>
      <c r="K10" s="293"/>
      <c r="L10" s="293"/>
      <c r="M10" s="293"/>
      <c r="N10" s="293"/>
      <c r="O10" s="293"/>
      <c r="P10" s="41"/>
      <c r="Q10" s="91"/>
      <c r="R10" s="91"/>
      <c r="S10" s="91"/>
      <c r="T10" s="91"/>
      <c r="U10" s="91"/>
      <c r="V10" s="91"/>
      <c r="W10" s="91"/>
      <c r="X10" s="91"/>
      <c r="Y10" s="91"/>
      <c r="Z10" s="91"/>
      <c r="AA10" s="91"/>
      <c r="AB10" s="91"/>
    </row>
    <row r="11" spans="1:28" s="92" customFormat="1" ht="15.75" customHeight="1" x14ac:dyDescent="0.25">
      <c r="A11" s="91"/>
      <c r="B11" s="41"/>
      <c r="C11" s="293"/>
      <c r="D11" s="293"/>
      <c r="E11" s="293"/>
      <c r="F11" s="293"/>
      <c r="G11" s="293"/>
      <c r="H11" s="293"/>
      <c r="I11" s="293"/>
      <c r="J11" s="293"/>
      <c r="K11" s="293"/>
      <c r="L11" s="293"/>
      <c r="M11" s="293"/>
      <c r="N11" s="293"/>
      <c r="O11" s="293"/>
      <c r="P11" s="41"/>
      <c r="Q11" s="91"/>
      <c r="R11" s="91"/>
      <c r="S11" s="91"/>
      <c r="T11" s="91"/>
      <c r="U11" s="91"/>
      <c r="V11" s="91"/>
      <c r="W11" s="91"/>
      <c r="X11" s="91"/>
      <c r="Y11" s="91"/>
      <c r="Z11" s="91"/>
      <c r="AA11" s="91"/>
      <c r="AB11" s="91"/>
    </row>
    <row r="12" spans="1:28" s="92" customFormat="1" ht="30" customHeight="1" x14ac:dyDescent="0.25">
      <c r="A12" s="91"/>
      <c r="B12" s="41"/>
      <c r="C12" s="294" t="s">
        <v>67</v>
      </c>
      <c r="D12" s="294"/>
      <c r="E12" s="295" t="s">
        <v>94</v>
      </c>
      <c r="F12" s="295"/>
      <c r="G12" s="295"/>
      <c r="H12" s="295"/>
      <c r="I12" s="294" t="s">
        <v>68</v>
      </c>
      <c r="J12" s="294"/>
      <c r="K12" s="296" t="s">
        <v>184</v>
      </c>
      <c r="L12" s="296"/>
      <c r="M12" s="296"/>
      <c r="N12" s="296"/>
      <c r="O12" s="296"/>
      <c r="P12" s="41"/>
      <c r="Q12" s="91"/>
      <c r="R12" s="91"/>
      <c r="S12" s="91"/>
      <c r="T12" s="91"/>
      <c r="U12" s="91"/>
      <c r="V12" s="91"/>
      <c r="W12" s="91"/>
      <c r="X12" s="91"/>
      <c r="Y12" s="91"/>
      <c r="Z12" s="91"/>
      <c r="AA12" s="91"/>
      <c r="AB12" s="91"/>
    </row>
    <row r="13" spans="1:28" s="92" customFormat="1" ht="15.75" x14ac:dyDescent="0.25">
      <c r="A13" s="91"/>
      <c r="B13" s="41"/>
      <c r="C13" s="197" t="s">
        <v>8</v>
      </c>
      <c r="D13" s="197"/>
      <c r="E13" s="269" t="s">
        <v>114</v>
      </c>
      <c r="F13" s="269"/>
      <c r="G13" s="269"/>
      <c r="H13" s="269"/>
      <c r="I13" s="269"/>
      <c r="J13" s="269"/>
      <c r="K13" s="269"/>
      <c r="L13" s="269"/>
      <c r="M13" s="269"/>
      <c r="N13" s="269"/>
      <c r="O13" s="269"/>
      <c r="P13" s="41"/>
      <c r="Q13" s="91"/>
      <c r="R13" s="91"/>
      <c r="S13" s="91"/>
      <c r="T13" s="91"/>
      <c r="U13" s="91"/>
      <c r="V13" s="91"/>
      <c r="W13" s="91"/>
      <c r="X13" s="91"/>
      <c r="Y13" s="91"/>
      <c r="Z13" s="91"/>
      <c r="AA13" s="91"/>
      <c r="AB13" s="91"/>
    </row>
    <row r="14" spans="1:28" s="92" customFormat="1" ht="15.75" customHeight="1" x14ac:dyDescent="0.25">
      <c r="A14" s="91"/>
      <c r="B14" s="41"/>
      <c r="C14" s="197" t="s">
        <v>69</v>
      </c>
      <c r="D14" s="197"/>
      <c r="E14" s="268" t="s">
        <v>159</v>
      </c>
      <c r="F14" s="269"/>
      <c r="G14" s="269"/>
      <c r="H14" s="269"/>
      <c r="I14" s="269"/>
      <c r="J14" s="269"/>
      <c r="K14" s="269"/>
      <c r="L14" s="269"/>
      <c r="M14" s="269"/>
      <c r="N14" s="269"/>
      <c r="O14" s="269"/>
      <c r="P14" s="41"/>
      <c r="Q14" s="91"/>
      <c r="R14" s="91"/>
      <c r="S14" s="91"/>
      <c r="T14" s="91"/>
      <c r="U14" s="91"/>
      <c r="V14" s="91"/>
      <c r="W14" s="91"/>
      <c r="X14" s="91"/>
      <c r="Y14" s="91"/>
      <c r="Z14" s="91"/>
      <c r="AA14" s="91"/>
      <c r="AB14" s="91"/>
    </row>
    <row r="15" spans="1:28" s="92" customFormat="1" ht="15.75" x14ac:dyDescent="0.25">
      <c r="A15" s="91"/>
      <c r="B15" s="41"/>
      <c r="C15" s="270"/>
      <c r="D15" s="270"/>
      <c r="E15" s="270"/>
      <c r="F15" s="270"/>
      <c r="G15" s="270"/>
      <c r="H15" s="270"/>
      <c r="I15" s="270"/>
      <c r="J15" s="270"/>
      <c r="K15" s="270"/>
      <c r="L15" s="270"/>
      <c r="M15" s="270"/>
      <c r="N15" s="270"/>
      <c r="O15" s="270"/>
      <c r="P15" s="41"/>
      <c r="Q15" s="91"/>
      <c r="R15" s="91"/>
      <c r="S15" s="91"/>
      <c r="T15" s="91"/>
      <c r="U15" s="91"/>
      <c r="V15" s="91"/>
      <c r="W15" s="91"/>
      <c r="X15" s="91"/>
      <c r="Y15" s="91"/>
      <c r="Z15" s="91"/>
      <c r="AA15" s="91"/>
      <c r="AB15" s="91"/>
    </row>
    <row r="16" spans="1:28" s="92" customFormat="1" ht="15.75" x14ac:dyDescent="0.25">
      <c r="A16" s="91"/>
      <c r="B16" s="41"/>
      <c r="C16" s="271" t="s">
        <v>70</v>
      </c>
      <c r="D16" s="271"/>
      <c r="E16" s="271"/>
      <c r="F16" s="271"/>
      <c r="G16" s="271"/>
      <c r="H16" s="271"/>
      <c r="I16" s="271"/>
      <c r="J16" s="271"/>
      <c r="K16" s="271"/>
      <c r="L16" s="272"/>
      <c r="M16" s="272"/>
      <c r="N16" s="272"/>
      <c r="O16" s="272"/>
      <c r="P16" s="41"/>
      <c r="Q16" s="91"/>
      <c r="R16" s="91"/>
      <c r="S16" s="91"/>
      <c r="T16" s="91"/>
      <c r="U16" s="91"/>
      <c r="V16" s="91"/>
      <c r="W16" s="91"/>
      <c r="X16" s="91"/>
      <c r="Y16" s="91"/>
      <c r="Z16" s="91"/>
      <c r="AA16" s="91"/>
      <c r="AB16" s="91"/>
    </row>
    <row r="17" spans="1:28" s="92" customFormat="1" ht="36" customHeight="1" x14ac:dyDescent="0.25">
      <c r="A17" s="91"/>
      <c r="B17" s="41"/>
      <c r="C17" s="197" t="s">
        <v>131</v>
      </c>
      <c r="D17" s="197"/>
      <c r="E17" s="273">
        <v>2</v>
      </c>
      <c r="F17" s="274"/>
      <c r="G17" s="275"/>
      <c r="H17" s="197" t="s">
        <v>16</v>
      </c>
      <c r="I17" s="197"/>
      <c r="J17" s="276" t="s">
        <v>95</v>
      </c>
      <c r="K17" s="277"/>
      <c r="L17" s="197" t="s">
        <v>18</v>
      </c>
      <c r="M17" s="197"/>
      <c r="N17" s="198">
        <v>45</v>
      </c>
      <c r="O17" s="198"/>
      <c r="P17" s="246"/>
      <c r="Q17" s="247"/>
      <c r="R17" s="248"/>
      <c r="S17" s="247"/>
      <c r="T17" s="247"/>
      <c r="U17" s="247"/>
      <c r="V17" s="247"/>
      <c r="W17" s="91"/>
      <c r="X17" s="91"/>
      <c r="Y17" s="91"/>
      <c r="Z17" s="91"/>
      <c r="AA17" s="91"/>
      <c r="AB17" s="91"/>
    </row>
    <row r="18" spans="1:28" s="92" customFormat="1" ht="15.75" customHeight="1" x14ac:dyDescent="0.25">
      <c r="A18" s="91"/>
      <c r="B18" s="41"/>
      <c r="C18" s="197" t="s">
        <v>72</v>
      </c>
      <c r="D18" s="197"/>
      <c r="E18" s="249" t="s">
        <v>166</v>
      </c>
      <c r="F18" s="250"/>
      <c r="G18" s="250"/>
      <c r="H18" s="250"/>
      <c r="I18" s="250"/>
      <c r="J18" s="250"/>
      <c r="K18" s="251"/>
      <c r="L18" s="199" t="s">
        <v>77</v>
      </c>
      <c r="M18" s="200"/>
      <c r="N18" s="203" t="s">
        <v>174</v>
      </c>
      <c r="O18" s="204"/>
      <c r="P18" s="246"/>
      <c r="Q18" s="247"/>
      <c r="R18" s="248"/>
      <c r="S18" s="247"/>
      <c r="T18" s="247"/>
      <c r="U18" s="247"/>
      <c r="V18" s="247"/>
      <c r="W18" s="91"/>
      <c r="X18" s="91"/>
      <c r="Y18" s="91"/>
      <c r="Z18" s="91"/>
      <c r="AA18" s="91"/>
      <c r="AB18" s="91"/>
    </row>
    <row r="19" spans="1:28" s="92" customFormat="1" ht="15.75" customHeight="1" x14ac:dyDescent="0.25">
      <c r="A19" s="91"/>
      <c r="B19" s="41"/>
      <c r="C19" s="197"/>
      <c r="D19" s="197"/>
      <c r="E19" s="252"/>
      <c r="F19" s="253"/>
      <c r="G19" s="253"/>
      <c r="H19" s="253"/>
      <c r="I19" s="253"/>
      <c r="J19" s="253"/>
      <c r="K19" s="254"/>
      <c r="L19" s="201"/>
      <c r="M19" s="202"/>
      <c r="N19" s="205"/>
      <c r="O19" s="206"/>
      <c r="P19" s="90"/>
      <c r="Q19" s="93"/>
      <c r="R19" s="221"/>
      <c r="S19" s="212"/>
      <c r="T19" s="212"/>
      <c r="U19" s="255"/>
      <c r="V19" s="212"/>
      <c r="W19" s="91"/>
      <c r="X19" s="91"/>
      <c r="Y19" s="91"/>
      <c r="Z19" s="91"/>
      <c r="AA19" s="91"/>
      <c r="AB19" s="91"/>
    </row>
    <row r="20" spans="1:28" s="92" customFormat="1" ht="15.75" customHeight="1" x14ac:dyDescent="0.25">
      <c r="A20" s="91"/>
      <c r="B20" s="41"/>
      <c r="C20" s="199" t="s">
        <v>75</v>
      </c>
      <c r="D20" s="200"/>
      <c r="E20" s="249" t="s">
        <v>99</v>
      </c>
      <c r="F20" s="250"/>
      <c r="G20" s="251"/>
      <c r="H20" s="238" t="s">
        <v>76</v>
      </c>
      <c r="I20" s="239"/>
      <c r="J20" s="262" t="s">
        <v>115</v>
      </c>
      <c r="K20" s="263"/>
      <c r="L20" s="207" t="s">
        <v>142</v>
      </c>
      <c r="M20" s="208"/>
      <c r="N20" s="208"/>
      <c r="O20" s="209"/>
      <c r="P20" s="90"/>
      <c r="Q20" s="93"/>
      <c r="R20" s="221"/>
      <c r="S20" s="212"/>
      <c r="T20" s="212"/>
      <c r="U20" s="255"/>
      <c r="V20" s="212"/>
      <c r="W20" s="91"/>
      <c r="X20" s="91"/>
      <c r="Y20" s="91"/>
      <c r="Z20" s="91"/>
      <c r="AA20" s="91"/>
      <c r="AB20" s="91"/>
    </row>
    <row r="21" spans="1:28" s="92" customFormat="1" ht="15.75" customHeight="1" x14ac:dyDescent="0.25">
      <c r="A21" s="91"/>
      <c r="B21" s="41"/>
      <c r="C21" s="256"/>
      <c r="D21" s="257"/>
      <c r="E21" s="258"/>
      <c r="F21" s="246"/>
      <c r="G21" s="259"/>
      <c r="H21" s="260"/>
      <c r="I21" s="261"/>
      <c r="J21" s="264"/>
      <c r="K21" s="265"/>
      <c r="L21" s="84" t="s">
        <v>143</v>
      </c>
      <c r="M21" s="84" t="s">
        <v>144</v>
      </c>
      <c r="N21" s="84" t="s">
        <v>145</v>
      </c>
      <c r="O21" s="84" t="s">
        <v>146</v>
      </c>
      <c r="P21" s="90"/>
      <c r="Q21" s="93"/>
      <c r="R21" s="221"/>
      <c r="S21" s="212"/>
      <c r="T21" s="212"/>
      <c r="U21" s="255"/>
      <c r="V21" s="212"/>
      <c r="W21" s="91"/>
      <c r="X21" s="91"/>
      <c r="Y21" s="91"/>
      <c r="Z21" s="91"/>
      <c r="AA21" s="91"/>
      <c r="AB21" s="91"/>
    </row>
    <row r="22" spans="1:28" s="92" customFormat="1" ht="15.75" customHeight="1" x14ac:dyDescent="0.25">
      <c r="A22" s="91"/>
      <c r="B22" s="41"/>
      <c r="C22" s="201"/>
      <c r="D22" s="202"/>
      <c r="E22" s="252"/>
      <c r="F22" s="253"/>
      <c r="G22" s="254"/>
      <c r="H22" s="240"/>
      <c r="I22" s="241"/>
      <c r="J22" s="266"/>
      <c r="K22" s="267"/>
      <c r="L22" s="67" t="s">
        <v>168</v>
      </c>
      <c r="M22" s="68" t="s">
        <v>169</v>
      </c>
      <c r="N22" s="69" t="s">
        <v>170</v>
      </c>
      <c r="O22" s="125">
        <v>45</v>
      </c>
      <c r="P22" s="90"/>
      <c r="Q22" s="93"/>
      <c r="R22" s="221"/>
      <c r="S22" s="212"/>
      <c r="T22" s="212"/>
      <c r="U22" s="255"/>
      <c r="V22" s="212"/>
      <c r="W22" s="91"/>
      <c r="X22" s="91"/>
      <c r="Y22" s="91"/>
      <c r="Z22" s="91"/>
      <c r="AA22" s="91"/>
      <c r="AB22" s="91"/>
    </row>
    <row r="23" spans="1:28" s="92" customFormat="1" ht="15.75" customHeight="1" x14ac:dyDescent="0.25">
      <c r="A23" s="91"/>
      <c r="B23" s="41"/>
      <c r="C23" s="197" t="s">
        <v>132</v>
      </c>
      <c r="D23" s="197"/>
      <c r="E23" s="232" t="s">
        <v>167</v>
      </c>
      <c r="F23" s="233"/>
      <c r="G23" s="234"/>
      <c r="H23" s="238" t="s">
        <v>79</v>
      </c>
      <c r="I23" s="239"/>
      <c r="J23" s="242" t="s">
        <v>62</v>
      </c>
      <c r="K23" s="242"/>
      <c r="L23" s="197" t="s">
        <v>80</v>
      </c>
      <c r="M23" s="197"/>
      <c r="N23" s="242" t="s">
        <v>63</v>
      </c>
      <c r="O23" s="242"/>
      <c r="P23" s="90"/>
      <c r="Q23" s="93"/>
      <c r="R23" s="221"/>
      <c r="S23" s="212"/>
      <c r="T23" s="212"/>
      <c r="U23" s="255"/>
      <c r="V23" s="212"/>
      <c r="W23" s="91"/>
      <c r="X23" s="91"/>
      <c r="Y23" s="91"/>
      <c r="Z23" s="91"/>
      <c r="AA23" s="91"/>
      <c r="AB23" s="91"/>
    </row>
    <row r="24" spans="1:28" s="92" customFormat="1" ht="15.75" customHeight="1" x14ac:dyDescent="0.25">
      <c r="A24" s="91"/>
      <c r="B24" s="41"/>
      <c r="C24" s="197"/>
      <c r="D24" s="197"/>
      <c r="E24" s="235"/>
      <c r="F24" s="236"/>
      <c r="G24" s="237"/>
      <c r="H24" s="240"/>
      <c r="I24" s="241"/>
      <c r="J24" s="242"/>
      <c r="K24" s="242"/>
      <c r="L24" s="197"/>
      <c r="M24" s="197"/>
      <c r="N24" s="242"/>
      <c r="O24" s="242"/>
      <c r="P24" s="90"/>
      <c r="Q24" s="93"/>
      <c r="R24" s="221"/>
      <c r="S24" s="212"/>
      <c r="T24" s="212"/>
      <c r="U24" s="255"/>
      <c r="V24" s="212"/>
      <c r="W24" s="91"/>
      <c r="X24" s="91"/>
      <c r="Y24" s="91"/>
      <c r="Z24" s="91"/>
      <c r="AA24" s="91"/>
      <c r="AB24" s="91"/>
    </row>
    <row r="25" spans="1:28" ht="15.75" customHeight="1" x14ac:dyDescent="0.2">
      <c r="B25" s="44"/>
      <c r="C25" s="70"/>
      <c r="D25" s="70"/>
      <c r="E25" s="94"/>
      <c r="F25" s="94"/>
      <c r="G25" s="70"/>
      <c r="H25" s="70"/>
      <c r="I25" s="70"/>
      <c r="J25" s="40"/>
      <c r="K25" s="40"/>
      <c r="L25" s="70"/>
      <c r="M25" s="70"/>
      <c r="N25" s="40"/>
      <c r="O25" s="40"/>
      <c r="P25" s="95"/>
      <c r="Q25" s="96"/>
      <c r="R25" s="221"/>
      <c r="S25" s="212"/>
      <c r="T25" s="212"/>
      <c r="U25" s="255"/>
      <c r="V25" s="212"/>
    </row>
    <row r="26" spans="1:28" x14ac:dyDescent="0.2">
      <c r="B26" s="44"/>
      <c r="C26" s="243" t="s">
        <v>82</v>
      </c>
      <c r="D26" s="244"/>
      <c r="E26" s="244"/>
      <c r="F26" s="244"/>
      <c r="G26" s="244"/>
      <c r="H26" s="244"/>
      <c r="I26" s="244"/>
      <c r="J26" s="244"/>
      <c r="K26" s="244"/>
      <c r="L26" s="244"/>
      <c r="M26" s="244"/>
      <c r="N26" s="244"/>
      <c r="O26" s="245"/>
      <c r="P26" s="95"/>
      <c r="Q26" s="96"/>
      <c r="R26" s="221"/>
      <c r="S26" s="212"/>
      <c r="T26" s="212"/>
      <c r="U26" s="255"/>
      <c r="V26" s="212"/>
    </row>
    <row r="27" spans="1:28" ht="15" customHeight="1" x14ac:dyDescent="0.2">
      <c r="B27" s="44"/>
      <c r="C27" s="222"/>
      <c r="D27" s="223"/>
      <c r="E27" s="223"/>
      <c r="F27" s="223"/>
      <c r="G27" s="223"/>
      <c r="H27" s="223"/>
      <c r="I27" s="223"/>
      <c r="J27" s="216" t="s">
        <v>133</v>
      </c>
      <c r="K27" s="216"/>
      <c r="L27" s="216"/>
      <c r="M27" s="216"/>
      <c r="N27" s="216"/>
      <c r="O27" s="217"/>
      <c r="P27" s="95"/>
      <c r="Q27" s="96"/>
      <c r="R27" s="221"/>
      <c r="S27" s="226"/>
      <c r="T27" s="226"/>
      <c r="U27" s="221"/>
      <c r="V27" s="212"/>
    </row>
    <row r="28" spans="1:28" ht="15" customHeight="1" x14ac:dyDescent="0.2">
      <c r="B28" s="44"/>
      <c r="C28" s="222"/>
      <c r="D28" s="223"/>
      <c r="E28" s="223"/>
      <c r="F28" s="223"/>
      <c r="G28" s="223"/>
      <c r="H28" s="223"/>
      <c r="I28" s="223"/>
      <c r="J28" s="213" t="s">
        <v>288</v>
      </c>
      <c r="K28" s="214"/>
      <c r="L28" s="214"/>
      <c r="M28" s="214"/>
      <c r="N28" s="214"/>
      <c r="O28" s="215"/>
      <c r="P28" s="95"/>
      <c r="Q28" s="96"/>
      <c r="R28" s="221"/>
      <c r="S28" s="226"/>
      <c r="T28" s="226"/>
      <c r="U28" s="221"/>
      <c r="V28" s="212"/>
    </row>
    <row r="29" spans="1:28" x14ac:dyDescent="0.2">
      <c r="B29" s="44"/>
      <c r="C29" s="222"/>
      <c r="D29" s="223"/>
      <c r="E29" s="223"/>
      <c r="F29" s="223"/>
      <c r="G29" s="223"/>
      <c r="H29" s="223"/>
      <c r="I29" s="223"/>
      <c r="J29" s="214"/>
      <c r="K29" s="214"/>
      <c r="L29" s="214"/>
      <c r="M29" s="214"/>
      <c r="N29" s="214"/>
      <c r="O29" s="215"/>
      <c r="P29" s="95"/>
      <c r="Q29" s="96"/>
    </row>
    <row r="30" spans="1:28" x14ac:dyDescent="0.2">
      <c r="B30" s="44"/>
      <c r="C30" s="222"/>
      <c r="D30" s="223"/>
      <c r="E30" s="223"/>
      <c r="F30" s="223"/>
      <c r="G30" s="223"/>
      <c r="H30" s="223"/>
      <c r="I30" s="223"/>
      <c r="J30" s="214"/>
      <c r="K30" s="214"/>
      <c r="L30" s="214"/>
      <c r="M30" s="214"/>
      <c r="N30" s="214"/>
      <c r="O30" s="215"/>
      <c r="P30" s="95"/>
      <c r="Q30" s="96"/>
    </row>
    <row r="31" spans="1:28" x14ac:dyDescent="0.2">
      <c r="B31" s="44"/>
      <c r="C31" s="222"/>
      <c r="D31" s="223"/>
      <c r="E31" s="223"/>
      <c r="F31" s="223"/>
      <c r="G31" s="223"/>
      <c r="H31" s="223"/>
      <c r="I31" s="223"/>
      <c r="J31" s="214"/>
      <c r="K31" s="214"/>
      <c r="L31" s="214"/>
      <c r="M31" s="214"/>
      <c r="N31" s="214"/>
      <c r="O31" s="215"/>
      <c r="P31" s="95"/>
      <c r="Q31" s="96"/>
    </row>
    <row r="32" spans="1:28" ht="98.25" customHeight="1" x14ac:dyDescent="0.2">
      <c r="B32" s="44"/>
      <c r="C32" s="222"/>
      <c r="D32" s="223"/>
      <c r="E32" s="223"/>
      <c r="F32" s="223"/>
      <c r="G32" s="223"/>
      <c r="H32" s="223"/>
      <c r="I32" s="223"/>
      <c r="J32" s="214"/>
      <c r="K32" s="214"/>
      <c r="L32" s="214"/>
      <c r="M32" s="214"/>
      <c r="N32" s="214"/>
      <c r="O32" s="215"/>
      <c r="P32" s="95"/>
      <c r="Q32" s="96"/>
    </row>
    <row r="33" spans="2:16" x14ac:dyDescent="0.2">
      <c r="B33" s="44"/>
      <c r="C33" s="222"/>
      <c r="D33" s="223"/>
      <c r="E33" s="223"/>
      <c r="F33" s="223"/>
      <c r="G33" s="223"/>
      <c r="H33" s="223"/>
      <c r="I33" s="223"/>
      <c r="J33" s="214"/>
      <c r="K33" s="214"/>
      <c r="L33" s="214"/>
      <c r="M33" s="214"/>
      <c r="N33" s="214"/>
      <c r="O33" s="215"/>
      <c r="P33" s="44"/>
    </row>
    <row r="34" spans="2:16" ht="15" customHeight="1" x14ac:dyDescent="0.2">
      <c r="B34" s="44"/>
      <c r="C34" s="222"/>
      <c r="D34" s="223"/>
      <c r="E34" s="223"/>
      <c r="F34" s="223"/>
      <c r="G34" s="223"/>
      <c r="H34" s="223"/>
      <c r="I34" s="223"/>
      <c r="J34" s="216" t="s">
        <v>134</v>
      </c>
      <c r="K34" s="216"/>
      <c r="L34" s="216"/>
      <c r="M34" s="216"/>
      <c r="N34" s="216"/>
      <c r="O34" s="217"/>
      <c r="P34" s="44"/>
    </row>
    <row r="35" spans="2:16" x14ac:dyDescent="0.2">
      <c r="B35" s="44"/>
      <c r="C35" s="222"/>
      <c r="D35" s="223"/>
      <c r="E35" s="223"/>
      <c r="F35" s="223"/>
      <c r="G35" s="223"/>
      <c r="H35" s="223"/>
      <c r="I35" s="223"/>
      <c r="J35" s="213" t="s">
        <v>289</v>
      </c>
      <c r="K35" s="213"/>
      <c r="L35" s="213"/>
      <c r="M35" s="213"/>
      <c r="N35" s="213"/>
      <c r="O35" s="218"/>
      <c r="P35" s="44"/>
    </row>
    <row r="36" spans="2:16" x14ac:dyDescent="0.2">
      <c r="B36" s="44"/>
      <c r="C36" s="222"/>
      <c r="D36" s="223"/>
      <c r="E36" s="223"/>
      <c r="F36" s="223"/>
      <c r="G36" s="223"/>
      <c r="H36" s="223"/>
      <c r="I36" s="223"/>
      <c r="J36" s="213"/>
      <c r="K36" s="213"/>
      <c r="L36" s="213"/>
      <c r="M36" s="213"/>
      <c r="N36" s="213"/>
      <c r="O36" s="218"/>
      <c r="P36" s="44"/>
    </row>
    <row r="37" spans="2:16" x14ac:dyDescent="0.2">
      <c r="B37" s="44"/>
      <c r="C37" s="222"/>
      <c r="D37" s="223"/>
      <c r="E37" s="223"/>
      <c r="F37" s="223"/>
      <c r="G37" s="223"/>
      <c r="H37" s="223"/>
      <c r="I37" s="223"/>
      <c r="J37" s="213"/>
      <c r="K37" s="213"/>
      <c r="L37" s="213"/>
      <c r="M37" s="213"/>
      <c r="N37" s="213"/>
      <c r="O37" s="218"/>
      <c r="P37" s="44"/>
    </row>
    <row r="38" spans="2:16" x14ac:dyDescent="0.2">
      <c r="B38" s="44"/>
      <c r="C38" s="222"/>
      <c r="D38" s="223"/>
      <c r="E38" s="223"/>
      <c r="F38" s="223"/>
      <c r="G38" s="223"/>
      <c r="H38" s="223"/>
      <c r="I38" s="223"/>
      <c r="J38" s="213"/>
      <c r="K38" s="213"/>
      <c r="L38" s="213"/>
      <c r="M38" s="213"/>
      <c r="N38" s="213"/>
      <c r="O38" s="218"/>
      <c r="P38" s="44"/>
    </row>
    <row r="39" spans="2:16" x14ac:dyDescent="0.2">
      <c r="B39" s="44"/>
      <c r="C39" s="222"/>
      <c r="D39" s="223"/>
      <c r="E39" s="223"/>
      <c r="F39" s="223"/>
      <c r="G39" s="223"/>
      <c r="H39" s="223"/>
      <c r="I39" s="223"/>
      <c r="J39" s="213"/>
      <c r="K39" s="213"/>
      <c r="L39" s="213"/>
      <c r="M39" s="213"/>
      <c r="N39" s="213"/>
      <c r="O39" s="218"/>
      <c r="P39" s="44"/>
    </row>
    <row r="40" spans="2:16" ht="54" customHeight="1" x14ac:dyDescent="0.2">
      <c r="B40" s="44"/>
      <c r="C40" s="222"/>
      <c r="D40" s="223"/>
      <c r="E40" s="223"/>
      <c r="F40" s="223"/>
      <c r="G40" s="223"/>
      <c r="H40" s="223"/>
      <c r="I40" s="223"/>
      <c r="J40" s="213"/>
      <c r="K40" s="213"/>
      <c r="L40" s="213"/>
      <c r="M40" s="213"/>
      <c r="N40" s="213"/>
      <c r="O40" s="218"/>
      <c r="P40" s="44"/>
    </row>
    <row r="41" spans="2:16" x14ac:dyDescent="0.2">
      <c r="B41" s="44"/>
      <c r="C41" s="222"/>
      <c r="D41" s="223"/>
      <c r="E41" s="223"/>
      <c r="F41" s="223"/>
      <c r="G41" s="223"/>
      <c r="H41" s="223"/>
      <c r="I41" s="223"/>
      <c r="J41" s="219" t="s">
        <v>85</v>
      </c>
      <c r="K41" s="219"/>
      <c r="L41" s="219"/>
      <c r="M41" s="219"/>
      <c r="N41" s="219"/>
      <c r="O41" s="220"/>
      <c r="P41" s="44"/>
    </row>
    <row r="42" spans="2:16" x14ac:dyDescent="0.2">
      <c r="B42" s="44"/>
      <c r="C42" s="222"/>
      <c r="D42" s="223"/>
      <c r="E42" s="223"/>
      <c r="F42" s="223"/>
      <c r="G42" s="223"/>
      <c r="H42" s="223"/>
      <c r="I42" s="223"/>
      <c r="J42" s="227" t="str">
        <f>E14</f>
        <v>Director(a) de Investigación Universitaria</v>
      </c>
      <c r="K42" s="227"/>
      <c r="L42" s="227"/>
      <c r="M42" s="227"/>
      <c r="N42" s="227"/>
      <c r="O42" s="228"/>
      <c r="P42" s="44"/>
    </row>
    <row r="43" spans="2:16" x14ac:dyDescent="0.2">
      <c r="B43" s="44"/>
      <c r="C43" s="224"/>
      <c r="D43" s="225"/>
      <c r="E43" s="225"/>
      <c r="F43" s="225"/>
      <c r="G43" s="225"/>
      <c r="H43" s="225"/>
      <c r="I43" s="225"/>
      <c r="J43" s="97"/>
      <c r="K43" s="97"/>
      <c r="L43" s="97"/>
      <c r="M43" s="97"/>
      <c r="N43" s="97"/>
      <c r="O43" s="98"/>
      <c r="P43" s="44"/>
    </row>
    <row r="44" spans="2:16" x14ac:dyDescent="0.2">
      <c r="B44" s="44"/>
      <c r="C44" s="94"/>
      <c r="D44" s="94"/>
      <c r="E44" s="94"/>
      <c r="F44" s="94"/>
      <c r="G44" s="94"/>
      <c r="H44" s="94"/>
      <c r="I44" s="94"/>
      <c r="J44" s="42"/>
      <c r="K44" s="42"/>
      <c r="L44" s="42"/>
      <c r="M44" s="42"/>
      <c r="N44" s="42"/>
      <c r="O44" s="42"/>
      <c r="P44" s="44"/>
    </row>
    <row r="45" spans="2:16" ht="15" customHeight="1" x14ac:dyDescent="0.2">
      <c r="B45" s="44"/>
      <c r="C45" s="229" t="s">
        <v>86</v>
      </c>
      <c r="D45" s="229"/>
      <c r="E45" s="229"/>
      <c r="F45" s="229"/>
      <c r="G45" s="229"/>
      <c r="H45" s="229"/>
      <c r="I45" s="229"/>
      <c r="J45" s="229"/>
      <c r="K45" s="229"/>
      <c r="L45" s="229"/>
      <c r="M45" s="229"/>
      <c r="N45" s="229"/>
      <c r="O45" s="229"/>
      <c r="P45" s="44"/>
    </row>
    <row r="46" spans="2:16" ht="15.75" x14ac:dyDescent="0.25">
      <c r="B46" s="44"/>
      <c r="C46" s="105" t="s">
        <v>5</v>
      </c>
      <c r="D46" s="108" t="str">
        <f ca="1">IF(J23="MENSUAL","ENERO",IF(J23="TRIMESTRAL","MARZO",IF(J23="SEMESTRAL","JUNIO",IF(J23="ANUAL",YEAR(TODAY()),""))))</f>
        <v>JUNIO</v>
      </c>
      <c r="E46" s="108" t="str">
        <f>IF(J23="MENSUAL","FEBRERO",IF(J23="TRIMESTRAL","JUNIO",IF(J23="SEMESTRAL","DICIEMBRE","")))</f>
        <v>DICIEMBRE</v>
      </c>
      <c r="F46" s="108" t="str">
        <f>IF(J23="MENSUAL","MARZO",IF(J23="TRIMESTRAL","SEPTIEMBRE",""))</f>
        <v/>
      </c>
      <c r="G46" s="108" t="str">
        <f>IF(J23="MENSUAL","ABRIL",IF(J23="TRIMESTRAL","DICIEMBRE",""))</f>
        <v/>
      </c>
      <c r="H46" s="108" t="str">
        <f>IF(J23="MENSUAL","MAYO","")</f>
        <v/>
      </c>
      <c r="I46" s="108" t="str">
        <f>IF(J23="MENSUAL","JUNIO","")</f>
        <v/>
      </c>
      <c r="J46" s="108" t="str">
        <f>IF(J23="MENSUAL","JULIO","")</f>
        <v/>
      </c>
      <c r="K46" s="108" t="str">
        <f>IF(J23="MENSUAL","AGOSTO","")</f>
        <v/>
      </c>
      <c r="L46" s="108" t="str">
        <f>IF(J23="MENSUAL","SEPTIEMBRE","")</f>
        <v/>
      </c>
      <c r="M46" s="108" t="str">
        <f>IF(J23="MENSUAL","OCTUBRE","")</f>
        <v/>
      </c>
      <c r="N46" s="108" t="str">
        <f>IF(J23="MENSUAL","NOVIEMBRE","")</f>
        <v/>
      </c>
      <c r="O46" s="108" t="str">
        <f>IF(J23="MENSUAL","DICIEMBRE","")</f>
        <v/>
      </c>
      <c r="P46" s="44"/>
    </row>
    <row r="47" spans="2:16" ht="15.75" x14ac:dyDescent="0.25">
      <c r="B47" s="44"/>
      <c r="C47" s="106">
        <f>G18</f>
        <v>0</v>
      </c>
      <c r="D47" s="22">
        <v>44</v>
      </c>
      <c r="E47" s="22"/>
      <c r="F47" s="22"/>
      <c r="G47" s="22"/>
      <c r="H47" s="22"/>
      <c r="I47" s="22"/>
      <c r="J47" s="22"/>
      <c r="K47" s="22"/>
      <c r="L47" s="22"/>
      <c r="M47" s="22"/>
      <c r="N47" s="22"/>
      <c r="O47" s="22"/>
      <c r="P47" s="44"/>
    </row>
    <row r="48" spans="2:16" ht="15.75" x14ac:dyDescent="0.25">
      <c r="B48" s="44"/>
      <c r="C48" s="107">
        <f>G19</f>
        <v>0</v>
      </c>
      <c r="D48" s="99"/>
      <c r="E48" s="99"/>
      <c r="F48" s="99"/>
      <c r="G48" s="99"/>
      <c r="H48" s="99"/>
      <c r="I48" s="99"/>
      <c r="J48" s="99"/>
      <c r="K48" s="99"/>
      <c r="L48" s="99"/>
      <c r="M48" s="99"/>
      <c r="N48" s="99"/>
      <c r="O48" s="100"/>
      <c r="P48" s="44"/>
    </row>
    <row r="49" spans="2:16" x14ac:dyDescent="0.2">
      <c r="B49" s="44"/>
      <c r="C49" s="87" t="s">
        <v>87</v>
      </c>
      <c r="D49" s="110">
        <f>IFERROR(IF($E$17=1,D47/D48,IF($E$17=2,D47,"")),"")</f>
        <v>44</v>
      </c>
      <c r="E49" s="110">
        <f t="shared" ref="E49:O49" si="0">IFERROR(IF($E$17=1,E47/E48,IF($E$17=2,E47,"")),"")</f>
        <v>0</v>
      </c>
      <c r="F49" s="110">
        <f t="shared" si="0"/>
        <v>0</v>
      </c>
      <c r="G49" s="110">
        <f t="shared" si="0"/>
        <v>0</v>
      </c>
      <c r="H49" s="111">
        <f t="shared" si="0"/>
        <v>0</v>
      </c>
      <c r="I49" s="111">
        <f t="shared" si="0"/>
        <v>0</v>
      </c>
      <c r="J49" s="111">
        <f t="shared" si="0"/>
        <v>0</v>
      </c>
      <c r="K49" s="111">
        <f t="shared" si="0"/>
        <v>0</v>
      </c>
      <c r="L49" s="111">
        <f t="shared" si="0"/>
        <v>0</v>
      </c>
      <c r="M49" s="111">
        <f t="shared" si="0"/>
        <v>0</v>
      </c>
      <c r="N49" s="111">
        <f t="shared" si="0"/>
        <v>0</v>
      </c>
      <c r="O49" s="111">
        <f t="shared" si="0"/>
        <v>0</v>
      </c>
      <c r="P49" s="44"/>
    </row>
    <row r="50" spans="2:16" x14ac:dyDescent="0.2">
      <c r="B50" s="44"/>
      <c r="C50" s="88" t="s">
        <v>88</v>
      </c>
      <c r="D50" s="109">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22.5</v>
      </c>
      <c r="E50" s="109">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45</v>
      </c>
      <c r="F50" s="109" t="str">
        <f>IF(AND(N23="ANUAL",J23="MENSUAL"),N17/12+E50,IF(AND(N23="ANUAL",J23="TRIMESTRAL"),N17/4+E50,IF(AND(N23="SEMESTRAL",J23="MENSUAL"),N17/6+E50,IF(AND(N23="SEMESTRAL",J23="TRIMESTRAL"),N17/2,IF(AND(N23="TRIMESTRAL",J23="MENSUAL"),N17/3+E50,IF(AND(N23="TRIMESTRAL",J23="TRIMESTRAL"),N17,IF(AND(N23="MENSUAL",J23="MENSUAL"),N17,"")))))))</f>
        <v/>
      </c>
      <c r="G50" s="109" t="str">
        <f>IF(AND(N23="ANUAL",J23="MENSUAL"),N17/12+F50,IF(AND(N23="ANUAL",J23="TRIMESTRAL"),N17/4+F50,IF(AND(N23="SEMESTRAL",J23="MENSUAL"),N17/6+F50,IF(AND(N23="SEMESTRAL",J23="TRIMESTRAL"),N17/2+F50,IF(AND(N23="TRIMESTRAL",J23="MENSUAL"),N17/3,IF(AND(N23="TRIMESTRAL",J23="TRIMESTRAL"),N17,IF(AND(N23="MENSUAL",J23="MENSUAL"),N17,"")))))))</f>
        <v/>
      </c>
      <c r="H50" s="109" t="str">
        <f>IF(AND($N$23="ANUAL",$J$23="MENSUAL"),$N$17/12+G50,IF(AND(N23="SEMESTRAL",J23="MENSUAL"),N17/6+G50,IF(AND(N23="TRIMESTRAL",J23="MENSUAL"),N17/3+G50,IF(AND(N23="MENSUAL",J23="MENSUAL"),N17,""))))</f>
        <v/>
      </c>
      <c r="I50" s="109" t="str">
        <f>IF(AND($N$23="ANUAL",$J$23="MENSUAL"),$N$17/12+H50,IF(AND(N23="SEMESTRAL",J23="MENSUAL"),N17/6+H50,IF(AND(N23="TRIMESTRAL",J23="MENSUAL"),N17/3+H50,IF(AND(N23="MENSUAL",J23="MENSUAL"),N17,""))))</f>
        <v/>
      </c>
      <c r="J50" s="109" t="str">
        <f>IF(AND($N$23="ANUAL",$J$23="MENSUAL"),$N$17/12+I50,IF(AND(N23="SEMESTRAL",J23="MENSUAL"),N17/6,IF(AND(N23="TRIMESTRAL",J23="MENSUAL"),N17/3,IF(AND(N23="MENSUAL",J23="MENSUAL"),N17,""))))</f>
        <v/>
      </c>
      <c r="K50" s="109" t="str">
        <f>IF(AND($N$23="ANUAL",$J$23="MENSUAL"),$N$17/12+J50,IF(AND(N23="SEMESTRAL",J23="MENSUAL"),N17/6+J50,IF(AND(N23="TRIMESTRAL",J23="MENSUAL"),N17/3+J50,IF(AND(N23="MENSUAL",J23="MENSUAL"),N17,""))))</f>
        <v/>
      </c>
      <c r="L50" s="109" t="str">
        <f>IF(AND($N$23="ANUAL",$J$23="MENSUAL"),$N$17/12+K50,IF(AND(N23="SEMESTRAL",J23="MENSUAL"),N17/6+K50,IF(AND(N23="TRIMESTRAL",J23="MENSUAL"),N17/3+K50,IF(AND(N23="MENSUAL",J23="MENSUAL"),N17,""))))</f>
        <v/>
      </c>
      <c r="M50" s="109" t="str">
        <f>IF(AND($N$23="ANUAL",$J$23="MENSUAL"),$N$17/12+L50,IF(AND(N23="SEMESTRAL",J23="MENSUAL"),N17/6+L50,IF(AND(N23="TRIMESTRAL",J23="MENSUAL"),N17/3,IF(AND(N23="MENSUAL",J23="MENSUAL"),N17,""))))</f>
        <v/>
      </c>
      <c r="N50" s="109" t="str">
        <f>IF(AND($N$23="ANUAL",$J$23="MENSUAL"),$N$17/12+M50,IF(AND(N23="SEMESTRAL",J23="MENSUAL"),N17/6+M50,IF(AND(N23="TRIMESTRAL",J23="MENSUAL"),N17/3+M50,IF(AND(N23="MENSUAL",J23="MENSUAL"),N17,""))))</f>
        <v/>
      </c>
      <c r="O50" s="109" t="str">
        <f>IF(AND($N$23="ANUAL",$J$23="MENSUAL"),$N$17/12+N50,IF(AND(N23="SEMESTRAL",J23="MENSUAL"),N17/6+N50,IF(AND(N23="TRIMESTRAL",J23="MENSUAL"),N17/3+N50,IF(AND(N23="MENSUAL",J23="MENSUAL"),N17,""))))</f>
        <v/>
      </c>
      <c r="P50" s="44"/>
    </row>
    <row r="51" spans="2:16" x14ac:dyDescent="0.2">
      <c r="B51" s="44"/>
      <c r="C51" s="77"/>
      <c r="D51" s="78"/>
      <c r="E51" s="78"/>
      <c r="F51" s="78"/>
      <c r="G51" s="78"/>
      <c r="H51" s="78"/>
      <c r="I51" s="78"/>
      <c r="J51" s="78"/>
      <c r="K51" s="78"/>
      <c r="L51" s="78"/>
      <c r="M51" s="78"/>
      <c r="N51" s="78"/>
      <c r="O51" s="78"/>
      <c r="P51" s="44"/>
    </row>
    <row r="52" spans="2:16" x14ac:dyDescent="0.2">
      <c r="B52" s="44"/>
      <c r="C52" s="230" t="s">
        <v>76</v>
      </c>
      <c r="D52" s="230"/>
      <c r="E52" s="230"/>
      <c r="F52" s="230"/>
      <c r="G52" s="230"/>
      <c r="H52" s="230"/>
      <c r="I52" s="230"/>
      <c r="J52" s="230"/>
      <c r="K52" s="230"/>
      <c r="L52" s="230"/>
      <c r="M52" s="230"/>
      <c r="N52" s="230"/>
      <c r="O52" s="230"/>
      <c r="P52" s="44"/>
    </row>
    <row r="53" spans="2:16" x14ac:dyDescent="0.2">
      <c r="B53" s="44"/>
      <c r="C53" s="231" t="s">
        <v>89</v>
      </c>
      <c r="D53" s="231"/>
      <c r="E53" s="231"/>
      <c r="F53" s="231"/>
      <c r="G53" s="231" t="s">
        <v>90</v>
      </c>
      <c r="H53" s="231"/>
      <c r="I53" s="231"/>
      <c r="J53" s="231"/>
      <c r="K53" s="231" t="s">
        <v>91</v>
      </c>
      <c r="L53" s="231"/>
      <c r="M53" s="231"/>
      <c r="N53" s="231"/>
      <c r="O53" s="231"/>
      <c r="P53" s="44"/>
    </row>
    <row r="54" spans="2:16" x14ac:dyDescent="0.2">
      <c r="B54" s="44"/>
      <c r="C54" s="210"/>
      <c r="D54" s="210"/>
      <c r="E54" s="210"/>
      <c r="F54" s="210"/>
      <c r="G54" s="210"/>
      <c r="H54" s="210"/>
      <c r="I54" s="210"/>
      <c r="J54" s="210"/>
      <c r="K54" s="210"/>
      <c r="L54" s="210"/>
      <c r="M54" s="210"/>
      <c r="N54" s="210"/>
      <c r="O54" s="210"/>
      <c r="P54" s="44"/>
    </row>
    <row r="55" spans="2:16" x14ac:dyDescent="0.2">
      <c r="B55" s="44"/>
      <c r="C55" s="210"/>
      <c r="D55" s="210"/>
      <c r="E55" s="210"/>
      <c r="F55" s="210"/>
      <c r="G55" s="210"/>
      <c r="H55" s="210"/>
      <c r="I55" s="210"/>
      <c r="J55" s="210"/>
      <c r="K55" s="210"/>
      <c r="L55" s="210"/>
      <c r="M55" s="210"/>
      <c r="N55" s="210"/>
      <c r="O55" s="210"/>
      <c r="P55" s="44"/>
    </row>
    <row r="56" spans="2:16" x14ac:dyDescent="0.2">
      <c r="B56" s="44"/>
      <c r="C56" s="210"/>
      <c r="D56" s="210"/>
      <c r="E56" s="210"/>
      <c r="F56" s="210"/>
      <c r="G56" s="210"/>
      <c r="H56" s="210"/>
      <c r="I56" s="210"/>
      <c r="J56" s="210"/>
      <c r="K56" s="210"/>
      <c r="L56" s="210"/>
      <c r="M56" s="210"/>
      <c r="N56" s="210"/>
      <c r="O56" s="210"/>
      <c r="P56" s="44"/>
    </row>
    <row r="57" spans="2:16" x14ac:dyDescent="0.2">
      <c r="B57" s="44"/>
      <c r="C57" s="210"/>
      <c r="D57" s="210"/>
      <c r="E57" s="210"/>
      <c r="F57" s="210"/>
      <c r="G57" s="210"/>
      <c r="H57" s="210"/>
      <c r="I57" s="210"/>
      <c r="J57" s="210"/>
      <c r="K57" s="210"/>
      <c r="L57" s="210"/>
      <c r="M57" s="210"/>
      <c r="N57" s="210"/>
      <c r="O57" s="210"/>
      <c r="P57" s="44"/>
    </row>
    <row r="58" spans="2:16" x14ac:dyDescent="0.2">
      <c r="B58" s="44"/>
      <c r="C58" s="210"/>
      <c r="D58" s="210"/>
      <c r="E58" s="210"/>
      <c r="F58" s="210"/>
      <c r="G58" s="210"/>
      <c r="H58" s="210"/>
      <c r="I58" s="210"/>
      <c r="J58" s="210"/>
      <c r="K58" s="210"/>
      <c r="L58" s="210"/>
      <c r="M58" s="210"/>
      <c r="N58" s="210"/>
      <c r="O58" s="210"/>
      <c r="P58" s="44"/>
    </row>
    <row r="59" spans="2:16" x14ac:dyDescent="0.2">
      <c r="B59" s="44"/>
      <c r="C59" s="210"/>
      <c r="D59" s="210"/>
      <c r="E59" s="210"/>
      <c r="F59" s="210"/>
      <c r="G59" s="210"/>
      <c r="H59" s="210"/>
      <c r="I59" s="210"/>
      <c r="J59" s="210"/>
      <c r="K59" s="210"/>
      <c r="L59" s="210"/>
      <c r="M59" s="210"/>
      <c r="N59" s="210"/>
      <c r="O59" s="210"/>
      <c r="P59" s="44"/>
    </row>
    <row r="60" spans="2:16" x14ac:dyDescent="0.2">
      <c r="B60" s="44"/>
      <c r="C60" s="211"/>
      <c r="D60" s="211"/>
      <c r="E60" s="211"/>
      <c r="F60" s="211"/>
      <c r="G60" s="211"/>
      <c r="H60" s="211"/>
      <c r="I60" s="211"/>
      <c r="J60" s="211"/>
      <c r="K60" s="211"/>
      <c r="L60" s="211"/>
      <c r="M60" s="211"/>
      <c r="N60" s="211"/>
      <c r="O60" s="211"/>
      <c r="P60" s="44"/>
    </row>
    <row r="61" spans="2:16" ht="15" customHeight="1" x14ac:dyDescent="0.2">
      <c r="B61" s="44"/>
      <c r="C61" s="77"/>
      <c r="D61" s="78"/>
      <c r="E61" s="78"/>
      <c r="F61" s="78"/>
      <c r="G61" s="78"/>
      <c r="H61" s="78"/>
      <c r="I61" s="78"/>
      <c r="J61" s="78"/>
      <c r="K61" s="78"/>
      <c r="L61" s="78"/>
      <c r="M61" s="78"/>
      <c r="N61" s="78"/>
      <c r="O61" s="78"/>
      <c r="P61" s="44"/>
    </row>
    <row r="62" spans="2:16" ht="55.5" customHeight="1" x14ac:dyDescent="0.2">
      <c r="B62" s="44"/>
      <c r="C62" s="186" t="s">
        <v>29</v>
      </c>
      <c r="D62" s="186"/>
      <c r="E62" s="186"/>
      <c r="F62" s="186"/>
      <c r="G62" s="186"/>
      <c r="H62" s="186"/>
      <c r="I62" s="186"/>
      <c r="J62" s="186"/>
      <c r="K62" s="186"/>
      <c r="L62" s="186"/>
      <c r="M62" s="186"/>
      <c r="N62" s="186"/>
      <c r="O62" s="186"/>
      <c r="P62" s="101"/>
    </row>
    <row r="63" spans="2:16" ht="38.25" customHeight="1" x14ac:dyDescent="0.2">
      <c r="B63" s="44"/>
      <c r="C63" s="187" t="s">
        <v>30</v>
      </c>
      <c r="D63" s="187"/>
      <c r="E63" s="187"/>
      <c r="F63" s="187"/>
      <c r="G63" s="187"/>
      <c r="H63" s="187"/>
      <c r="I63" s="187"/>
      <c r="J63" s="187"/>
      <c r="K63" s="187"/>
      <c r="L63" s="187"/>
      <c r="M63" s="187"/>
      <c r="N63" s="187"/>
      <c r="O63" s="187"/>
      <c r="P63" s="102"/>
    </row>
    <row r="64" spans="2:16" x14ac:dyDescent="0.2">
      <c r="B64" s="44"/>
      <c r="C64" s="44"/>
      <c r="D64" s="44"/>
      <c r="E64" s="44"/>
      <c r="F64" s="44"/>
      <c r="G64" s="44"/>
      <c r="H64" s="44"/>
      <c r="I64" s="44"/>
      <c r="J64" s="44"/>
      <c r="K64" s="44"/>
      <c r="L64" s="44"/>
      <c r="M64" s="44"/>
      <c r="N64" s="44"/>
      <c r="O64" s="44"/>
      <c r="P64" s="44"/>
    </row>
    <row r="65" spans="1:28" s="104" customFormat="1" x14ac:dyDescent="0.2">
      <c r="A65" s="103"/>
      <c r="B65" s="103"/>
      <c r="C65" s="103"/>
      <c r="D65" s="103"/>
      <c r="E65" s="103"/>
      <c r="F65" s="103"/>
      <c r="G65" s="103"/>
      <c r="H65" s="103"/>
      <c r="I65" s="103"/>
      <c r="J65" s="103"/>
      <c r="K65" s="103"/>
      <c r="L65" s="103"/>
      <c r="M65" s="103"/>
      <c r="N65" s="103"/>
      <c r="O65" s="103"/>
      <c r="P65" s="103"/>
      <c r="Q65" s="75"/>
      <c r="R65" s="103"/>
      <c r="S65" s="103"/>
      <c r="T65" s="103"/>
      <c r="U65" s="103"/>
      <c r="V65" s="103"/>
      <c r="W65" s="103"/>
      <c r="X65" s="103"/>
      <c r="Y65" s="103"/>
      <c r="Z65" s="103"/>
      <c r="AA65" s="103"/>
      <c r="AB65" s="103"/>
    </row>
    <row r="66" spans="1:28" s="104" customFormat="1" x14ac:dyDescent="0.2">
      <c r="A66" s="103"/>
      <c r="B66" s="103"/>
      <c r="C66" s="103"/>
      <c r="D66" s="103"/>
      <c r="E66" s="103"/>
      <c r="F66" s="103"/>
      <c r="G66" s="103"/>
      <c r="H66" s="103"/>
      <c r="I66" s="103"/>
      <c r="J66" s="103"/>
      <c r="K66" s="103"/>
      <c r="L66" s="103"/>
      <c r="M66" s="103"/>
      <c r="N66" s="103"/>
      <c r="O66" s="103"/>
      <c r="P66" s="103"/>
      <c r="Q66" s="103"/>
      <c r="R66" s="103"/>
      <c r="S66" s="103"/>
      <c r="T66" s="103"/>
      <c r="U66" s="103"/>
      <c r="V66" s="103"/>
      <c r="W66" s="103"/>
      <c r="X66" s="103"/>
      <c r="Y66" s="103"/>
      <c r="Z66" s="103"/>
      <c r="AA66" s="103"/>
      <c r="AB66" s="103"/>
    </row>
    <row r="67" spans="1:28" s="104" customFormat="1" x14ac:dyDescent="0.2">
      <c r="A67" s="103"/>
      <c r="B67" s="103"/>
      <c r="C67" s="103"/>
      <c r="D67" s="103"/>
      <c r="E67" s="103"/>
      <c r="F67" s="103"/>
      <c r="G67" s="103"/>
      <c r="H67" s="103"/>
      <c r="I67" s="103"/>
      <c r="J67" s="103"/>
      <c r="K67" s="103"/>
      <c r="L67" s="103"/>
      <c r="M67" s="103"/>
      <c r="N67" s="103"/>
      <c r="O67" s="103"/>
      <c r="P67" s="103"/>
      <c r="Q67" s="103"/>
      <c r="R67" s="103"/>
      <c r="S67" s="103"/>
      <c r="T67" s="103"/>
      <c r="U67" s="103"/>
      <c r="V67" s="103"/>
      <c r="W67" s="103"/>
      <c r="X67" s="103"/>
      <c r="Y67" s="103"/>
      <c r="Z67" s="103"/>
      <c r="AA67" s="103"/>
      <c r="AB67" s="103"/>
    </row>
    <row r="68" spans="1:28" s="104" customFormat="1" x14ac:dyDescent="0.2">
      <c r="A68" s="103"/>
      <c r="B68" s="103"/>
      <c r="C68" s="103"/>
      <c r="D68" s="103"/>
      <c r="E68" s="103"/>
      <c r="F68" s="103"/>
      <c r="G68" s="103"/>
      <c r="H68" s="103"/>
      <c r="I68" s="103"/>
      <c r="J68" s="103"/>
      <c r="K68" s="103"/>
      <c r="L68" s="103"/>
      <c r="M68" s="103"/>
      <c r="N68" s="103"/>
      <c r="O68" s="103"/>
      <c r="P68" s="103"/>
      <c r="Q68" s="103"/>
      <c r="R68" s="103"/>
      <c r="S68" s="103"/>
      <c r="T68" s="103"/>
      <c r="U68" s="103"/>
      <c r="V68" s="103"/>
      <c r="W68" s="103"/>
      <c r="X68" s="103"/>
      <c r="Y68" s="103"/>
      <c r="Z68" s="103"/>
      <c r="AA68" s="103"/>
      <c r="AB68" s="103"/>
    </row>
    <row r="69" spans="1:28" s="104" customFormat="1" x14ac:dyDescent="0.2">
      <c r="A69" s="103"/>
      <c r="B69" s="103"/>
      <c r="C69" s="103"/>
      <c r="D69" s="103"/>
      <c r="E69" s="103"/>
      <c r="F69" s="103"/>
      <c r="G69" s="103"/>
      <c r="H69" s="103"/>
      <c r="I69" s="103"/>
      <c r="J69" s="103"/>
      <c r="K69" s="103"/>
      <c r="L69" s="103"/>
      <c r="M69" s="103"/>
      <c r="N69" s="103"/>
      <c r="O69" s="103"/>
      <c r="P69" s="103"/>
      <c r="Q69" s="103"/>
      <c r="R69" s="103"/>
      <c r="S69" s="103"/>
      <c r="T69" s="103"/>
      <c r="U69" s="103"/>
      <c r="V69" s="103"/>
      <c r="W69" s="103"/>
      <c r="X69" s="103"/>
      <c r="Y69" s="103"/>
      <c r="Z69" s="103"/>
      <c r="AA69" s="103"/>
      <c r="AB69" s="103"/>
    </row>
    <row r="70" spans="1:28" s="104" customFormat="1" x14ac:dyDescent="0.2">
      <c r="A70" s="103"/>
      <c r="B70" s="103"/>
      <c r="C70" s="103"/>
      <c r="D70" s="103"/>
      <c r="E70" s="103"/>
      <c r="F70" s="103"/>
      <c r="G70" s="103"/>
      <c r="H70" s="103"/>
      <c r="I70" s="103"/>
      <c r="J70" s="103"/>
      <c r="K70" s="103"/>
      <c r="L70" s="103"/>
      <c r="M70" s="103"/>
      <c r="N70" s="103"/>
      <c r="O70" s="103"/>
      <c r="P70" s="103"/>
      <c r="Q70" s="103"/>
      <c r="R70" s="103"/>
      <c r="S70" s="103"/>
      <c r="T70" s="103"/>
      <c r="U70" s="103"/>
      <c r="V70" s="103"/>
      <c r="W70" s="103"/>
      <c r="X70" s="103"/>
      <c r="Y70" s="103"/>
      <c r="Z70" s="103"/>
      <c r="AA70" s="103"/>
      <c r="AB70" s="103"/>
    </row>
    <row r="71" spans="1:28" s="104" customFormat="1" x14ac:dyDescent="0.2">
      <c r="A71" s="103"/>
      <c r="B71" s="103"/>
      <c r="C71" s="103"/>
      <c r="D71" s="103"/>
      <c r="E71" s="103"/>
      <c r="F71" s="103"/>
      <c r="G71" s="103"/>
      <c r="H71" s="103"/>
      <c r="I71" s="103"/>
      <c r="J71" s="103"/>
      <c r="K71" s="103"/>
      <c r="L71" s="103"/>
      <c r="M71" s="103"/>
      <c r="N71" s="103"/>
      <c r="O71" s="103"/>
      <c r="P71" s="103"/>
      <c r="Q71" s="103"/>
      <c r="R71" s="103"/>
      <c r="S71" s="103"/>
      <c r="T71" s="103"/>
      <c r="U71" s="103"/>
      <c r="V71" s="103"/>
      <c r="W71" s="103"/>
      <c r="X71" s="103"/>
      <c r="Y71" s="103"/>
      <c r="Z71" s="103"/>
      <c r="AA71" s="103"/>
      <c r="AB71" s="103"/>
    </row>
    <row r="72" spans="1:28" s="104" customFormat="1" x14ac:dyDescent="0.2">
      <c r="A72" s="103"/>
      <c r="B72" s="103"/>
      <c r="C72" s="103"/>
      <c r="D72" s="103"/>
      <c r="E72" s="103"/>
      <c r="F72" s="103"/>
      <c r="G72" s="103"/>
      <c r="H72" s="103"/>
      <c r="I72" s="103"/>
      <c r="J72" s="103"/>
      <c r="K72" s="103"/>
      <c r="L72" s="103"/>
      <c r="M72" s="103"/>
      <c r="N72" s="103"/>
      <c r="O72" s="103"/>
      <c r="P72" s="103"/>
      <c r="Q72" s="103"/>
      <c r="R72" s="103"/>
      <c r="S72" s="103"/>
      <c r="T72" s="103"/>
      <c r="U72" s="103"/>
      <c r="V72" s="103"/>
      <c r="W72" s="103"/>
      <c r="X72" s="103"/>
      <c r="Y72" s="103"/>
      <c r="Z72" s="103"/>
      <c r="AA72" s="103"/>
      <c r="AB72" s="103"/>
    </row>
    <row r="73" spans="1:28" s="104" customFormat="1" x14ac:dyDescent="0.2">
      <c r="A73" s="103"/>
      <c r="B73" s="103"/>
      <c r="C73" s="103"/>
      <c r="D73" s="103"/>
      <c r="E73" s="103"/>
      <c r="F73" s="103"/>
      <c r="G73" s="81" t="s">
        <v>92</v>
      </c>
      <c r="H73" s="81"/>
      <c r="I73" s="81"/>
      <c r="J73" s="81" t="s">
        <v>93</v>
      </c>
      <c r="K73" s="103"/>
      <c r="L73" s="103"/>
      <c r="M73" s="103"/>
      <c r="N73" s="103"/>
      <c r="O73" s="103"/>
      <c r="P73" s="103"/>
      <c r="Q73" s="103"/>
      <c r="R73" s="103"/>
      <c r="S73" s="103"/>
      <c r="T73" s="103"/>
      <c r="U73" s="103"/>
      <c r="V73" s="103"/>
      <c r="W73" s="103"/>
      <c r="X73" s="103"/>
      <c r="Y73" s="103"/>
      <c r="Z73" s="103"/>
      <c r="AA73" s="103"/>
      <c r="AB73" s="103"/>
    </row>
    <row r="74" spans="1:28" s="104" customFormat="1" x14ac:dyDescent="0.2">
      <c r="A74" s="103"/>
      <c r="B74" s="103"/>
      <c r="C74" s="103"/>
      <c r="D74" s="103"/>
      <c r="E74" s="103"/>
      <c r="F74" s="103"/>
      <c r="G74" s="81" t="s">
        <v>94</v>
      </c>
      <c r="H74" s="81"/>
      <c r="I74" s="81"/>
      <c r="J74" s="81" t="s">
        <v>95</v>
      </c>
      <c r="K74" s="103"/>
      <c r="L74" s="103"/>
      <c r="M74" s="103"/>
      <c r="N74" s="103"/>
      <c r="O74" s="103"/>
      <c r="P74" s="103"/>
      <c r="Q74" s="103"/>
      <c r="R74" s="103"/>
      <c r="S74" s="103"/>
      <c r="T74" s="103"/>
      <c r="U74" s="103"/>
      <c r="V74" s="103"/>
      <c r="W74" s="103"/>
      <c r="X74" s="103"/>
      <c r="Y74" s="103"/>
      <c r="Z74" s="103"/>
      <c r="AA74" s="103"/>
      <c r="AB74" s="103"/>
    </row>
    <row r="75" spans="1:28" s="104" customFormat="1" x14ac:dyDescent="0.2">
      <c r="A75" s="103"/>
      <c r="B75" s="103"/>
      <c r="C75" s="103"/>
      <c r="D75" s="103"/>
      <c r="E75" s="103"/>
      <c r="F75" s="103"/>
      <c r="G75" s="81" t="s">
        <v>96</v>
      </c>
      <c r="H75" s="81"/>
      <c r="I75" s="81"/>
      <c r="J75" s="81" t="s">
        <v>97</v>
      </c>
      <c r="K75" s="103"/>
      <c r="L75" s="103"/>
      <c r="M75" s="103"/>
      <c r="N75" s="103"/>
      <c r="O75" s="103"/>
      <c r="P75" s="103"/>
      <c r="Q75" s="103"/>
      <c r="R75" s="103"/>
      <c r="S75" s="103"/>
      <c r="T75" s="103"/>
      <c r="U75" s="103"/>
      <c r="V75" s="103"/>
      <c r="W75" s="103"/>
      <c r="X75" s="103"/>
      <c r="Y75" s="103"/>
      <c r="Z75" s="103"/>
      <c r="AA75" s="103"/>
      <c r="AB75" s="103"/>
    </row>
    <row r="76" spans="1:28" s="104" customFormat="1" x14ac:dyDescent="0.2">
      <c r="A76" s="103"/>
      <c r="B76" s="103"/>
      <c r="C76" s="103"/>
      <c r="D76" s="103"/>
      <c r="E76" s="103"/>
      <c r="F76" s="103"/>
      <c r="G76" s="81" t="s">
        <v>98</v>
      </c>
      <c r="H76" s="81"/>
      <c r="I76" s="81"/>
      <c r="J76" s="81" t="s">
        <v>99</v>
      </c>
      <c r="K76" s="103"/>
      <c r="L76" s="103"/>
      <c r="M76" s="103"/>
      <c r="N76" s="103"/>
      <c r="O76" s="103"/>
      <c r="P76" s="103"/>
      <c r="Q76" s="103"/>
      <c r="R76" s="103"/>
      <c r="S76" s="103"/>
      <c r="T76" s="103"/>
      <c r="U76" s="103"/>
      <c r="V76" s="103"/>
      <c r="W76" s="103"/>
      <c r="X76" s="103"/>
      <c r="Y76" s="103"/>
      <c r="Z76" s="103"/>
      <c r="AA76" s="103"/>
      <c r="AB76" s="103"/>
    </row>
    <row r="77" spans="1:28" s="104" customFormat="1" x14ac:dyDescent="0.2">
      <c r="A77" s="103"/>
      <c r="B77" s="103"/>
      <c r="C77" s="103"/>
      <c r="D77" s="103"/>
      <c r="E77" s="103"/>
      <c r="F77" s="103"/>
      <c r="G77" s="81" t="s">
        <v>100</v>
      </c>
      <c r="H77" s="81"/>
      <c r="I77" s="81"/>
      <c r="J77" s="81" t="s">
        <v>101</v>
      </c>
      <c r="K77" s="103"/>
      <c r="L77" s="103"/>
      <c r="M77" s="103"/>
      <c r="N77" s="103"/>
      <c r="O77" s="103"/>
      <c r="P77" s="103"/>
      <c r="Q77" s="103"/>
      <c r="R77" s="103"/>
      <c r="S77" s="103"/>
      <c r="T77" s="103"/>
      <c r="U77" s="103"/>
      <c r="V77" s="103"/>
      <c r="W77" s="103"/>
      <c r="X77" s="103"/>
      <c r="Y77" s="103"/>
      <c r="Z77" s="103"/>
      <c r="AA77" s="103"/>
      <c r="AB77" s="103"/>
    </row>
    <row r="78" spans="1:28" s="104" customFormat="1" x14ac:dyDescent="0.2">
      <c r="A78" s="103"/>
      <c r="B78" s="103"/>
      <c r="C78" s="103"/>
      <c r="D78" s="103"/>
      <c r="E78" s="103"/>
      <c r="F78" s="103"/>
      <c r="G78" s="81" t="s">
        <v>102</v>
      </c>
      <c r="H78" s="81"/>
      <c r="I78" s="81"/>
      <c r="J78" s="81" t="s">
        <v>103</v>
      </c>
      <c r="K78" s="103"/>
      <c r="L78" s="103"/>
      <c r="M78" s="103"/>
      <c r="N78" s="103"/>
      <c r="O78" s="103"/>
      <c r="P78" s="103"/>
      <c r="Q78" s="103"/>
      <c r="R78" s="103"/>
      <c r="S78" s="103"/>
      <c r="T78" s="103"/>
      <c r="U78" s="103"/>
      <c r="V78" s="103"/>
      <c r="W78" s="103"/>
      <c r="X78" s="103"/>
      <c r="Y78" s="103"/>
      <c r="Z78" s="103"/>
      <c r="AA78" s="103"/>
      <c r="AB78" s="103"/>
    </row>
    <row r="79" spans="1:28" s="104" customFormat="1" x14ac:dyDescent="0.2">
      <c r="A79" s="103"/>
      <c r="B79" s="103"/>
      <c r="C79" s="103"/>
      <c r="D79" s="103"/>
      <c r="E79" s="103"/>
      <c r="F79" s="103"/>
      <c r="G79" s="81" t="s">
        <v>104</v>
      </c>
      <c r="H79" s="81"/>
      <c r="I79" s="81"/>
      <c r="J79" s="81" t="s">
        <v>105</v>
      </c>
      <c r="K79" s="103"/>
      <c r="L79" s="103"/>
      <c r="M79" s="103"/>
      <c r="N79" s="103"/>
      <c r="O79" s="103"/>
      <c r="P79" s="103"/>
      <c r="Q79" s="103"/>
      <c r="R79" s="103"/>
      <c r="S79" s="103"/>
      <c r="T79" s="103"/>
      <c r="U79" s="103"/>
      <c r="V79" s="103"/>
      <c r="W79" s="103"/>
      <c r="X79" s="103"/>
      <c r="Y79" s="103"/>
      <c r="Z79" s="103"/>
      <c r="AA79" s="103"/>
      <c r="AB79" s="103"/>
    </row>
    <row r="80" spans="1:28" s="104" customFormat="1" x14ac:dyDescent="0.2">
      <c r="A80" s="103"/>
      <c r="B80" s="103"/>
      <c r="C80" s="103"/>
      <c r="D80" s="103"/>
      <c r="E80" s="103"/>
      <c r="F80" s="103"/>
      <c r="G80" s="81" t="s">
        <v>106</v>
      </c>
      <c r="H80" s="81"/>
      <c r="I80" s="81"/>
      <c r="J80" s="81" t="s">
        <v>107</v>
      </c>
      <c r="K80" s="103"/>
      <c r="L80" s="103"/>
      <c r="M80" s="103"/>
      <c r="N80" s="103"/>
      <c r="O80" s="103"/>
      <c r="P80" s="103"/>
      <c r="Q80" s="103"/>
      <c r="R80" s="103"/>
      <c r="S80" s="103"/>
      <c r="T80" s="103"/>
      <c r="U80" s="103"/>
      <c r="V80" s="103"/>
      <c r="W80" s="103"/>
      <c r="X80" s="103"/>
      <c r="Y80" s="103"/>
      <c r="Z80" s="103"/>
      <c r="AA80" s="103"/>
      <c r="AB80" s="103"/>
    </row>
    <row r="81" spans="1:28" s="104" customFormat="1" x14ac:dyDescent="0.2">
      <c r="A81" s="103"/>
      <c r="B81" s="103"/>
      <c r="C81" s="103"/>
      <c r="D81" s="103"/>
      <c r="E81" s="103"/>
      <c r="F81" s="103"/>
      <c r="G81" s="81" t="s">
        <v>108</v>
      </c>
      <c r="H81" s="81"/>
      <c r="I81" s="81"/>
      <c r="J81" s="81" t="s">
        <v>109</v>
      </c>
      <c r="K81" s="103"/>
      <c r="L81" s="103"/>
      <c r="M81" s="103"/>
      <c r="N81" s="103"/>
      <c r="O81" s="103"/>
      <c r="P81" s="103"/>
      <c r="Q81" s="103"/>
      <c r="R81" s="103"/>
      <c r="S81" s="103"/>
      <c r="T81" s="103"/>
      <c r="U81" s="103"/>
      <c r="V81" s="103"/>
      <c r="W81" s="103"/>
      <c r="X81" s="103"/>
      <c r="Y81" s="103"/>
      <c r="Z81" s="103"/>
      <c r="AA81" s="103"/>
      <c r="AB81" s="103"/>
    </row>
    <row r="82" spans="1:28" s="104" customFormat="1" x14ac:dyDescent="0.2">
      <c r="A82" s="103"/>
      <c r="B82" s="103"/>
      <c r="C82" s="103"/>
      <c r="D82" s="103"/>
      <c r="E82" s="103"/>
      <c r="F82" s="103"/>
      <c r="G82" s="81" t="s">
        <v>110</v>
      </c>
      <c r="H82" s="81"/>
      <c r="I82" s="81"/>
      <c r="J82" s="81" t="s">
        <v>111</v>
      </c>
      <c r="K82" s="103"/>
      <c r="L82" s="103"/>
      <c r="M82" s="103"/>
      <c r="N82" s="103"/>
      <c r="O82" s="103"/>
      <c r="P82" s="103"/>
      <c r="Q82" s="103"/>
      <c r="R82" s="103"/>
      <c r="S82" s="103"/>
      <c r="T82" s="103"/>
      <c r="U82" s="103"/>
      <c r="V82" s="103"/>
      <c r="W82" s="103"/>
      <c r="X82" s="103"/>
      <c r="Y82" s="103"/>
      <c r="Z82" s="103"/>
      <c r="AA82" s="103"/>
      <c r="AB82" s="103"/>
    </row>
    <row r="83" spans="1:28" x14ac:dyDescent="0.2">
      <c r="G83" s="81" t="s">
        <v>112</v>
      </c>
      <c r="H83" s="81"/>
      <c r="I83" s="81"/>
      <c r="J83" s="81" t="s">
        <v>113</v>
      </c>
      <c r="K83" s="103"/>
      <c r="L83" s="103"/>
    </row>
    <row r="84" spans="1:28" x14ac:dyDescent="0.2">
      <c r="G84" s="81" t="s">
        <v>114</v>
      </c>
      <c r="H84" s="81"/>
      <c r="I84" s="81"/>
      <c r="J84" s="81" t="s">
        <v>115</v>
      </c>
      <c r="K84" s="103"/>
      <c r="L84" s="103"/>
    </row>
    <row r="85" spans="1:28" x14ac:dyDescent="0.2">
      <c r="G85" s="81" t="s">
        <v>116</v>
      </c>
      <c r="H85" s="81"/>
      <c r="I85" s="81"/>
      <c r="J85" s="81"/>
      <c r="K85" s="103"/>
      <c r="L85" s="103"/>
    </row>
    <row r="86" spans="1:28" x14ac:dyDescent="0.2">
      <c r="G86" s="81" t="s">
        <v>117</v>
      </c>
      <c r="H86" s="81"/>
      <c r="I86" s="81"/>
      <c r="J86" s="81"/>
      <c r="K86" s="103"/>
      <c r="L86" s="103"/>
    </row>
    <row r="87" spans="1:28" x14ac:dyDescent="0.2">
      <c r="G87" s="81" t="s">
        <v>118</v>
      </c>
      <c r="H87" s="81"/>
      <c r="I87" s="81"/>
      <c r="J87" s="81"/>
      <c r="K87" s="103"/>
      <c r="L87" s="103"/>
    </row>
    <row r="88" spans="1:28" x14ac:dyDescent="0.2">
      <c r="G88" s="81" t="s">
        <v>119</v>
      </c>
      <c r="H88" s="81"/>
      <c r="I88" s="81"/>
      <c r="J88" s="81"/>
      <c r="K88" s="103"/>
      <c r="L88" s="103"/>
    </row>
    <row r="89" spans="1:28" x14ac:dyDescent="0.2">
      <c r="G89" s="81" t="s">
        <v>120</v>
      </c>
      <c r="H89" s="81"/>
      <c r="I89" s="81"/>
      <c r="J89" s="81"/>
      <c r="K89" s="103"/>
      <c r="L89" s="103"/>
    </row>
    <row r="90" spans="1:28" x14ac:dyDescent="0.2">
      <c r="G90" s="81" t="s">
        <v>121</v>
      </c>
      <c r="H90" s="81"/>
      <c r="I90" s="81"/>
      <c r="J90" s="81"/>
      <c r="K90" s="103"/>
      <c r="L90" s="103"/>
    </row>
    <row r="91" spans="1:28" x14ac:dyDescent="0.2">
      <c r="G91" s="81" t="s">
        <v>122</v>
      </c>
      <c r="H91" s="81"/>
      <c r="I91" s="81"/>
      <c r="J91" s="81"/>
      <c r="K91" s="103"/>
      <c r="L91" s="103"/>
    </row>
    <row r="92" spans="1:28" x14ac:dyDescent="0.2">
      <c r="G92" s="81" t="s">
        <v>123</v>
      </c>
      <c r="H92" s="81"/>
      <c r="I92" s="81"/>
      <c r="J92" s="81"/>
      <c r="K92" s="103"/>
      <c r="L92" s="103"/>
    </row>
    <row r="93" spans="1:28" x14ac:dyDescent="0.2">
      <c r="G93" s="81" t="s">
        <v>124</v>
      </c>
      <c r="H93" s="81"/>
      <c r="I93" s="81"/>
      <c r="J93" s="81"/>
      <c r="K93" s="103"/>
      <c r="L93" s="103"/>
    </row>
    <row r="94" spans="1:28" x14ac:dyDescent="0.2">
      <c r="G94" s="81" t="s">
        <v>125</v>
      </c>
      <c r="H94" s="81"/>
      <c r="I94" s="81"/>
      <c r="J94" s="81"/>
      <c r="K94" s="103"/>
      <c r="L94" s="103"/>
    </row>
    <row r="95" spans="1:28" x14ac:dyDescent="0.2">
      <c r="G95" s="81" t="s">
        <v>126</v>
      </c>
      <c r="H95" s="81"/>
      <c r="I95" s="81"/>
      <c r="J95" s="81"/>
      <c r="K95" s="103"/>
      <c r="L95" s="103"/>
    </row>
    <row r="96" spans="1:28" x14ac:dyDescent="0.2">
      <c r="G96" s="81" t="s">
        <v>127</v>
      </c>
      <c r="H96" s="81"/>
      <c r="I96" s="81"/>
      <c r="J96" s="81"/>
      <c r="K96" s="103"/>
      <c r="L96" s="103"/>
    </row>
    <row r="97" spans="7:10" x14ac:dyDescent="0.2">
      <c r="G97" s="81" t="s">
        <v>128</v>
      </c>
      <c r="H97" s="81"/>
      <c r="I97" s="81"/>
      <c r="J97" s="81"/>
    </row>
    <row r="98" spans="7:10" x14ac:dyDescent="0.2">
      <c r="G98" s="81" t="s">
        <v>129</v>
      </c>
      <c r="H98" s="81"/>
      <c r="I98" s="81"/>
      <c r="J98" s="81"/>
    </row>
    <row r="99" spans="7:10" x14ac:dyDescent="0.2">
      <c r="G99" s="81" t="s">
        <v>130</v>
      </c>
      <c r="H99" s="81"/>
      <c r="I99" s="81"/>
      <c r="J99" s="81"/>
    </row>
  </sheetData>
  <sheetProtection algorithmName="SHA-512" hashValue="O+o7ihrULXdJWK4sieDBGXWAmsm10+rD8lbAbz7XcfDOYH0/5UJ6NzeTHKJ8obxLhI8KpWrIAO88ubNG+fCT0w==" saltValue="kKvYZsAT+i/VL2wncDGluA==" spinCount="100000" sheet="1" formatCells="0" formatColumns="0" formatRows="0" insertRows="0" deleteRows="0"/>
  <mergeCells count="89">
    <mergeCell ref="C13:D13"/>
    <mergeCell ref="E13:O13"/>
    <mergeCell ref="B2:C4"/>
    <mergeCell ref="C5:D8"/>
    <mergeCell ref="E5:L5"/>
    <mergeCell ref="M5:O5"/>
    <mergeCell ref="E6:L6"/>
    <mergeCell ref="M6:O6"/>
    <mergeCell ref="E7:L8"/>
    <mergeCell ref="M7:O7"/>
    <mergeCell ref="M8:O8"/>
    <mergeCell ref="C10:O11"/>
    <mergeCell ref="C12:D12"/>
    <mergeCell ref="E12:H12"/>
    <mergeCell ref="I12:J12"/>
    <mergeCell ref="K12:O12"/>
    <mergeCell ref="C14:D14"/>
    <mergeCell ref="E14:O14"/>
    <mergeCell ref="C15:O15"/>
    <mergeCell ref="C16:O16"/>
    <mergeCell ref="C17:D17"/>
    <mergeCell ref="E17:G17"/>
    <mergeCell ref="H17:I17"/>
    <mergeCell ref="J17:K17"/>
    <mergeCell ref="P17:P18"/>
    <mergeCell ref="Q17:Q18"/>
    <mergeCell ref="R17:R18"/>
    <mergeCell ref="S17:V18"/>
    <mergeCell ref="C18:D19"/>
    <mergeCell ref="E18:K19"/>
    <mergeCell ref="R19:R26"/>
    <mergeCell ref="S19:T26"/>
    <mergeCell ref="U19:U26"/>
    <mergeCell ref="V19:V26"/>
    <mergeCell ref="N23:O24"/>
    <mergeCell ref="C20:D22"/>
    <mergeCell ref="E20:G22"/>
    <mergeCell ref="H20:I22"/>
    <mergeCell ref="J20:K22"/>
    <mergeCell ref="C23:D24"/>
    <mergeCell ref="E23:G24"/>
    <mergeCell ref="H23:I24"/>
    <mergeCell ref="J23:K24"/>
    <mergeCell ref="L23:M24"/>
    <mergeCell ref="C26:O26"/>
    <mergeCell ref="C27:I43"/>
    <mergeCell ref="J27:O27"/>
    <mergeCell ref="R27:R28"/>
    <mergeCell ref="S27:T28"/>
    <mergeCell ref="C54:F54"/>
    <mergeCell ref="G54:J54"/>
    <mergeCell ref="K54:O54"/>
    <mergeCell ref="J42:O42"/>
    <mergeCell ref="C45:O45"/>
    <mergeCell ref="C52:O52"/>
    <mergeCell ref="C53:F53"/>
    <mergeCell ref="G53:J53"/>
    <mergeCell ref="K53:O53"/>
    <mergeCell ref="V27:V28"/>
    <mergeCell ref="J28:O33"/>
    <mergeCell ref="J34:O34"/>
    <mergeCell ref="J35:O40"/>
    <mergeCell ref="J41:O41"/>
    <mergeCell ref="U27:U28"/>
    <mergeCell ref="C58:F58"/>
    <mergeCell ref="G58:J58"/>
    <mergeCell ref="K58:O58"/>
    <mergeCell ref="C55:F55"/>
    <mergeCell ref="G55:J55"/>
    <mergeCell ref="K55:O55"/>
    <mergeCell ref="C56:F56"/>
    <mergeCell ref="G56:J56"/>
    <mergeCell ref="K56:O56"/>
    <mergeCell ref="C62:O62"/>
    <mergeCell ref="C63:O63"/>
    <mergeCell ref="L17:M17"/>
    <mergeCell ref="N17:O17"/>
    <mergeCell ref="L18:M19"/>
    <mergeCell ref="N18:O19"/>
    <mergeCell ref="L20:O20"/>
    <mergeCell ref="C59:F59"/>
    <mergeCell ref="G59:J59"/>
    <mergeCell ref="K59:O59"/>
    <mergeCell ref="C60:F60"/>
    <mergeCell ref="G60:J60"/>
    <mergeCell ref="K60:O60"/>
    <mergeCell ref="C57:F57"/>
    <mergeCell ref="G57:J57"/>
    <mergeCell ref="K57:O57"/>
  </mergeCells>
  <dataValidations count="5">
    <dataValidation type="list" allowBlank="1" showInputMessage="1" showErrorMessage="1" sqref="E20:G22" xr:uid="{0E1BD35B-D3B1-4A48-A90C-A1CB71F4D14F}">
      <formula1>$J$76:$J$77</formula1>
    </dataValidation>
    <dataValidation type="list" allowBlank="1" showInputMessage="1" showErrorMessage="1" sqref="J20:K22" xr:uid="{2C91BCB0-D0A6-4C1D-8D37-EE567D96DD26}">
      <formula1>$J$78:$J$84</formula1>
    </dataValidation>
    <dataValidation type="list" allowBlank="1" showInputMessage="1" showErrorMessage="1" sqref="J17:K17" xr:uid="{3F2E05A4-7B35-45C7-8AAA-9E24426C730F}">
      <formula1>$J$73:$J$75</formula1>
    </dataValidation>
    <dataValidation type="list" allowBlank="1" showInputMessage="1" showErrorMessage="1" sqref="E12:H12" xr:uid="{1253ED50-7A60-4F9B-94ED-62A73D924D32}">
      <formula1>$G$73:$G$76</formula1>
    </dataValidation>
    <dataValidation type="list" allowBlank="1" showInputMessage="1" showErrorMessage="1" sqref="E13:O13" xr:uid="{DF3359BC-5F9D-4C8E-B88D-848471F70FB6}">
      <formula1>$G$77:$G$99</formula1>
    </dataValidation>
  </dataValidations>
  <hyperlinks>
    <hyperlink ref="B2:C4" location="'MATRIZ DE INDICADORES'!A1" display="    REGRESAR" xr:uid="{4A1601C9-639D-4628-8AA7-3356971D1814}"/>
  </hyperlinks>
  <pageMargins left="0.7" right="0.7" top="0.75" bottom="0.75" header="0.3" footer="0.3"/>
  <pageSetup scale="42" orientation="portrait" r:id="rId1"/>
  <colBreaks count="1" manualBreakCount="1">
    <brk id="16"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Option Button 1">
              <controlPr defaultSize="0" autoFill="0" autoLine="0" autoPict="0" macro="[0]!PORCENTAJE">
                <anchor moveWithCells="1">
                  <from>
                    <xdr:col>5</xdr:col>
                    <xdr:colOff>571500</xdr:colOff>
                    <xdr:row>16</xdr:row>
                    <xdr:rowOff>114300</xdr:rowOff>
                  </from>
                  <to>
                    <xdr:col>6</xdr:col>
                    <xdr:colOff>428625</xdr:colOff>
                    <xdr:row>16</xdr:row>
                    <xdr:rowOff>304800</xdr:rowOff>
                  </to>
                </anchor>
              </controlPr>
            </control>
          </mc:Choice>
        </mc:AlternateContent>
        <mc:AlternateContent xmlns:mc="http://schemas.openxmlformats.org/markup-compatibility/2006">
          <mc:Choice Requires="x14">
            <control shapeId="4098" r:id="rId5" name="Option Button 2">
              <controlPr defaultSize="0" autoFill="0" autoLine="0" autoPict="0" macro="[0]!RELATIVO">
                <anchor moveWithCells="1">
                  <from>
                    <xdr:col>4</xdr:col>
                    <xdr:colOff>447675</xdr:colOff>
                    <xdr:row>16</xdr:row>
                    <xdr:rowOff>114300</xdr:rowOff>
                  </from>
                  <to>
                    <xdr:col>5</xdr:col>
                    <xdr:colOff>323850</xdr:colOff>
                    <xdr:row>16</xdr:row>
                    <xdr:rowOff>323850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73BF8906-2C28-44E2-BF19-66740BD2536F}">
          <x14:formula1>
            <xm:f>ITEM!$A$1:$A$4</xm:f>
          </x14:formula1>
          <xm:sqref>N23:O24 J23:K24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A20A9-9866-425E-A887-C1F385D16B51}">
  <sheetPr codeName="Hoja83">
    <tabColor rgb="FFEDE394"/>
    <pageSetUpPr fitToPage="1"/>
  </sheetPr>
  <dimension ref="A1:AB103"/>
  <sheetViews>
    <sheetView view="pageBreakPreview" zoomScaleNormal="80" zoomScaleSheetLayoutView="100" workbookViewId="0">
      <selection activeCell="C54" sqref="C54:O61"/>
    </sheetView>
  </sheetViews>
  <sheetFormatPr baseColWidth="10" defaultColWidth="11.42578125" defaultRowHeight="15" x14ac:dyDescent="0.2"/>
  <cols>
    <col min="1" max="1" width="4" style="83" customWidth="1"/>
    <col min="2" max="2" width="6.7109375" style="83" customWidth="1"/>
    <col min="3" max="3" width="24.85546875" style="49" customWidth="1"/>
    <col min="4" max="4" width="15.140625" style="49" customWidth="1"/>
    <col min="5" max="5" width="12.7109375" style="49" customWidth="1"/>
    <col min="6" max="6" width="15.140625" style="49" customWidth="1"/>
    <col min="7" max="7" width="20" style="49" customWidth="1"/>
    <col min="8" max="8" width="11.42578125" style="49" hidden="1" customWidth="1"/>
    <col min="9" max="9" width="17.85546875" style="49" customWidth="1"/>
    <col min="10" max="10" width="15.5703125" style="49" customWidth="1"/>
    <col min="11" max="11" width="16.28515625" style="49" customWidth="1"/>
    <col min="12" max="12" width="17.140625" style="49" customWidth="1"/>
    <col min="13" max="13" width="19.7109375" style="49" customWidth="1"/>
    <col min="14" max="15" width="15.28515625" style="49" customWidth="1"/>
    <col min="16" max="16" width="6.7109375" style="83" customWidth="1"/>
    <col min="17" max="16384" width="11.42578125" style="83"/>
  </cols>
  <sheetData>
    <row r="1" spans="2:16" s="62" customFormat="1" ht="8.25" customHeight="1" x14ac:dyDescent="0.25">
      <c r="C1" s="63"/>
      <c r="D1" s="63"/>
      <c r="E1" s="63"/>
      <c r="F1" s="63"/>
      <c r="G1" s="63"/>
      <c r="H1" s="63"/>
      <c r="I1" s="63"/>
      <c r="J1" s="63"/>
      <c r="K1" s="63"/>
      <c r="L1" s="63"/>
      <c r="M1" s="63"/>
      <c r="N1" s="63"/>
      <c r="O1" s="63"/>
    </row>
    <row r="2" spans="2:16" s="62" customFormat="1" ht="15.75" customHeight="1" x14ac:dyDescent="0.25">
      <c r="B2" s="278" t="s">
        <v>65</v>
      </c>
      <c r="C2" s="278"/>
      <c r="D2" s="64"/>
      <c r="E2" s="64"/>
      <c r="F2" s="64"/>
      <c r="G2" s="64"/>
      <c r="H2" s="64"/>
      <c r="I2" s="64"/>
      <c r="J2" s="64"/>
      <c r="K2" s="64"/>
      <c r="L2" s="64"/>
      <c r="M2" s="64"/>
      <c r="N2" s="64"/>
      <c r="O2" s="64"/>
      <c r="P2" s="65"/>
    </row>
    <row r="3" spans="2:16" s="62" customFormat="1" ht="15.75" customHeight="1" x14ac:dyDescent="0.25">
      <c r="B3" s="278"/>
      <c r="C3" s="278"/>
      <c r="D3" s="64"/>
      <c r="E3" s="64"/>
      <c r="F3" s="64"/>
      <c r="G3" s="64"/>
      <c r="H3" s="64"/>
      <c r="I3" s="64"/>
      <c r="J3" s="64"/>
      <c r="K3" s="64"/>
      <c r="L3" s="64"/>
      <c r="M3" s="64"/>
      <c r="N3" s="64"/>
      <c r="O3" s="64"/>
      <c r="P3" s="65"/>
    </row>
    <row r="4" spans="2:16" s="62" customFormat="1" ht="15" customHeight="1" x14ac:dyDescent="0.25">
      <c r="B4" s="278"/>
      <c r="C4" s="278"/>
      <c r="D4" s="64"/>
      <c r="E4" s="64"/>
      <c r="F4" s="64"/>
      <c r="G4" s="64"/>
      <c r="H4" s="64"/>
      <c r="I4" s="64"/>
      <c r="J4" s="64"/>
      <c r="K4" s="64"/>
      <c r="L4" s="64"/>
      <c r="M4" s="64"/>
      <c r="N4" s="64"/>
      <c r="O4" s="64"/>
      <c r="P4" s="65"/>
    </row>
    <row r="5" spans="2:16" s="62" customFormat="1" ht="24.75" customHeight="1" x14ac:dyDescent="0.25">
      <c r="B5" s="65"/>
      <c r="C5" s="279"/>
      <c r="D5" s="280"/>
      <c r="E5" s="285" t="s">
        <v>0</v>
      </c>
      <c r="F5" s="177"/>
      <c r="G5" s="177"/>
      <c r="H5" s="177"/>
      <c r="I5" s="177"/>
      <c r="J5" s="177"/>
      <c r="K5" s="177"/>
      <c r="L5" s="178"/>
      <c r="M5" s="188" t="s">
        <v>158</v>
      </c>
      <c r="N5" s="188"/>
      <c r="O5" s="189"/>
      <c r="P5" s="65"/>
    </row>
    <row r="6" spans="2:16" s="62" customFormat="1" ht="27" customHeight="1" x14ac:dyDescent="0.25">
      <c r="B6" s="66"/>
      <c r="C6" s="281"/>
      <c r="D6" s="282"/>
      <c r="E6" s="285" t="s">
        <v>2</v>
      </c>
      <c r="F6" s="177"/>
      <c r="G6" s="177"/>
      <c r="H6" s="177"/>
      <c r="I6" s="177"/>
      <c r="J6" s="177"/>
      <c r="K6" s="177"/>
      <c r="L6" s="178"/>
      <c r="M6" s="177" t="s">
        <v>135</v>
      </c>
      <c r="N6" s="177"/>
      <c r="O6" s="178"/>
      <c r="P6" s="65"/>
    </row>
    <row r="7" spans="2:16" s="62" customFormat="1" ht="30" customHeight="1" x14ac:dyDescent="0.25">
      <c r="B7" s="65"/>
      <c r="C7" s="281"/>
      <c r="D7" s="282"/>
      <c r="E7" s="287" t="s">
        <v>147</v>
      </c>
      <c r="F7" s="288"/>
      <c r="G7" s="288"/>
      <c r="H7" s="288"/>
      <c r="I7" s="288"/>
      <c r="J7" s="288"/>
      <c r="K7" s="288"/>
      <c r="L7" s="289"/>
      <c r="M7" s="188" t="s">
        <v>157</v>
      </c>
      <c r="N7" s="188"/>
      <c r="O7" s="189"/>
      <c r="P7" s="65"/>
    </row>
    <row r="8" spans="2:16" s="62" customFormat="1" ht="25.5" customHeight="1" x14ac:dyDescent="0.25">
      <c r="B8" s="65"/>
      <c r="C8" s="283"/>
      <c r="D8" s="284"/>
      <c r="E8" s="290"/>
      <c r="F8" s="291"/>
      <c r="G8" s="291"/>
      <c r="H8" s="291"/>
      <c r="I8" s="291"/>
      <c r="J8" s="291"/>
      <c r="K8" s="291"/>
      <c r="L8" s="292"/>
      <c r="M8" s="177" t="s">
        <v>190</v>
      </c>
      <c r="N8" s="177"/>
      <c r="O8" s="178"/>
      <c r="P8" s="65"/>
    </row>
    <row r="9" spans="2:16" s="62" customFormat="1" ht="15.75" customHeight="1" x14ac:dyDescent="0.25">
      <c r="B9" s="65"/>
      <c r="C9" s="339" t="s">
        <v>28</v>
      </c>
      <c r="D9" s="339"/>
      <c r="E9" s="339"/>
      <c r="F9" s="339"/>
      <c r="G9" s="339"/>
      <c r="H9" s="339"/>
      <c r="I9" s="339"/>
      <c r="J9" s="339"/>
      <c r="K9" s="339"/>
      <c r="L9" s="339"/>
      <c r="M9" s="339"/>
      <c r="N9" s="339"/>
      <c r="O9" s="339"/>
      <c r="P9" s="65"/>
    </row>
    <row r="10" spans="2:16" s="62" customFormat="1" ht="15.75" customHeight="1" x14ac:dyDescent="0.25">
      <c r="B10" s="65"/>
      <c r="C10" s="293" t="s">
        <v>66</v>
      </c>
      <c r="D10" s="293"/>
      <c r="E10" s="293"/>
      <c r="F10" s="293"/>
      <c r="G10" s="293"/>
      <c r="H10" s="293"/>
      <c r="I10" s="293"/>
      <c r="J10" s="293"/>
      <c r="K10" s="293"/>
      <c r="L10" s="293"/>
      <c r="M10" s="293"/>
      <c r="N10" s="293"/>
      <c r="O10" s="293"/>
      <c r="P10" s="65"/>
    </row>
    <row r="11" spans="2:16" s="62" customFormat="1" ht="15" customHeight="1" x14ac:dyDescent="0.25">
      <c r="B11" s="65"/>
      <c r="C11" s="293"/>
      <c r="D11" s="293"/>
      <c r="E11" s="293"/>
      <c r="F11" s="293"/>
      <c r="G11" s="293"/>
      <c r="H11" s="293"/>
      <c r="I11" s="293"/>
      <c r="J11" s="293"/>
      <c r="K11" s="293"/>
      <c r="L11" s="293"/>
      <c r="M11" s="293"/>
      <c r="N11" s="293"/>
      <c r="O11" s="293"/>
      <c r="P11" s="65"/>
    </row>
    <row r="12" spans="2:16" s="62" customFormat="1" ht="30" customHeight="1" x14ac:dyDescent="0.25">
      <c r="B12" s="65"/>
      <c r="C12" s="337" t="s">
        <v>67</v>
      </c>
      <c r="D12" s="337"/>
      <c r="E12" s="340" t="s">
        <v>94</v>
      </c>
      <c r="F12" s="340"/>
      <c r="G12" s="340"/>
      <c r="H12" s="340"/>
      <c r="I12" s="337" t="s">
        <v>68</v>
      </c>
      <c r="J12" s="337"/>
      <c r="K12" s="341" t="s">
        <v>266</v>
      </c>
      <c r="L12" s="341"/>
      <c r="M12" s="341"/>
      <c r="N12" s="341"/>
      <c r="O12" s="341"/>
      <c r="P12" s="65"/>
    </row>
    <row r="13" spans="2:16" s="62" customFormat="1" x14ac:dyDescent="0.25">
      <c r="B13" s="65"/>
      <c r="C13" s="197" t="s">
        <v>8</v>
      </c>
      <c r="D13" s="197"/>
      <c r="E13" s="342" t="s">
        <v>114</v>
      </c>
      <c r="F13" s="343"/>
      <c r="G13" s="343"/>
      <c r="H13" s="343"/>
      <c r="I13" s="343"/>
      <c r="J13" s="343"/>
      <c r="K13" s="343"/>
      <c r="L13" s="343"/>
      <c r="M13" s="343"/>
      <c r="N13" s="343"/>
      <c r="O13" s="343"/>
      <c r="P13" s="65"/>
    </row>
    <row r="14" spans="2:16" s="62" customFormat="1" x14ac:dyDescent="0.25">
      <c r="B14" s="65"/>
      <c r="C14" s="197" t="s">
        <v>69</v>
      </c>
      <c r="D14" s="197"/>
      <c r="E14" s="342" t="s">
        <v>270</v>
      </c>
      <c r="F14" s="342"/>
      <c r="G14" s="342"/>
      <c r="H14" s="342"/>
      <c r="I14" s="342"/>
      <c r="J14" s="342"/>
      <c r="K14" s="342"/>
      <c r="L14" s="342"/>
      <c r="M14" s="342"/>
      <c r="N14" s="342"/>
      <c r="O14" s="342"/>
      <c r="P14" s="65"/>
    </row>
    <row r="15" spans="2:16" s="62" customFormat="1" x14ac:dyDescent="0.25">
      <c r="B15" s="65"/>
      <c r="C15" s="344"/>
      <c r="D15" s="308"/>
      <c r="E15" s="308"/>
      <c r="F15" s="308"/>
      <c r="G15" s="308"/>
      <c r="H15" s="308"/>
      <c r="I15" s="308"/>
      <c r="J15" s="308"/>
      <c r="K15" s="308"/>
      <c r="L15" s="308"/>
      <c r="M15" s="308"/>
      <c r="N15" s="308"/>
      <c r="O15" s="309"/>
      <c r="P15" s="65"/>
    </row>
    <row r="16" spans="2:16" s="62" customFormat="1" x14ac:dyDescent="0.25">
      <c r="B16" s="65"/>
      <c r="C16" s="306" t="s">
        <v>70</v>
      </c>
      <c r="D16" s="306"/>
      <c r="E16" s="306"/>
      <c r="F16" s="306"/>
      <c r="G16" s="306"/>
      <c r="H16" s="306"/>
      <c r="I16" s="306"/>
      <c r="J16" s="306"/>
      <c r="K16" s="306"/>
      <c r="L16" s="306"/>
      <c r="M16" s="306"/>
      <c r="N16" s="306"/>
      <c r="O16" s="306"/>
      <c r="P16" s="65"/>
    </row>
    <row r="17" spans="2:16" s="62" customFormat="1" ht="36" customHeight="1" x14ac:dyDescent="0.25">
      <c r="B17" s="65"/>
      <c r="C17" s="197" t="s">
        <v>71</v>
      </c>
      <c r="D17" s="197"/>
      <c r="E17" s="273">
        <v>1</v>
      </c>
      <c r="F17" s="274"/>
      <c r="G17" s="275"/>
      <c r="H17" s="337" t="s">
        <v>16</v>
      </c>
      <c r="I17" s="337"/>
      <c r="J17" s="276" t="s">
        <v>93</v>
      </c>
      <c r="K17" s="338"/>
      <c r="L17" s="197" t="s">
        <v>18</v>
      </c>
      <c r="M17" s="197"/>
      <c r="N17" s="297">
        <v>0.03</v>
      </c>
      <c r="O17" s="297"/>
      <c r="P17" s="319"/>
    </row>
    <row r="18" spans="2:16" s="62" customFormat="1" ht="48" customHeight="1" x14ac:dyDescent="0.25">
      <c r="B18" s="65"/>
      <c r="C18" s="197" t="s">
        <v>72</v>
      </c>
      <c r="D18" s="197"/>
      <c r="E18" s="330" t="s">
        <v>73</v>
      </c>
      <c r="F18" s="330"/>
      <c r="G18" s="331" t="s">
        <v>268</v>
      </c>
      <c r="H18" s="332"/>
      <c r="I18" s="332"/>
      <c r="J18" s="332"/>
      <c r="K18" s="333"/>
      <c r="L18" s="199" t="s">
        <v>77</v>
      </c>
      <c r="M18" s="200"/>
      <c r="N18" s="203" t="s">
        <v>141</v>
      </c>
      <c r="O18" s="204"/>
      <c r="P18" s="319"/>
    </row>
    <row r="19" spans="2:16" s="62" customFormat="1" ht="27" customHeight="1" x14ac:dyDescent="0.25">
      <c r="B19" s="65"/>
      <c r="C19" s="197"/>
      <c r="D19" s="197"/>
      <c r="E19" s="197" t="s">
        <v>74</v>
      </c>
      <c r="F19" s="197"/>
      <c r="G19" s="334" t="s">
        <v>267</v>
      </c>
      <c r="H19" s="335"/>
      <c r="I19" s="335"/>
      <c r="J19" s="335"/>
      <c r="K19" s="336"/>
      <c r="L19" s="201"/>
      <c r="M19" s="202"/>
      <c r="N19" s="205"/>
      <c r="O19" s="206"/>
      <c r="P19" s="65"/>
    </row>
    <row r="20" spans="2:16" s="62" customFormat="1" ht="15.75" customHeight="1" x14ac:dyDescent="0.25">
      <c r="B20" s="65"/>
      <c r="C20" s="199" t="s">
        <v>75</v>
      </c>
      <c r="D20" s="200"/>
      <c r="E20" s="249" t="s">
        <v>99</v>
      </c>
      <c r="F20" s="250"/>
      <c r="G20" s="251"/>
      <c r="H20" s="238" t="s">
        <v>76</v>
      </c>
      <c r="I20" s="239"/>
      <c r="J20" s="249" t="s">
        <v>105</v>
      </c>
      <c r="K20" s="251"/>
      <c r="L20" s="207" t="s">
        <v>142</v>
      </c>
      <c r="M20" s="208"/>
      <c r="N20" s="208"/>
      <c r="O20" s="209"/>
      <c r="P20" s="65"/>
    </row>
    <row r="21" spans="2:16" s="62" customFormat="1" ht="15.75" customHeight="1" x14ac:dyDescent="0.25">
      <c r="B21" s="65"/>
      <c r="C21" s="256"/>
      <c r="D21" s="257"/>
      <c r="E21" s="258"/>
      <c r="F21" s="246"/>
      <c r="G21" s="259"/>
      <c r="H21" s="260"/>
      <c r="I21" s="261"/>
      <c r="J21" s="258"/>
      <c r="K21" s="259"/>
      <c r="L21" s="84" t="s">
        <v>143</v>
      </c>
      <c r="M21" s="84" t="s">
        <v>144</v>
      </c>
      <c r="N21" s="84" t="s">
        <v>145</v>
      </c>
      <c r="O21" s="84" t="s">
        <v>146</v>
      </c>
      <c r="P21" s="65"/>
    </row>
    <row r="22" spans="2:16" s="62" customFormat="1" ht="15.75" customHeight="1" x14ac:dyDescent="0.25">
      <c r="B22" s="65"/>
      <c r="C22" s="201"/>
      <c r="D22" s="202"/>
      <c r="E22" s="252"/>
      <c r="F22" s="253"/>
      <c r="G22" s="254"/>
      <c r="H22" s="240"/>
      <c r="I22" s="241"/>
      <c r="J22" s="252"/>
      <c r="K22" s="254"/>
      <c r="L22" s="145">
        <v>0</v>
      </c>
      <c r="M22" s="148">
        <v>0.01</v>
      </c>
      <c r="N22" s="147">
        <v>0.02</v>
      </c>
      <c r="O22" s="146">
        <v>0.03</v>
      </c>
      <c r="P22" s="65"/>
    </row>
    <row r="23" spans="2:16" s="62" customFormat="1" ht="26.25" customHeight="1" x14ac:dyDescent="0.25">
      <c r="B23" s="65"/>
      <c r="C23" s="197" t="s">
        <v>78</v>
      </c>
      <c r="D23" s="197"/>
      <c r="E23" s="327" t="s">
        <v>269</v>
      </c>
      <c r="F23" s="327"/>
      <c r="G23" s="327"/>
      <c r="H23" s="328" t="s">
        <v>79</v>
      </c>
      <c r="I23" s="239"/>
      <c r="J23" s="242" t="s">
        <v>62</v>
      </c>
      <c r="K23" s="242"/>
      <c r="L23" s="197" t="s">
        <v>80</v>
      </c>
      <c r="M23" s="197"/>
      <c r="N23" s="242" t="s">
        <v>63</v>
      </c>
      <c r="O23" s="242"/>
      <c r="P23" s="65"/>
    </row>
    <row r="24" spans="2:16" s="62" customFormat="1" ht="26.25" customHeight="1" x14ac:dyDescent="0.25">
      <c r="B24" s="65"/>
      <c r="C24" s="197" t="s">
        <v>81</v>
      </c>
      <c r="D24" s="197"/>
      <c r="E24" s="327" t="s">
        <v>269</v>
      </c>
      <c r="F24" s="327"/>
      <c r="G24" s="327"/>
      <c r="H24" s="329"/>
      <c r="I24" s="241"/>
      <c r="J24" s="242"/>
      <c r="K24" s="242"/>
      <c r="L24" s="197"/>
      <c r="M24" s="197"/>
      <c r="N24" s="242"/>
      <c r="O24" s="242"/>
      <c r="P24" s="65"/>
    </row>
    <row r="25" spans="2:16" s="62" customFormat="1" ht="15.75" customHeight="1" x14ac:dyDescent="0.25">
      <c r="B25" s="65"/>
      <c r="C25" s="70"/>
      <c r="D25" s="70"/>
      <c r="E25" s="40"/>
      <c r="F25" s="40"/>
      <c r="G25" s="70"/>
      <c r="H25" s="70"/>
      <c r="I25" s="70"/>
      <c r="J25" s="40"/>
      <c r="K25" s="40"/>
      <c r="L25" s="70"/>
      <c r="M25" s="70"/>
      <c r="N25" s="40"/>
      <c r="O25" s="40"/>
      <c r="P25" s="65"/>
    </row>
    <row r="26" spans="2:16" s="62" customFormat="1" ht="15" customHeight="1" x14ac:dyDescent="0.25">
      <c r="B26" s="65"/>
      <c r="C26" s="306" t="s">
        <v>82</v>
      </c>
      <c r="D26" s="306"/>
      <c r="E26" s="306"/>
      <c r="F26" s="306"/>
      <c r="G26" s="306"/>
      <c r="H26" s="306"/>
      <c r="I26" s="306"/>
      <c r="J26" s="307"/>
      <c r="K26" s="307"/>
      <c r="L26" s="307"/>
      <c r="M26" s="307"/>
      <c r="N26" s="307"/>
      <c r="O26" s="307"/>
      <c r="P26" s="65"/>
    </row>
    <row r="27" spans="2:16" s="62" customFormat="1" ht="15" customHeight="1" x14ac:dyDescent="0.25">
      <c r="B27" s="65"/>
      <c r="C27" s="308"/>
      <c r="D27" s="308"/>
      <c r="E27" s="308"/>
      <c r="F27" s="308"/>
      <c r="G27" s="308"/>
      <c r="H27" s="308"/>
      <c r="I27" s="309"/>
      <c r="J27" s="310" t="s">
        <v>83</v>
      </c>
      <c r="K27" s="311"/>
      <c r="L27" s="311"/>
      <c r="M27" s="311"/>
      <c r="N27" s="311"/>
      <c r="O27" s="311"/>
      <c r="P27" s="319"/>
    </row>
    <row r="28" spans="2:16" s="62" customFormat="1" ht="16.5" customHeight="1" x14ac:dyDescent="0.25">
      <c r="B28" s="65"/>
      <c r="C28" s="308"/>
      <c r="D28" s="308"/>
      <c r="E28" s="308"/>
      <c r="F28" s="308"/>
      <c r="G28" s="308"/>
      <c r="H28" s="308"/>
      <c r="I28" s="309"/>
      <c r="J28" s="320" t="s">
        <v>290</v>
      </c>
      <c r="K28" s="314"/>
      <c r="L28" s="314"/>
      <c r="M28" s="314"/>
      <c r="N28" s="314"/>
      <c r="O28" s="314"/>
      <c r="P28" s="319"/>
    </row>
    <row r="29" spans="2:16" s="62" customFormat="1" ht="15.75" customHeight="1" x14ac:dyDescent="0.25">
      <c r="B29" s="65"/>
      <c r="C29" s="308"/>
      <c r="D29" s="308"/>
      <c r="E29" s="308"/>
      <c r="F29" s="308"/>
      <c r="G29" s="308"/>
      <c r="H29" s="308"/>
      <c r="I29" s="309"/>
      <c r="J29" s="321"/>
      <c r="K29" s="322"/>
      <c r="L29" s="322"/>
      <c r="M29" s="322"/>
      <c r="N29" s="322"/>
      <c r="O29" s="322"/>
      <c r="P29" s="65"/>
    </row>
    <row r="30" spans="2:16" s="62" customFormat="1" ht="15.75" customHeight="1" x14ac:dyDescent="0.25">
      <c r="B30" s="65"/>
      <c r="C30" s="308"/>
      <c r="D30" s="308"/>
      <c r="E30" s="308"/>
      <c r="F30" s="308"/>
      <c r="G30" s="308"/>
      <c r="H30" s="308"/>
      <c r="I30" s="309"/>
      <c r="J30" s="321"/>
      <c r="K30" s="322"/>
      <c r="L30" s="322"/>
      <c r="M30" s="322"/>
      <c r="N30" s="322"/>
      <c r="O30" s="322"/>
      <c r="P30" s="65"/>
    </row>
    <row r="31" spans="2:16" s="62" customFormat="1" ht="15.75" customHeight="1" x14ac:dyDescent="0.25">
      <c r="B31" s="65"/>
      <c r="C31" s="308"/>
      <c r="D31" s="308"/>
      <c r="E31" s="308"/>
      <c r="F31" s="308"/>
      <c r="G31" s="308"/>
      <c r="H31" s="308"/>
      <c r="I31" s="309"/>
      <c r="J31" s="321"/>
      <c r="K31" s="322"/>
      <c r="L31" s="322"/>
      <c r="M31" s="322"/>
      <c r="N31" s="322"/>
      <c r="O31" s="322"/>
      <c r="P31" s="65"/>
    </row>
    <row r="32" spans="2:16" s="62" customFormat="1" ht="95.25" customHeight="1" x14ac:dyDescent="0.25">
      <c r="B32" s="65"/>
      <c r="C32" s="308"/>
      <c r="D32" s="308"/>
      <c r="E32" s="308"/>
      <c r="F32" s="308"/>
      <c r="G32" s="308"/>
      <c r="H32" s="308"/>
      <c r="I32" s="309"/>
      <c r="J32" s="321"/>
      <c r="K32" s="322"/>
      <c r="L32" s="322"/>
      <c r="M32" s="322"/>
      <c r="N32" s="322"/>
      <c r="O32" s="322"/>
      <c r="P32" s="65"/>
    </row>
    <row r="33" spans="2:16" s="62" customFormat="1" ht="16.5" customHeight="1" x14ac:dyDescent="0.25">
      <c r="B33" s="65"/>
      <c r="C33" s="308"/>
      <c r="D33" s="308"/>
      <c r="E33" s="308"/>
      <c r="F33" s="308"/>
      <c r="G33" s="308"/>
      <c r="H33" s="308"/>
      <c r="I33" s="309"/>
      <c r="J33" s="323"/>
      <c r="K33" s="324"/>
      <c r="L33" s="324"/>
      <c r="M33" s="324"/>
      <c r="N33" s="324"/>
      <c r="O33" s="324"/>
      <c r="P33" s="65"/>
    </row>
    <row r="34" spans="2:16" s="62" customFormat="1" ht="15.75" customHeight="1" x14ac:dyDescent="0.25">
      <c r="B34" s="65"/>
      <c r="C34" s="308"/>
      <c r="D34" s="308"/>
      <c r="E34" s="308"/>
      <c r="F34" s="308"/>
      <c r="G34" s="308"/>
      <c r="H34" s="308"/>
      <c r="I34" s="309"/>
      <c r="J34" s="325" t="s">
        <v>84</v>
      </c>
      <c r="K34" s="326"/>
      <c r="L34" s="326"/>
      <c r="M34" s="326"/>
      <c r="N34" s="326"/>
      <c r="O34" s="326"/>
      <c r="P34" s="65"/>
    </row>
    <row r="35" spans="2:16" s="62" customFormat="1" ht="16.5" customHeight="1" x14ac:dyDescent="0.25">
      <c r="B35" s="65"/>
      <c r="C35" s="308"/>
      <c r="D35" s="308"/>
      <c r="E35" s="308"/>
      <c r="F35" s="308"/>
      <c r="G35" s="308"/>
      <c r="H35" s="308"/>
      <c r="I35" s="309"/>
      <c r="J35" s="320" t="s">
        <v>291</v>
      </c>
      <c r="K35" s="314"/>
      <c r="L35" s="314"/>
      <c r="M35" s="314"/>
      <c r="N35" s="314"/>
      <c r="O35" s="314"/>
      <c r="P35" s="65"/>
    </row>
    <row r="36" spans="2:16" s="62" customFormat="1" ht="15.75" customHeight="1" x14ac:dyDescent="0.25">
      <c r="B36" s="65"/>
      <c r="C36" s="308"/>
      <c r="D36" s="308"/>
      <c r="E36" s="308"/>
      <c r="F36" s="308"/>
      <c r="G36" s="308"/>
      <c r="H36" s="308"/>
      <c r="I36" s="309"/>
      <c r="J36" s="321"/>
      <c r="K36" s="322"/>
      <c r="L36" s="322"/>
      <c r="M36" s="322"/>
      <c r="N36" s="322"/>
      <c r="O36" s="322"/>
      <c r="P36" s="65"/>
    </row>
    <row r="37" spans="2:16" s="62" customFormat="1" ht="86.25" customHeight="1" x14ac:dyDescent="0.25">
      <c r="B37" s="65"/>
      <c r="C37" s="308"/>
      <c r="D37" s="308"/>
      <c r="E37" s="308"/>
      <c r="F37" s="308"/>
      <c r="G37" s="308"/>
      <c r="H37" s="308"/>
      <c r="I37" s="309"/>
      <c r="J37" s="321"/>
      <c r="K37" s="322"/>
      <c r="L37" s="322"/>
      <c r="M37" s="322"/>
      <c r="N37" s="322"/>
      <c r="O37" s="322"/>
      <c r="P37" s="65"/>
    </row>
    <row r="38" spans="2:16" s="62" customFormat="1" ht="15.75" customHeight="1" x14ac:dyDescent="0.25">
      <c r="B38" s="65"/>
      <c r="C38" s="308"/>
      <c r="D38" s="308"/>
      <c r="E38" s="308"/>
      <c r="F38" s="308"/>
      <c r="G38" s="308"/>
      <c r="H38" s="308"/>
      <c r="I38" s="309"/>
      <c r="J38" s="321"/>
      <c r="K38" s="322"/>
      <c r="L38" s="322"/>
      <c r="M38" s="322"/>
      <c r="N38" s="322"/>
      <c r="O38" s="322"/>
      <c r="P38" s="65"/>
    </row>
    <row r="39" spans="2:16" s="62" customFormat="1" ht="15.75" customHeight="1" x14ac:dyDescent="0.25">
      <c r="B39" s="65"/>
      <c r="C39" s="308"/>
      <c r="D39" s="308"/>
      <c r="E39" s="308"/>
      <c r="F39" s="308"/>
      <c r="G39" s="308"/>
      <c r="H39" s="308"/>
      <c r="I39" s="309"/>
      <c r="J39" s="321"/>
      <c r="K39" s="322"/>
      <c r="L39" s="322"/>
      <c r="M39" s="322"/>
      <c r="N39" s="322"/>
      <c r="O39" s="322"/>
      <c r="P39" s="65"/>
    </row>
    <row r="40" spans="2:16" s="62" customFormat="1" ht="16.5" customHeight="1" x14ac:dyDescent="0.25">
      <c r="B40" s="65"/>
      <c r="C40" s="308"/>
      <c r="D40" s="308"/>
      <c r="E40" s="308"/>
      <c r="F40" s="308"/>
      <c r="G40" s="308"/>
      <c r="H40" s="308"/>
      <c r="I40" s="309"/>
      <c r="J40" s="323"/>
      <c r="K40" s="324"/>
      <c r="L40" s="324"/>
      <c r="M40" s="324"/>
      <c r="N40" s="324"/>
      <c r="O40" s="324"/>
      <c r="P40" s="65"/>
    </row>
    <row r="41" spans="2:16" s="62" customFormat="1" ht="15.75" customHeight="1" x14ac:dyDescent="0.25">
      <c r="B41" s="65"/>
      <c r="C41" s="308"/>
      <c r="D41" s="308"/>
      <c r="E41" s="308"/>
      <c r="F41" s="308"/>
      <c r="G41" s="308"/>
      <c r="H41" s="308"/>
      <c r="I41" s="309"/>
      <c r="J41" s="325" t="s">
        <v>85</v>
      </c>
      <c r="K41" s="326"/>
      <c r="L41" s="326"/>
      <c r="M41" s="326"/>
      <c r="N41" s="326"/>
      <c r="O41" s="326"/>
      <c r="P41" s="65"/>
    </row>
    <row r="42" spans="2:16" s="62" customFormat="1" ht="15.75" customHeight="1" x14ac:dyDescent="0.25">
      <c r="B42" s="65"/>
      <c r="C42" s="308"/>
      <c r="D42" s="308"/>
      <c r="E42" s="308"/>
      <c r="F42" s="308"/>
      <c r="G42" s="308"/>
      <c r="H42" s="308"/>
      <c r="I42" s="309"/>
      <c r="J42" s="215" t="str">
        <f>E14</f>
        <v>Director de Investigación Universitaria</v>
      </c>
      <c r="K42" s="312"/>
      <c r="L42" s="312"/>
      <c r="M42" s="312"/>
      <c r="N42" s="312"/>
      <c r="O42" s="312"/>
      <c r="P42" s="65"/>
    </row>
    <row r="43" spans="2:16" s="62" customFormat="1" ht="16.5" customHeight="1" x14ac:dyDescent="0.25">
      <c r="B43" s="65"/>
      <c r="C43" s="308"/>
      <c r="D43" s="308"/>
      <c r="E43" s="308"/>
      <c r="F43" s="308"/>
      <c r="G43" s="308"/>
      <c r="H43" s="308"/>
      <c r="I43" s="309"/>
      <c r="J43" s="313"/>
      <c r="K43" s="314"/>
      <c r="L43" s="314"/>
      <c r="M43" s="314"/>
      <c r="N43" s="314"/>
      <c r="O43" s="314"/>
      <c r="P43" s="65"/>
    </row>
    <row r="44" spans="2:16" s="62" customFormat="1" ht="16.5" customHeight="1" x14ac:dyDescent="0.25">
      <c r="B44" s="65"/>
      <c r="C44" s="71"/>
      <c r="D44" s="71"/>
      <c r="E44" s="71"/>
      <c r="F44" s="71"/>
      <c r="G44" s="71"/>
      <c r="H44" s="71"/>
      <c r="I44" s="71"/>
      <c r="J44" s="71"/>
      <c r="K44" s="71"/>
      <c r="L44" s="71"/>
      <c r="M44" s="71"/>
      <c r="N44" s="71"/>
      <c r="O44" s="71"/>
      <c r="P44" s="65"/>
    </row>
    <row r="45" spans="2:16" s="73" customFormat="1" ht="15" customHeight="1" x14ac:dyDescent="0.25">
      <c r="B45" s="72"/>
      <c r="C45" s="315" t="s">
        <v>86</v>
      </c>
      <c r="D45" s="316"/>
      <c r="E45" s="316"/>
      <c r="F45" s="316"/>
      <c r="G45" s="316"/>
      <c r="H45" s="316"/>
      <c r="I45" s="316"/>
      <c r="J45" s="316"/>
      <c r="K45" s="316"/>
      <c r="L45" s="316"/>
      <c r="M45" s="316"/>
      <c r="N45" s="316"/>
      <c r="O45" s="317"/>
      <c r="P45" s="72"/>
    </row>
    <row r="46" spans="2:16" s="73" customFormat="1" x14ac:dyDescent="0.25">
      <c r="B46" s="72"/>
      <c r="C46" s="85" t="s">
        <v>5</v>
      </c>
      <c r="D46" s="84" t="str">
        <f ca="1">IF(J23="MENSUAL","ENERO",IF(J23="TRIMESTRAL","MARZO",IF(J23="SEMESTRAL","JUNIO",IF(J23="ANUAL",YEAR(TODAY()),""))))</f>
        <v>JUNIO</v>
      </c>
      <c r="E46" s="84" t="str">
        <f>IF(J23="MENSUAL","FEBRERO",IF(J23="TRIMESTRAL","JUNIO",IF(J23="SEMESTRAL","DICIEMBRE","")))</f>
        <v>DICIEMBRE</v>
      </c>
      <c r="F46" s="84" t="str">
        <f>IF(J23="MENSUAL","MARZO",IF(J23="TRIMESTRAL","SEPTIEMBRE",""))</f>
        <v/>
      </c>
      <c r="G46" s="84" t="str">
        <f>IF(J23="MENSUAL","ABRIL",IF(J23="TRIMESTRAL","DICIEMBRE",""))</f>
        <v/>
      </c>
      <c r="H46" s="84" t="str">
        <f>IF(J23="MENSUAL","MAYO","")</f>
        <v/>
      </c>
      <c r="I46" s="84" t="str">
        <f>IF(J23="MENSUAL","JUNIO","")</f>
        <v/>
      </c>
      <c r="J46" s="84" t="str">
        <f>IF(J23="MENSUAL","JULIO","")</f>
        <v/>
      </c>
      <c r="K46" s="84" t="str">
        <f>IF(J23="MENSUAL","AGOSTO","")</f>
        <v/>
      </c>
      <c r="L46" s="84" t="str">
        <f>IF(J23="MENSUAL","SEPTIEMBRE","")</f>
        <v/>
      </c>
      <c r="M46" s="84" t="str">
        <f>IF(J23="MENSUAL","OCTUBRE","")</f>
        <v/>
      </c>
      <c r="N46" s="84" t="str">
        <f>IF(J23="MENSUAL","NOVIEMBRE","")</f>
        <v/>
      </c>
      <c r="O46" s="84" t="str">
        <f>IF(J23="MENSUAL","DICIEMBRE","")</f>
        <v/>
      </c>
      <c r="P46" s="72"/>
    </row>
    <row r="47" spans="2:16" s="73" customFormat="1" ht="27" customHeight="1" x14ac:dyDescent="0.25">
      <c r="B47" s="72"/>
      <c r="C47" s="86" t="str">
        <f>G18</f>
        <v>Productos de CTeI obtenidos por los grupos de Investigación actual - Productos de CTeI obtenidos por los grupos de Investigación vigencia anterior * 100</v>
      </c>
      <c r="D47" s="39">
        <v>292</v>
      </c>
      <c r="E47" s="39"/>
      <c r="F47" s="39"/>
      <c r="G47" s="39"/>
      <c r="H47" s="39"/>
      <c r="I47" s="39"/>
      <c r="J47" s="39"/>
      <c r="K47" s="39"/>
      <c r="L47" s="39"/>
      <c r="M47" s="39"/>
      <c r="N47" s="39"/>
      <c r="O47" s="39"/>
      <c r="P47" s="72"/>
    </row>
    <row r="48" spans="2:16" s="73" customFormat="1" ht="28.5" customHeight="1" x14ac:dyDescent="0.25">
      <c r="B48" s="72"/>
      <c r="C48" s="86" t="str">
        <f>G19</f>
        <v>Total de Productos generados en la vigencia anterior</v>
      </c>
      <c r="D48" s="39">
        <v>1478</v>
      </c>
      <c r="E48" s="39"/>
      <c r="F48" s="39"/>
      <c r="G48" s="39"/>
      <c r="H48" s="39"/>
      <c r="I48" s="39"/>
      <c r="J48" s="39"/>
      <c r="K48" s="39"/>
      <c r="L48" s="39"/>
      <c r="M48" s="39"/>
      <c r="N48" s="39"/>
      <c r="O48" s="39"/>
      <c r="P48" s="74"/>
    </row>
    <row r="49" spans="1:28" s="73" customFormat="1" x14ac:dyDescent="0.25">
      <c r="B49" s="72"/>
      <c r="C49" s="87" t="s">
        <v>87</v>
      </c>
      <c r="D49" s="89">
        <f>IFERROR(IF($E$17=1,D47/D48,IF($E$17=2,D47,"")),"")</f>
        <v>0.19756427604871449</v>
      </c>
      <c r="E49" s="89" t="str">
        <f t="shared" ref="E49:O49" si="0">IFERROR(IF($E$17=1,E47/E48,IF($E$17=2,E47,"")),"")</f>
        <v/>
      </c>
      <c r="F49" s="89" t="str">
        <f t="shared" si="0"/>
        <v/>
      </c>
      <c r="G49" s="89" t="str">
        <f t="shared" si="0"/>
        <v/>
      </c>
      <c r="H49" s="89" t="str">
        <f t="shared" si="0"/>
        <v/>
      </c>
      <c r="I49" s="89" t="str">
        <f t="shared" si="0"/>
        <v/>
      </c>
      <c r="J49" s="89" t="str">
        <f t="shared" si="0"/>
        <v/>
      </c>
      <c r="K49" s="89" t="str">
        <f t="shared" si="0"/>
        <v/>
      </c>
      <c r="L49" s="89" t="str">
        <f t="shared" si="0"/>
        <v/>
      </c>
      <c r="M49" s="89" t="str">
        <f t="shared" si="0"/>
        <v/>
      </c>
      <c r="N49" s="89" t="str">
        <f t="shared" si="0"/>
        <v/>
      </c>
      <c r="O49" s="89" t="str">
        <f t="shared" si="0"/>
        <v/>
      </c>
      <c r="P49" s="72"/>
    </row>
    <row r="50" spans="1:28" s="73" customFormat="1" x14ac:dyDescent="0.25">
      <c r="B50" s="72"/>
      <c r="C50" s="88" t="s">
        <v>88</v>
      </c>
      <c r="D50" s="89">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1.4999999999999999E-2</v>
      </c>
      <c r="E50" s="89">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0.03</v>
      </c>
      <c r="F50" s="89" t="str">
        <f>IF(AND(N23="ANUAL",J23="MENSUAL"),N17/12+E50,IF(AND(N23="ANUAL",J23="TRIMESTRAL"),N17/4+E50,IF(AND(N23="SEMESTRAL",J23="MENSUAL"),N17/6+E50,IF(AND(N23="SEMESTRAL",J23="TRIMESTRAL"),N17/2,IF(AND(N23="TRIMESTRAL",J23="MENSUAL"),N17/3+E50,IF(AND(N23="TRIMESTRAL",J23="TRIMESTRAL"),N17,IF(AND(N23="MENSUAL",J23="MENSUAL"),N17,"")))))))</f>
        <v/>
      </c>
      <c r="G50" s="89" t="str">
        <f>IF(AND(N23="ANUAL",J23="MENSUAL"),N17/12+F50,IF(AND(N23="ANUAL",J23="TRIMESTRAL"),N17/4+F50,IF(AND(N23="SEMESTRAL",J23="MENSUAL"),N17/6+F50,IF(AND(N23="SEMESTRAL",J23="TRIMESTRAL"),N17/2+F50,IF(AND(N23="TRIMESTRAL",J23="MENSUAL"),N17/3,IF(AND(N23="TRIMESTRAL",J23="TRIMESTRAL"),N17,IF(AND(N23="MENSUAL",J23="MENSUAL"),N17,"")))))))</f>
        <v/>
      </c>
      <c r="H50" s="89" t="str">
        <f>IF(AND($N$23="ANUAL",$J$23="MENSUAL"),$N$17/12+G50,IF(AND(N23="SEMESTRAL",J23="MENSUAL"),N17/6+G50,IF(AND(N23="TRIMESTRAL",J23="MENSUAL"),N17/3+G50,IF(AND(N23="MENSUAL",J23="MENSUAL"),N17,""))))</f>
        <v/>
      </c>
      <c r="I50" s="89" t="str">
        <f>IF(AND($N$23="ANUAL",$J$23="MENSUAL"),$N$17/12+H50,IF(AND(N23="SEMESTRAL",J23="MENSUAL"),N17/6+H50,IF(AND(N23="TRIMESTRAL",J23="MENSUAL"),N17/3+H50,IF(AND(N23="MENSUAL",J23="MENSUAL"),N17,""))))</f>
        <v/>
      </c>
      <c r="J50" s="89" t="str">
        <f>IF(AND($N$23="ANUAL",$J$23="MENSUAL"),$N$17/12+I50,IF(AND(N23="SEMESTRAL",J23="MENSUAL"),N17/6,IF(AND(N23="TRIMESTRAL",J23="MENSUAL"),N17/3,IF(AND(N23="MENSUAL",J23="MENSUAL"),N17,""))))</f>
        <v/>
      </c>
      <c r="K50" s="89" t="str">
        <f>IF(AND($N$23="ANUAL",$J$23="MENSUAL"),$N$17/12+J50,IF(AND(N23="SEMESTRAL",J23="MENSUAL"),N17/6+J50,IF(AND(N23="TRIMESTRAL",J23="MENSUAL"),N17/3+J50,IF(AND(N23="MENSUAL",J23="MENSUAL"),N17,""))))</f>
        <v/>
      </c>
      <c r="L50" s="89" t="str">
        <f>IF(AND($N$23="ANUAL",$J$23="MENSUAL"),$N$17/12+K50,IF(AND(N23="SEMESTRAL",J23="MENSUAL"),N17/6+K50,IF(AND(N23="TRIMESTRAL",J23="MENSUAL"),N17/3+K50,IF(AND(N23="MENSUAL",J23="MENSUAL"),N17,""))))</f>
        <v/>
      </c>
      <c r="M50" s="89" t="str">
        <f>IF(AND($N$23="ANUAL",$J$23="MENSUAL"),$N$17/12+L50,IF(AND(N23="SEMESTRAL",J23="MENSUAL"),N17/6+L50,IF(AND(N23="TRIMESTRAL",J23="MENSUAL"),N17/3,IF(AND(N23="MENSUAL",J23="MENSUAL"),N17,""))))</f>
        <v/>
      </c>
      <c r="N50" s="89" t="str">
        <f>IF(AND($N$23="ANUAL",$J$23="MENSUAL"),$N$17/12+M50,IF(AND(N23="SEMESTRAL",J23="MENSUAL"),N17/6+M50,IF(AND(N23="TRIMESTRAL",J23="MENSUAL"),N17/3+M50,IF(AND(N23="MENSUAL",J23="MENSUAL"),N17,""))))</f>
        <v/>
      </c>
      <c r="O50" s="89" t="str">
        <f>IF(AND($N$23="ANUAL",$J$23="MENSUAL"),$N$17/12+N50,IF(AND(N23="SEMESTRAL",J23="MENSUAL"),N17/6+N50,IF(AND(N23="TRIMESTRAL",J23="MENSUAL"),N17/3+N50,IF(AND(N23="MENSUAL",J23="MENSUAL"),N17,""))))</f>
        <v/>
      </c>
      <c r="P50" s="72"/>
    </row>
    <row r="51" spans="1:28" s="73" customFormat="1" x14ac:dyDescent="0.25">
      <c r="B51" s="72"/>
      <c r="C51" s="71"/>
      <c r="D51" s="71"/>
      <c r="E51" s="71"/>
      <c r="F51" s="71"/>
      <c r="G51" s="71"/>
      <c r="H51" s="71"/>
      <c r="I51" s="71"/>
      <c r="J51" s="71"/>
      <c r="K51" s="71"/>
      <c r="L51" s="71"/>
      <c r="M51" s="71"/>
      <c r="N51" s="71"/>
      <c r="O51" s="71"/>
      <c r="P51" s="72"/>
    </row>
    <row r="52" spans="1:28" s="76" customFormat="1" x14ac:dyDescent="0.2">
      <c r="A52" s="75"/>
      <c r="B52" s="44"/>
      <c r="C52" s="230" t="s">
        <v>76</v>
      </c>
      <c r="D52" s="230"/>
      <c r="E52" s="230"/>
      <c r="F52" s="230"/>
      <c r="G52" s="230"/>
      <c r="H52" s="230"/>
      <c r="I52" s="230"/>
      <c r="J52" s="230"/>
      <c r="K52" s="230"/>
      <c r="L52" s="230"/>
      <c r="M52" s="230"/>
      <c r="N52" s="230"/>
      <c r="O52" s="230"/>
      <c r="P52" s="44"/>
      <c r="Q52" s="75"/>
      <c r="R52" s="75"/>
      <c r="S52" s="75"/>
      <c r="T52" s="75"/>
      <c r="U52" s="75"/>
      <c r="V52" s="75"/>
      <c r="W52" s="75"/>
      <c r="X52" s="75"/>
      <c r="Y52" s="75"/>
      <c r="Z52" s="75"/>
      <c r="AA52" s="75"/>
      <c r="AB52" s="75"/>
    </row>
    <row r="53" spans="1:28" s="76" customFormat="1" x14ac:dyDescent="0.2">
      <c r="A53" s="75"/>
      <c r="B53" s="44"/>
      <c r="C53" s="318" t="s">
        <v>89</v>
      </c>
      <c r="D53" s="318"/>
      <c r="E53" s="318"/>
      <c r="F53" s="318"/>
      <c r="G53" s="231" t="s">
        <v>90</v>
      </c>
      <c r="H53" s="231"/>
      <c r="I53" s="231"/>
      <c r="J53" s="231"/>
      <c r="K53" s="231" t="s">
        <v>91</v>
      </c>
      <c r="L53" s="231"/>
      <c r="M53" s="231"/>
      <c r="N53" s="231"/>
      <c r="O53" s="231"/>
      <c r="P53" s="44"/>
      <c r="Q53" s="75"/>
      <c r="R53" s="75"/>
      <c r="S53" s="75"/>
      <c r="T53" s="75"/>
      <c r="U53" s="75"/>
      <c r="V53" s="75"/>
      <c r="W53" s="75"/>
      <c r="X53" s="75"/>
      <c r="Y53" s="75"/>
      <c r="Z53" s="75"/>
      <c r="AA53" s="75"/>
      <c r="AB53" s="75"/>
    </row>
    <row r="54" spans="1:28" s="76" customFormat="1" x14ac:dyDescent="0.2">
      <c r="A54" s="75"/>
      <c r="B54" s="44"/>
      <c r="C54" s="298" t="s">
        <v>292</v>
      </c>
      <c r="D54" s="299"/>
      <c r="E54" s="299"/>
      <c r="F54" s="300"/>
      <c r="G54" s="302">
        <v>84</v>
      </c>
      <c r="H54" s="302"/>
      <c r="I54" s="302"/>
      <c r="J54" s="302"/>
      <c r="K54" s="303" t="s">
        <v>293</v>
      </c>
      <c r="L54" s="304"/>
      <c r="M54" s="304"/>
      <c r="N54" s="304"/>
      <c r="O54" s="305"/>
      <c r="P54" s="44"/>
      <c r="Q54" s="75"/>
      <c r="R54" s="75"/>
      <c r="S54" s="75"/>
      <c r="T54" s="75"/>
      <c r="U54" s="75"/>
      <c r="V54" s="75"/>
      <c r="W54" s="75"/>
      <c r="X54" s="75"/>
      <c r="Y54" s="75"/>
      <c r="Z54" s="75"/>
      <c r="AA54" s="75"/>
      <c r="AB54" s="75"/>
    </row>
    <row r="55" spans="1:28" s="76" customFormat="1" x14ac:dyDescent="0.2">
      <c r="A55" s="75"/>
      <c r="B55" s="44"/>
      <c r="C55" s="298" t="s">
        <v>294</v>
      </c>
      <c r="D55" s="299"/>
      <c r="E55" s="299"/>
      <c r="F55" s="300"/>
      <c r="G55" s="302">
        <v>36</v>
      </c>
      <c r="H55" s="302"/>
      <c r="I55" s="302"/>
      <c r="J55" s="302"/>
      <c r="K55" s="301" t="s">
        <v>295</v>
      </c>
      <c r="L55" s="210"/>
      <c r="M55" s="210"/>
      <c r="N55" s="210"/>
      <c r="O55" s="210"/>
      <c r="P55" s="44"/>
      <c r="Q55" s="75"/>
      <c r="R55" s="75"/>
      <c r="S55" s="75"/>
      <c r="T55" s="75"/>
      <c r="U55" s="75"/>
      <c r="V55" s="75"/>
      <c r="W55" s="75"/>
      <c r="X55" s="75"/>
      <c r="Y55" s="75"/>
      <c r="Z55" s="75"/>
      <c r="AA55" s="75"/>
      <c r="AB55" s="75"/>
    </row>
    <row r="56" spans="1:28" s="76" customFormat="1" x14ac:dyDescent="0.2">
      <c r="A56" s="75"/>
      <c r="B56" s="44"/>
      <c r="C56" s="298" t="s">
        <v>296</v>
      </c>
      <c r="D56" s="299"/>
      <c r="E56" s="299"/>
      <c r="F56" s="300"/>
      <c r="G56" s="302">
        <v>14</v>
      </c>
      <c r="H56" s="302"/>
      <c r="I56" s="302"/>
      <c r="J56" s="302"/>
      <c r="K56" s="301" t="s">
        <v>297</v>
      </c>
      <c r="L56" s="210"/>
      <c r="M56" s="210"/>
      <c r="N56" s="210"/>
      <c r="O56" s="210"/>
      <c r="P56" s="44"/>
      <c r="Q56" s="75"/>
      <c r="R56" s="75"/>
      <c r="S56" s="75"/>
      <c r="T56" s="75"/>
      <c r="U56" s="75"/>
      <c r="V56" s="75"/>
      <c r="W56" s="75"/>
      <c r="X56" s="75"/>
      <c r="Y56" s="75"/>
      <c r="Z56" s="75"/>
      <c r="AA56" s="75"/>
      <c r="AB56" s="75"/>
    </row>
    <row r="57" spans="1:28" s="76" customFormat="1" x14ac:dyDescent="0.2">
      <c r="A57" s="75"/>
      <c r="B57" s="44"/>
      <c r="C57" s="298" t="s">
        <v>298</v>
      </c>
      <c r="D57" s="299"/>
      <c r="E57" s="299"/>
      <c r="F57" s="300"/>
      <c r="G57" s="302">
        <v>26</v>
      </c>
      <c r="H57" s="302"/>
      <c r="I57" s="302"/>
      <c r="J57" s="302"/>
      <c r="K57" s="301" t="s">
        <v>299</v>
      </c>
      <c r="L57" s="210"/>
      <c r="M57" s="210"/>
      <c r="N57" s="210"/>
      <c r="O57" s="210"/>
      <c r="P57" s="44"/>
      <c r="Q57" s="75"/>
      <c r="R57" s="75"/>
      <c r="S57" s="75"/>
      <c r="T57" s="75"/>
      <c r="U57" s="75"/>
      <c r="V57" s="75"/>
      <c r="W57" s="75"/>
      <c r="X57" s="75"/>
      <c r="Y57" s="75"/>
      <c r="Z57" s="75"/>
      <c r="AA57" s="75"/>
      <c r="AB57" s="75"/>
    </row>
    <row r="58" spans="1:28" s="76" customFormat="1" x14ac:dyDescent="0.2">
      <c r="A58" s="75"/>
      <c r="B58" s="44"/>
      <c r="C58" s="298" t="s">
        <v>300</v>
      </c>
      <c r="D58" s="299"/>
      <c r="E58" s="299"/>
      <c r="F58" s="300"/>
      <c r="G58" s="298">
        <v>7</v>
      </c>
      <c r="H58" s="299"/>
      <c r="I58" s="299"/>
      <c r="J58" s="300"/>
      <c r="K58" s="301" t="s">
        <v>301</v>
      </c>
      <c r="L58" s="210"/>
      <c r="M58" s="210"/>
      <c r="N58" s="210"/>
      <c r="O58" s="210"/>
      <c r="P58" s="44"/>
      <c r="Q58" s="75"/>
      <c r="R58" s="75"/>
      <c r="S58" s="75"/>
      <c r="T58" s="75"/>
      <c r="U58" s="75"/>
      <c r="V58" s="75"/>
      <c r="W58" s="75"/>
      <c r="X58" s="75"/>
      <c r="Y58" s="75"/>
      <c r="Z58" s="75"/>
      <c r="AA58" s="75"/>
      <c r="AB58" s="75"/>
    </row>
    <row r="59" spans="1:28" s="76" customFormat="1" x14ac:dyDescent="0.2">
      <c r="A59" s="75"/>
      <c r="B59" s="44"/>
      <c r="C59" s="298" t="s">
        <v>302</v>
      </c>
      <c r="D59" s="299"/>
      <c r="E59" s="299"/>
      <c r="F59" s="300"/>
      <c r="G59" s="298">
        <v>5</v>
      </c>
      <c r="H59" s="299"/>
      <c r="I59" s="299"/>
      <c r="J59" s="300"/>
      <c r="K59" s="301" t="s">
        <v>303</v>
      </c>
      <c r="L59" s="210"/>
      <c r="M59" s="210"/>
      <c r="N59" s="210"/>
      <c r="O59" s="210"/>
      <c r="P59" s="44"/>
      <c r="Q59" s="75"/>
      <c r="R59" s="75"/>
      <c r="S59" s="75"/>
      <c r="T59" s="75"/>
      <c r="U59" s="75"/>
      <c r="V59" s="75"/>
      <c r="W59" s="75"/>
      <c r="X59" s="75"/>
      <c r="Y59" s="75"/>
      <c r="Z59" s="75"/>
      <c r="AA59" s="75"/>
      <c r="AB59" s="75"/>
    </row>
    <row r="60" spans="1:28" s="76" customFormat="1" x14ac:dyDescent="0.2">
      <c r="A60" s="75"/>
      <c r="B60" s="44"/>
      <c r="C60" s="149"/>
      <c r="D60" s="150" t="s">
        <v>304</v>
      </c>
      <c r="E60" s="150"/>
      <c r="F60" s="151"/>
      <c r="G60" s="298">
        <v>118</v>
      </c>
      <c r="H60" s="299"/>
      <c r="I60" s="299"/>
      <c r="J60" s="300"/>
      <c r="K60" s="301" t="s">
        <v>305</v>
      </c>
      <c r="L60" s="210"/>
      <c r="M60" s="210"/>
      <c r="N60" s="210"/>
      <c r="O60" s="210"/>
      <c r="P60" s="44"/>
      <c r="Q60" s="75"/>
      <c r="R60" s="75"/>
      <c r="S60" s="75"/>
      <c r="T60" s="75"/>
      <c r="U60" s="75"/>
      <c r="V60" s="75"/>
      <c r="W60" s="75"/>
      <c r="X60" s="75"/>
      <c r="Y60" s="75"/>
      <c r="Z60" s="75"/>
      <c r="AA60" s="75"/>
      <c r="AB60" s="75"/>
    </row>
    <row r="61" spans="1:28" s="76" customFormat="1" x14ac:dyDescent="0.2">
      <c r="A61" s="75"/>
      <c r="B61" s="44"/>
      <c r="C61" s="298" t="s">
        <v>306</v>
      </c>
      <c r="D61" s="299"/>
      <c r="E61" s="299"/>
      <c r="F61" s="300"/>
      <c r="G61" s="210">
        <v>2</v>
      </c>
      <c r="H61" s="210"/>
      <c r="I61" s="210"/>
      <c r="J61" s="210"/>
      <c r="K61" s="301" t="s">
        <v>307</v>
      </c>
      <c r="L61" s="210"/>
      <c r="M61" s="210"/>
      <c r="N61" s="210"/>
      <c r="O61" s="210"/>
      <c r="P61" s="44"/>
      <c r="Q61" s="75"/>
      <c r="R61" s="75"/>
      <c r="S61" s="75"/>
      <c r="T61" s="75"/>
      <c r="U61" s="75"/>
      <c r="V61" s="75"/>
      <c r="W61" s="75"/>
      <c r="X61" s="75"/>
      <c r="Y61" s="75"/>
      <c r="Z61" s="75"/>
      <c r="AA61" s="75"/>
      <c r="AB61" s="75"/>
    </row>
    <row r="62" spans="1:28" s="76" customFormat="1" x14ac:dyDescent="0.2">
      <c r="A62" s="75"/>
      <c r="B62" s="44"/>
      <c r="C62" s="211"/>
      <c r="D62" s="211"/>
      <c r="E62" s="211"/>
      <c r="F62" s="211"/>
      <c r="G62" s="211"/>
      <c r="H62" s="211"/>
      <c r="I62" s="211"/>
      <c r="J62" s="211"/>
      <c r="K62" s="211"/>
      <c r="L62" s="211"/>
      <c r="M62" s="211"/>
      <c r="N62" s="211"/>
      <c r="O62" s="211"/>
      <c r="P62" s="44"/>
      <c r="Q62" s="75"/>
      <c r="R62" s="75"/>
      <c r="S62" s="75"/>
      <c r="T62" s="75"/>
      <c r="U62" s="75"/>
      <c r="V62" s="75"/>
      <c r="W62" s="75"/>
      <c r="X62" s="75"/>
      <c r="Y62" s="75"/>
      <c r="Z62" s="75"/>
      <c r="AA62" s="75"/>
      <c r="AB62" s="75"/>
    </row>
    <row r="63" spans="1:28" s="76" customFormat="1" x14ac:dyDescent="0.2">
      <c r="A63" s="75"/>
      <c r="B63" s="44"/>
      <c r="C63" s="77"/>
      <c r="D63" s="78"/>
      <c r="E63" s="78"/>
      <c r="F63" s="78"/>
      <c r="G63" s="78"/>
      <c r="H63" s="78"/>
      <c r="I63" s="78"/>
      <c r="J63" s="78"/>
      <c r="K63" s="78"/>
      <c r="L63" s="78"/>
      <c r="M63" s="78"/>
      <c r="N63" s="78"/>
      <c r="O63" s="78"/>
      <c r="P63" s="44"/>
      <c r="Q63" s="75"/>
      <c r="R63" s="75"/>
      <c r="S63" s="75"/>
      <c r="T63" s="75"/>
      <c r="U63" s="75"/>
      <c r="V63" s="75"/>
      <c r="W63" s="75"/>
      <c r="X63" s="75"/>
      <c r="Y63" s="75"/>
      <c r="Z63" s="75"/>
      <c r="AA63" s="75"/>
      <c r="AB63" s="75"/>
    </row>
    <row r="64" spans="1:28" s="76" customFormat="1" ht="56.25" customHeight="1" x14ac:dyDescent="0.2">
      <c r="A64" s="75"/>
      <c r="B64" s="44"/>
      <c r="C64" s="186" t="s">
        <v>29</v>
      </c>
      <c r="D64" s="186"/>
      <c r="E64" s="186"/>
      <c r="F64" s="186"/>
      <c r="G64" s="186"/>
      <c r="H64" s="186"/>
      <c r="I64" s="186"/>
      <c r="J64" s="186"/>
      <c r="K64" s="186"/>
      <c r="L64" s="186"/>
      <c r="M64" s="186"/>
      <c r="N64" s="186"/>
      <c r="O64" s="186"/>
      <c r="P64" s="44"/>
      <c r="Q64" s="75"/>
      <c r="R64" s="75"/>
      <c r="S64" s="75"/>
      <c r="T64" s="75"/>
      <c r="U64" s="75"/>
      <c r="V64" s="75"/>
      <c r="W64" s="75"/>
      <c r="X64" s="75"/>
      <c r="Y64" s="75"/>
      <c r="Z64" s="75"/>
      <c r="AA64" s="75"/>
      <c r="AB64" s="75"/>
    </row>
    <row r="65" spans="1:28" s="76" customFormat="1" ht="44.25" customHeight="1" x14ac:dyDescent="0.2">
      <c r="A65" s="75"/>
      <c r="B65" s="44"/>
      <c r="C65" s="187" t="s">
        <v>30</v>
      </c>
      <c r="D65" s="187"/>
      <c r="E65" s="187"/>
      <c r="F65" s="187"/>
      <c r="G65" s="187"/>
      <c r="H65" s="187"/>
      <c r="I65" s="187"/>
      <c r="J65" s="187"/>
      <c r="K65" s="187"/>
      <c r="L65" s="187"/>
      <c r="M65" s="187"/>
      <c r="N65" s="187"/>
      <c r="O65" s="187"/>
      <c r="P65" s="44"/>
      <c r="Q65" s="75"/>
      <c r="R65" s="75"/>
      <c r="S65" s="75"/>
      <c r="T65" s="75"/>
      <c r="U65" s="75"/>
      <c r="V65" s="75"/>
      <c r="W65" s="75"/>
      <c r="X65" s="75"/>
      <c r="Y65" s="75"/>
      <c r="Z65" s="75"/>
      <c r="AA65" s="75"/>
      <c r="AB65" s="75"/>
    </row>
    <row r="68" spans="1:28" s="80" customFormat="1" x14ac:dyDescent="0.2">
      <c r="C68" s="79"/>
      <c r="D68" s="79"/>
      <c r="E68" s="79"/>
      <c r="F68" s="79"/>
      <c r="G68" s="79"/>
      <c r="H68" s="79"/>
      <c r="I68" s="79"/>
      <c r="J68" s="79"/>
      <c r="K68" s="79"/>
      <c r="L68" s="79"/>
      <c r="M68" s="79"/>
      <c r="N68" s="79"/>
      <c r="O68" s="79"/>
    </row>
    <row r="69" spans="1:28" s="80" customFormat="1" x14ac:dyDescent="0.2">
      <c r="C69" s="79"/>
      <c r="D69" s="79"/>
      <c r="E69" s="79"/>
      <c r="F69" s="79"/>
      <c r="G69" s="79"/>
      <c r="H69" s="79"/>
      <c r="I69" s="79"/>
      <c r="J69" s="79"/>
      <c r="K69" s="79"/>
      <c r="L69" s="79"/>
      <c r="M69" s="79"/>
      <c r="N69" s="79"/>
      <c r="O69" s="79"/>
    </row>
    <row r="70" spans="1:28" s="80" customFormat="1" x14ac:dyDescent="0.2">
      <c r="C70" s="79"/>
      <c r="D70" s="79"/>
      <c r="E70" s="79"/>
      <c r="F70" s="79"/>
      <c r="G70" s="79"/>
      <c r="H70" s="79"/>
      <c r="I70" s="79"/>
      <c r="J70" s="79"/>
      <c r="K70" s="79"/>
      <c r="L70" s="79"/>
      <c r="M70" s="79"/>
      <c r="N70" s="79"/>
      <c r="O70" s="79"/>
    </row>
    <row r="71" spans="1:28" s="80" customFormat="1" hidden="1" x14ac:dyDescent="0.2">
      <c r="C71" s="79"/>
      <c r="D71" s="79"/>
      <c r="E71" s="79"/>
      <c r="F71" s="79"/>
      <c r="G71" s="79"/>
      <c r="H71" s="79"/>
      <c r="I71" s="79"/>
      <c r="J71" s="79"/>
      <c r="K71" s="79"/>
      <c r="L71" s="79"/>
      <c r="M71" s="79"/>
      <c r="N71" s="79"/>
      <c r="O71" s="79"/>
    </row>
    <row r="72" spans="1:28" s="80" customFormat="1" hidden="1" x14ac:dyDescent="0.2">
      <c r="C72" s="79"/>
      <c r="D72" s="79"/>
      <c r="E72" s="79"/>
      <c r="F72" s="79"/>
      <c r="G72" s="79"/>
      <c r="H72" s="79"/>
      <c r="I72" s="79"/>
      <c r="J72" s="79"/>
      <c r="K72" s="79"/>
      <c r="L72" s="79"/>
      <c r="M72" s="79"/>
      <c r="N72" s="79"/>
      <c r="O72" s="79"/>
    </row>
    <row r="73" spans="1:28" s="80" customFormat="1" hidden="1" x14ac:dyDescent="0.2">
      <c r="C73" s="79"/>
      <c r="D73" s="79"/>
      <c r="E73" s="79"/>
      <c r="F73" s="79"/>
      <c r="G73" s="79"/>
      <c r="H73" s="79"/>
      <c r="I73" s="79"/>
      <c r="J73" s="79"/>
      <c r="K73" s="79"/>
      <c r="L73" s="79"/>
      <c r="M73" s="79"/>
      <c r="N73" s="79"/>
      <c r="O73" s="79"/>
    </row>
    <row r="74" spans="1:28" s="80" customFormat="1" hidden="1" x14ac:dyDescent="0.2">
      <c r="C74" s="79"/>
      <c r="D74" s="79"/>
      <c r="E74" s="79"/>
      <c r="F74" s="79"/>
      <c r="G74" s="81" t="s">
        <v>92</v>
      </c>
      <c r="H74" s="82"/>
      <c r="I74" s="82"/>
      <c r="J74" s="81" t="s">
        <v>93</v>
      </c>
      <c r="K74" s="79"/>
      <c r="L74" s="79"/>
      <c r="M74" s="79"/>
      <c r="N74" s="79"/>
      <c r="O74" s="79"/>
    </row>
    <row r="75" spans="1:28" s="80" customFormat="1" hidden="1" x14ac:dyDescent="0.2">
      <c r="C75" s="79"/>
      <c r="D75" s="79"/>
      <c r="E75" s="79"/>
      <c r="F75" s="79"/>
      <c r="G75" s="81" t="s">
        <v>94</v>
      </c>
      <c r="H75" s="82"/>
      <c r="I75" s="82"/>
      <c r="J75" s="81" t="s">
        <v>95</v>
      </c>
      <c r="K75" s="79"/>
      <c r="L75" s="79"/>
      <c r="M75" s="79"/>
      <c r="N75" s="79"/>
      <c r="O75" s="79"/>
    </row>
    <row r="76" spans="1:28" s="80" customFormat="1" hidden="1" x14ac:dyDescent="0.2">
      <c r="C76" s="79"/>
      <c r="D76" s="79"/>
      <c r="E76" s="79"/>
      <c r="F76" s="79"/>
      <c r="G76" s="81" t="s">
        <v>96</v>
      </c>
      <c r="H76" s="82"/>
      <c r="I76" s="82"/>
      <c r="J76" s="81" t="s">
        <v>97</v>
      </c>
      <c r="K76" s="79"/>
      <c r="L76" s="79"/>
      <c r="M76" s="79"/>
      <c r="N76" s="79"/>
      <c r="O76" s="79"/>
    </row>
    <row r="77" spans="1:28" s="80" customFormat="1" hidden="1" x14ac:dyDescent="0.2">
      <c r="C77" s="79"/>
      <c r="D77" s="79"/>
      <c r="E77" s="79"/>
      <c r="F77" s="79"/>
      <c r="G77" s="81" t="s">
        <v>98</v>
      </c>
      <c r="H77" s="82"/>
      <c r="I77" s="82"/>
      <c r="J77" s="81" t="s">
        <v>99</v>
      </c>
      <c r="K77" s="79"/>
      <c r="L77" s="79"/>
      <c r="M77" s="79"/>
      <c r="N77" s="79"/>
      <c r="O77" s="79"/>
    </row>
    <row r="78" spans="1:28" s="80" customFormat="1" hidden="1" x14ac:dyDescent="0.2">
      <c r="C78" s="79"/>
      <c r="D78" s="79"/>
      <c r="E78" s="79"/>
      <c r="F78" s="79"/>
      <c r="G78" s="81" t="s">
        <v>100</v>
      </c>
      <c r="H78" s="82"/>
      <c r="I78" s="82"/>
      <c r="J78" s="81" t="s">
        <v>101</v>
      </c>
      <c r="K78" s="79"/>
      <c r="L78" s="79"/>
      <c r="M78" s="79"/>
      <c r="N78" s="79"/>
      <c r="O78" s="79"/>
    </row>
    <row r="79" spans="1:28" s="80" customFormat="1" hidden="1" x14ac:dyDescent="0.2">
      <c r="C79" s="79"/>
      <c r="D79" s="79"/>
      <c r="E79" s="79"/>
      <c r="F79" s="79"/>
      <c r="G79" s="81" t="s">
        <v>102</v>
      </c>
      <c r="H79" s="82"/>
      <c r="I79" s="82"/>
      <c r="J79" s="81" t="s">
        <v>103</v>
      </c>
      <c r="K79" s="79"/>
      <c r="L79" s="79"/>
      <c r="M79" s="79"/>
      <c r="N79" s="79"/>
      <c r="O79" s="79"/>
    </row>
    <row r="80" spans="1:28" s="80" customFormat="1" hidden="1" x14ac:dyDescent="0.2">
      <c r="C80" s="79"/>
      <c r="D80" s="79"/>
      <c r="E80" s="79"/>
      <c r="F80" s="79"/>
      <c r="G80" s="81" t="s">
        <v>104</v>
      </c>
      <c r="H80" s="82"/>
      <c r="I80" s="82"/>
      <c r="J80" s="81" t="s">
        <v>105</v>
      </c>
      <c r="K80" s="79"/>
      <c r="L80" s="79"/>
      <c r="M80" s="79"/>
      <c r="N80" s="79"/>
      <c r="O80" s="79"/>
    </row>
    <row r="81" spans="3:15" s="80" customFormat="1" hidden="1" x14ac:dyDescent="0.2">
      <c r="C81" s="79"/>
      <c r="D81" s="79"/>
      <c r="E81" s="79"/>
      <c r="F81" s="79"/>
      <c r="G81" s="81" t="s">
        <v>106</v>
      </c>
      <c r="H81" s="82"/>
      <c r="I81" s="82"/>
      <c r="J81" s="81" t="s">
        <v>107</v>
      </c>
      <c r="K81" s="79"/>
      <c r="L81" s="79"/>
      <c r="M81" s="79"/>
      <c r="N81" s="79"/>
      <c r="O81" s="79"/>
    </row>
    <row r="82" spans="3:15" s="80" customFormat="1" hidden="1" x14ac:dyDescent="0.2">
      <c r="C82" s="79"/>
      <c r="D82" s="79"/>
      <c r="E82" s="79"/>
      <c r="F82" s="79"/>
      <c r="G82" s="81" t="s">
        <v>108</v>
      </c>
      <c r="H82" s="82"/>
      <c r="I82" s="82"/>
      <c r="J82" s="81" t="s">
        <v>109</v>
      </c>
      <c r="K82" s="79"/>
      <c r="L82" s="79"/>
      <c r="M82" s="79"/>
      <c r="N82" s="79"/>
      <c r="O82" s="79"/>
    </row>
    <row r="83" spans="3:15" s="80" customFormat="1" hidden="1" x14ac:dyDescent="0.2">
      <c r="C83" s="79"/>
      <c r="D83" s="79"/>
      <c r="E83" s="79"/>
      <c r="F83" s="79"/>
      <c r="G83" s="81" t="s">
        <v>110</v>
      </c>
      <c r="H83" s="82"/>
      <c r="I83" s="82"/>
      <c r="J83" s="81" t="s">
        <v>111</v>
      </c>
      <c r="K83" s="79"/>
      <c r="L83" s="79"/>
      <c r="M83" s="79"/>
      <c r="N83" s="79"/>
      <c r="O83" s="79"/>
    </row>
    <row r="84" spans="3:15" s="80" customFormat="1" hidden="1" x14ac:dyDescent="0.2">
      <c r="C84" s="79"/>
      <c r="D84" s="79"/>
      <c r="E84" s="79"/>
      <c r="F84" s="79"/>
      <c r="G84" s="81" t="s">
        <v>112</v>
      </c>
      <c r="H84" s="82"/>
      <c r="I84" s="82"/>
      <c r="J84" s="81" t="s">
        <v>113</v>
      </c>
      <c r="K84" s="79"/>
      <c r="L84" s="79"/>
      <c r="M84" s="79"/>
      <c r="N84" s="79"/>
      <c r="O84" s="79"/>
    </row>
    <row r="85" spans="3:15" s="80" customFormat="1" hidden="1" x14ac:dyDescent="0.2">
      <c r="C85" s="79"/>
      <c r="D85" s="79"/>
      <c r="E85" s="79"/>
      <c r="F85" s="79"/>
      <c r="G85" s="81" t="s">
        <v>114</v>
      </c>
      <c r="H85" s="82"/>
      <c r="I85" s="82"/>
      <c r="J85" s="81" t="s">
        <v>115</v>
      </c>
      <c r="K85" s="79"/>
      <c r="L85" s="79"/>
      <c r="M85" s="79"/>
      <c r="N85" s="79"/>
      <c r="O85" s="79"/>
    </row>
    <row r="86" spans="3:15" hidden="1" x14ac:dyDescent="0.2">
      <c r="G86" s="81" t="s">
        <v>116</v>
      </c>
      <c r="H86" s="82"/>
      <c r="I86" s="82"/>
      <c r="J86" s="82"/>
      <c r="K86" s="79"/>
      <c r="L86" s="79"/>
    </row>
    <row r="87" spans="3:15" hidden="1" x14ac:dyDescent="0.2">
      <c r="G87" s="81" t="s">
        <v>117</v>
      </c>
      <c r="H87" s="82"/>
      <c r="I87" s="82"/>
      <c r="J87" s="82"/>
      <c r="K87" s="79"/>
      <c r="L87" s="79"/>
    </row>
    <row r="88" spans="3:15" hidden="1" x14ac:dyDescent="0.2">
      <c r="G88" s="81" t="s">
        <v>118</v>
      </c>
      <c r="H88" s="82"/>
      <c r="I88" s="82"/>
      <c r="J88" s="82"/>
      <c r="K88" s="79"/>
      <c r="L88" s="79"/>
    </row>
    <row r="89" spans="3:15" hidden="1" x14ac:dyDescent="0.2">
      <c r="G89" s="81" t="s">
        <v>119</v>
      </c>
      <c r="H89" s="82"/>
      <c r="I89" s="82"/>
      <c r="J89" s="82"/>
      <c r="K89" s="79"/>
      <c r="L89" s="79"/>
    </row>
    <row r="90" spans="3:15" hidden="1" x14ac:dyDescent="0.2">
      <c r="G90" s="81" t="s">
        <v>120</v>
      </c>
      <c r="H90" s="82"/>
      <c r="I90" s="82"/>
      <c r="J90" s="82"/>
      <c r="K90" s="79"/>
      <c r="L90" s="79"/>
    </row>
    <row r="91" spans="3:15" hidden="1" x14ac:dyDescent="0.2">
      <c r="G91" s="81" t="s">
        <v>121</v>
      </c>
      <c r="H91" s="82"/>
      <c r="I91" s="82"/>
      <c r="J91" s="82"/>
      <c r="K91" s="79"/>
      <c r="L91" s="79"/>
    </row>
    <row r="92" spans="3:15" hidden="1" x14ac:dyDescent="0.2">
      <c r="G92" s="81" t="s">
        <v>122</v>
      </c>
      <c r="H92" s="82"/>
      <c r="I92" s="82"/>
      <c r="J92" s="82"/>
      <c r="K92" s="79"/>
      <c r="L92" s="79"/>
    </row>
    <row r="93" spans="3:15" hidden="1" x14ac:dyDescent="0.2">
      <c r="G93" s="81" t="s">
        <v>123</v>
      </c>
      <c r="H93" s="82"/>
      <c r="I93" s="82"/>
      <c r="J93" s="82"/>
      <c r="K93" s="79"/>
      <c r="L93" s="79"/>
    </row>
    <row r="94" spans="3:15" hidden="1" x14ac:dyDescent="0.2">
      <c r="G94" s="81" t="s">
        <v>124</v>
      </c>
      <c r="H94" s="82"/>
      <c r="I94" s="82"/>
      <c r="J94" s="82"/>
      <c r="K94" s="79"/>
      <c r="L94" s="79"/>
    </row>
    <row r="95" spans="3:15" hidden="1" x14ac:dyDescent="0.2">
      <c r="G95" s="81" t="s">
        <v>125</v>
      </c>
      <c r="H95" s="82"/>
      <c r="I95" s="82"/>
      <c r="J95" s="82"/>
      <c r="K95" s="79"/>
      <c r="L95" s="79"/>
    </row>
    <row r="96" spans="3:15" hidden="1" x14ac:dyDescent="0.2">
      <c r="G96" s="81" t="s">
        <v>126</v>
      </c>
      <c r="H96" s="82"/>
      <c r="I96" s="82"/>
      <c r="J96" s="82"/>
    </row>
    <row r="97" spans="7:10" hidden="1" x14ac:dyDescent="0.2">
      <c r="G97" s="81" t="s">
        <v>127</v>
      </c>
      <c r="H97" s="82"/>
      <c r="I97" s="82"/>
      <c r="J97" s="82"/>
    </row>
    <row r="98" spans="7:10" hidden="1" x14ac:dyDescent="0.2">
      <c r="G98" s="81" t="s">
        <v>128</v>
      </c>
      <c r="H98" s="82"/>
      <c r="I98" s="82"/>
      <c r="J98" s="82"/>
    </row>
    <row r="99" spans="7:10" hidden="1" x14ac:dyDescent="0.2">
      <c r="G99" s="81" t="s">
        <v>129</v>
      </c>
      <c r="H99" s="82"/>
      <c r="I99" s="82"/>
      <c r="J99" s="82"/>
    </row>
    <row r="100" spans="7:10" hidden="1" x14ac:dyDescent="0.2">
      <c r="G100" s="81" t="s">
        <v>130</v>
      </c>
      <c r="H100" s="82"/>
      <c r="I100" s="82"/>
      <c r="J100" s="82"/>
    </row>
    <row r="101" spans="7:10" hidden="1" x14ac:dyDescent="0.2"/>
    <row r="102" spans="7:10" hidden="1" x14ac:dyDescent="0.2"/>
    <row r="103" spans="7:10" hidden="1" x14ac:dyDescent="0.2"/>
  </sheetData>
  <sheetProtection algorithmName="SHA-512" hashValue="xLFsSfDGRBjTZbOt2W95LwPCSPj2aoCRW/zmsGbklrJMjhc2cZ1ERgyLvWLRWDXZPMObmsh7HEW3Be25SNaFuQ==" saltValue="Zv4LqZGg4UMTuz9wEzFJqw==" spinCount="100000" sheet="1" formatCells="0" formatColumns="0" formatRows="0" insertRows="0" deleteRows="0"/>
  <mergeCells count="91">
    <mergeCell ref="B2:C4"/>
    <mergeCell ref="C5:D8"/>
    <mergeCell ref="E5:L5"/>
    <mergeCell ref="M5:O5"/>
    <mergeCell ref="E6:L6"/>
    <mergeCell ref="M6:O6"/>
    <mergeCell ref="E7:L8"/>
    <mergeCell ref="M7:O7"/>
    <mergeCell ref="M8:O8"/>
    <mergeCell ref="C16:O16"/>
    <mergeCell ref="C9:O9"/>
    <mergeCell ref="C10:O11"/>
    <mergeCell ref="C12:D12"/>
    <mergeCell ref="E12:H12"/>
    <mergeCell ref="I12:J12"/>
    <mergeCell ref="K12:O12"/>
    <mergeCell ref="C13:D13"/>
    <mergeCell ref="E13:O13"/>
    <mergeCell ref="C14:D14"/>
    <mergeCell ref="E14:O14"/>
    <mergeCell ref="C15:O15"/>
    <mergeCell ref="P17:P18"/>
    <mergeCell ref="C18:D19"/>
    <mergeCell ref="E18:F18"/>
    <mergeCell ref="G18:K18"/>
    <mergeCell ref="E19:F19"/>
    <mergeCell ref="G19:K19"/>
    <mergeCell ref="C17:D17"/>
    <mergeCell ref="E17:G17"/>
    <mergeCell ref="H17:I17"/>
    <mergeCell ref="J17:K17"/>
    <mergeCell ref="N23:O24"/>
    <mergeCell ref="C24:D24"/>
    <mergeCell ref="E24:G24"/>
    <mergeCell ref="C20:D22"/>
    <mergeCell ref="E20:G22"/>
    <mergeCell ref="H20:I22"/>
    <mergeCell ref="J20:K22"/>
    <mergeCell ref="C23:D23"/>
    <mergeCell ref="E23:G23"/>
    <mergeCell ref="H23:I24"/>
    <mergeCell ref="J23:K24"/>
    <mergeCell ref="L23:M24"/>
    <mergeCell ref="P27:P28"/>
    <mergeCell ref="J28:O33"/>
    <mergeCell ref="J34:O34"/>
    <mergeCell ref="J35:O40"/>
    <mergeCell ref="J41:O41"/>
    <mergeCell ref="C54:F54"/>
    <mergeCell ref="G54:J54"/>
    <mergeCell ref="K54:O54"/>
    <mergeCell ref="C26:O26"/>
    <mergeCell ref="C27:I43"/>
    <mergeCell ref="J27:O27"/>
    <mergeCell ref="J42:O42"/>
    <mergeCell ref="J43:O43"/>
    <mergeCell ref="C45:O45"/>
    <mergeCell ref="C52:O52"/>
    <mergeCell ref="C53:F53"/>
    <mergeCell ref="G53:J53"/>
    <mergeCell ref="K53:O53"/>
    <mergeCell ref="G60:J60"/>
    <mergeCell ref="K60:O60"/>
    <mergeCell ref="C55:F55"/>
    <mergeCell ref="G55:J55"/>
    <mergeCell ref="K55:O55"/>
    <mergeCell ref="C56:F56"/>
    <mergeCell ref="G56:J56"/>
    <mergeCell ref="K56:O56"/>
    <mergeCell ref="C58:F58"/>
    <mergeCell ref="C59:F59"/>
    <mergeCell ref="G58:J58"/>
    <mergeCell ref="G59:J59"/>
    <mergeCell ref="K58:O58"/>
    <mergeCell ref="K59:O59"/>
    <mergeCell ref="C64:O64"/>
    <mergeCell ref="C65:O65"/>
    <mergeCell ref="L17:M17"/>
    <mergeCell ref="N17:O17"/>
    <mergeCell ref="L18:M19"/>
    <mergeCell ref="N18:O19"/>
    <mergeCell ref="L20:O20"/>
    <mergeCell ref="C61:F61"/>
    <mergeCell ref="G61:J61"/>
    <mergeCell ref="K61:O61"/>
    <mergeCell ref="C62:F62"/>
    <mergeCell ref="G62:J62"/>
    <mergeCell ref="K62:O62"/>
    <mergeCell ref="C57:F57"/>
    <mergeCell ref="G57:J57"/>
    <mergeCell ref="K57:O57"/>
  </mergeCells>
  <dataValidations count="5">
    <dataValidation type="list" allowBlank="1" showInputMessage="1" showErrorMessage="1" sqref="E13:O13" xr:uid="{305FAC94-FE7F-4A6D-9FE0-274B75706BEC}">
      <formula1>$G$78:$G$100</formula1>
    </dataValidation>
    <dataValidation type="list" allowBlank="1" showInputMessage="1" showErrorMessage="1" sqref="E12:H12" xr:uid="{2B032808-0652-42FE-929D-CE3EB46E8548}">
      <formula1>$G$74:$G$77</formula1>
    </dataValidation>
    <dataValidation type="list" allowBlank="1" showInputMessage="1" showErrorMessage="1" sqref="J17:K17" xr:uid="{AD6A506F-C1A2-4620-9021-18A90965D12E}">
      <formula1>$J$74:$J$76</formula1>
    </dataValidation>
    <dataValidation type="list" allowBlank="1" showInputMessage="1" showErrorMessage="1" sqref="J20:K22" xr:uid="{60B7FBBD-417D-45E9-9506-F498DE369CC4}">
      <formula1>$J$79:$J$85</formula1>
    </dataValidation>
    <dataValidation type="list" allowBlank="1" showInputMessage="1" showErrorMessage="1" sqref="E20:G22" xr:uid="{903D12B1-8C47-4093-BE3F-057CDBD3ED81}">
      <formula1>$J$77:$J$78</formula1>
    </dataValidation>
  </dataValidations>
  <hyperlinks>
    <hyperlink ref="B2:C4" location="'MATRIZ DE INDICADORES'!A1" display="    REGRESAR" xr:uid="{E0186959-F13B-44CF-ACA4-8E3CEEAD3E1A}"/>
  </hyperlinks>
  <pageMargins left="0.70866141732283472" right="0.70866141732283472" top="0.74803149606299213" bottom="0.74803149606299213" header="0.31496062992125984" footer="0.31496062992125984"/>
  <pageSetup paperSize="5" scale="40" orientation="portrait" r:id="rId1"/>
  <rowBreaks count="1" manualBreakCount="1">
    <brk id="65" max="15"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Option Button 1">
              <controlPr defaultSize="0" autoFill="0" autoLine="0" autoPict="0" macro="[0]!PORCENTAJE">
                <anchor moveWithCells="1">
                  <from>
                    <xdr:col>5</xdr:col>
                    <xdr:colOff>666750</xdr:colOff>
                    <xdr:row>16</xdr:row>
                    <xdr:rowOff>123825</xdr:rowOff>
                  </from>
                  <to>
                    <xdr:col>6</xdr:col>
                    <xdr:colOff>514350</xdr:colOff>
                    <xdr:row>16</xdr:row>
                    <xdr:rowOff>314325</xdr:rowOff>
                  </to>
                </anchor>
              </controlPr>
            </control>
          </mc:Choice>
        </mc:AlternateContent>
        <mc:AlternateContent xmlns:mc="http://schemas.openxmlformats.org/markup-compatibility/2006">
          <mc:Choice Requires="x14">
            <control shapeId="3074" r:id="rId5" name="Option Button 2">
              <controlPr defaultSize="0" autoFill="0" autoLine="0" autoPict="0" macro="[0]!RELATIVO">
                <anchor moveWithCells="1">
                  <from>
                    <xdr:col>4</xdr:col>
                    <xdr:colOff>466725</xdr:colOff>
                    <xdr:row>16</xdr:row>
                    <xdr:rowOff>104775</xdr:rowOff>
                  </from>
                  <to>
                    <xdr:col>5</xdr:col>
                    <xdr:colOff>342900</xdr:colOff>
                    <xdr:row>16</xdr:row>
                    <xdr:rowOff>314325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AC2C23BC-4214-499F-A252-8FF56024F05E}">
          <x14:formula1>
            <xm:f>ITEM!$A$1:$A$4</xm:f>
          </x14:formula1>
          <xm:sqref>J23:K24 N23:O24</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52079-3CA5-4C96-B499-FB3FA1D48B54}">
  <sheetPr codeName="Hoja84">
    <tabColor rgb="FFEDE394"/>
    <pageSetUpPr fitToPage="1"/>
  </sheetPr>
  <dimension ref="A1:AB101"/>
  <sheetViews>
    <sheetView view="pageBreakPreview" zoomScaleNormal="80" zoomScaleSheetLayoutView="100" workbookViewId="0">
      <selection activeCell="J42" sqref="J42:O42"/>
    </sheetView>
  </sheetViews>
  <sheetFormatPr baseColWidth="10" defaultColWidth="11.42578125" defaultRowHeight="15" x14ac:dyDescent="0.2"/>
  <cols>
    <col min="1" max="1" width="4" style="83" customWidth="1"/>
    <col min="2" max="2" width="6.7109375" style="83" customWidth="1"/>
    <col min="3" max="3" width="24.85546875" style="49" customWidth="1"/>
    <col min="4" max="4" width="15.140625" style="49" customWidth="1"/>
    <col min="5" max="5" width="12.7109375" style="49" customWidth="1"/>
    <col min="6" max="6" width="15.140625" style="49" customWidth="1"/>
    <col min="7" max="7" width="14" style="49" customWidth="1"/>
    <col min="8" max="8" width="11.42578125" style="49"/>
    <col min="9" max="9" width="12.85546875" style="49" customWidth="1"/>
    <col min="10" max="10" width="15.5703125" style="49" customWidth="1"/>
    <col min="11" max="11" width="14.42578125" style="49" customWidth="1"/>
    <col min="12" max="12" width="17.140625" style="49" customWidth="1"/>
    <col min="13" max="13" width="19.7109375" style="49" customWidth="1"/>
    <col min="14" max="15" width="15.28515625" style="49" customWidth="1"/>
    <col min="16" max="16" width="6.7109375" style="83" customWidth="1"/>
    <col min="17" max="16384" width="11.42578125" style="83"/>
  </cols>
  <sheetData>
    <row r="1" spans="2:16" s="62" customFormat="1" ht="8.25" customHeight="1" x14ac:dyDescent="0.25">
      <c r="C1" s="63"/>
      <c r="D1" s="63"/>
      <c r="E1" s="63"/>
      <c r="F1" s="63"/>
      <c r="G1" s="63"/>
      <c r="H1" s="63"/>
      <c r="I1" s="63"/>
      <c r="J1" s="63"/>
      <c r="K1" s="63"/>
      <c r="L1" s="63"/>
      <c r="M1" s="63"/>
      <c r="N1" s="63"/>
      <c r="O1" s="63"/>
    </row>
    <row r="2" spans="2:16" s="62" customFormat="1" ht="15.75" customHeight="1" x14ac:dyDescent="0.25">
      <c r="B2" s="278" t="s">
        <v>65</v>
      </c>
      <c r="C2" s="278"/>
      <c r="D2" s="64"/>
      <c r="E2" s="64"/>
      <c r="F2" s="64"/>
      <c r="G2" s="64"/>
      <c r="H2" s="64"/>
      <c r="I2" s="64"/>
      <c r="J2" s="64"/>
      <c r="K2" s="64"/>
      <c r="L2" s="64"/>
      <c r="M2" s="64"/>
      <c r="N2" s="64"/>
      <c r="O2" s="64"/>
      <c r="P2" s="65"/>
    </row>
    <row r="3" spans="2:16" s="62" customFormat="1" ht="15.75" customHeight="1" x14ac:dyDescent="0.25">
      <c r="B3" s="278"/>
      <c r="C3" s="278"/>
      <c r="D3" s="64"/>
      <c r="E3" s="64"/>
      <c r="F3" s="64"/>
      <c r="G3" s="64"/>
      <c r="H3" s="64"/>
      <c r="I3" s="64"/>
      <c r="J3" s="64"/>
      <c r="K3" s="64"/>
      <c r="L3" s="64"/>
      <c r="M3" s="64"/>
      <c r="N3" s="64"/>
      <c r="O3" s="64"/>
      <c r="P3" s="65"/>
    </row>
    <row r="4" spans="2:16" s="62" customFormat="1" ht="15" customHeight="1" x14ac:dyDescent="0.25">
      <c r="B4" s="278"/>
      <c r="C4" s="278"/>
      <c r="D4" s="64"/>
      <c r="E4" s="64"/>
      <c r="F4" s="64"/>
      <c r="G4" s="64"/>
      <c r="H4" s="64"/>
      <c r="I4" s="64"/>
      <c r="J4" s="64"/>
      <c r="K4" s="64"/>
      <c r="L4" s="64"/>
      <c r="M4" s="64"/>
      <c r="N4" s="64"/>
      <c r="O4" s="64"/>
      <c r="P4" s="65"/>
    </row>
    <row r="5" spans="2:16" s="62" customFormat="1" ht="24.75" customHeight="1" x14ac:dyDescent="0.25">
      <c r="B5" s="65"/>
      <c r="C5" s="279"/>
      <c r="D5" s="280"/>
      <c r="E5" s="285" t="s">
        <v>0</v>
      </c>
      <c r="F5" s="177"/>
      <c r="G5" s="177"/>
      <c r="H5" s="177"/>
      <c r="I5" s="177"/>
      <c r="J5" s="177"/>
      <c r="K5" s="177"/>
      <c r="L5" s="178"/>
      <c r="M5" s="188" t="s">
        <v>158</v>
      </c>
      <c r="N5" s="188"/>
      <c r="O5" s="189"/>
      <c r="P5" s="65"/>
    </row>
    <row r="6" spans="2:16" s="62" customFormat="1" ht="27" customHeight="1" x14ac:dyDescent="0.25">
      <c r="B6" s="66"/>
      <c r="C6" s="281"/>
      <c r="D6" s="282"/>
      <c r="E6" s="285" t="s">
        <v>2</v>
      </c>
      <c r="F6" s="177"/>
      <c r="G6" s="177"/>
      <c r="H6" s="177"/>
      <c r="I6" s="177"/>
      <c r="J6" s="177"/>
      <c r="K6" s="177"/>
      <c r="L6" s="178"/>
      <c r="M6" s="177" t="s">
        <v>135</v>
      </c>
      <c r="N6" s="177"/>
      <c r="O6" s="178"/>
      <c r="P6" s="65"/>
    </row>
    <row r="7" spans="2:16" s="62" customFormat="1" ht="30" customHeight="1" x14ac:dyDescent="0.25">
      <c r="B7" s="65"/>
      <c r="C7" s="281"/>
      <c r="D7" s="282"/>
      <c r="E7" s="287" t="s">
        <v>147</v>
      </c>
      <c r="F7" s="288"/>
      <c r="G7" s="288"/>
      <c r="H7" s="288"/>
      <c r="I7" s="288"/>
      <c r="J7" s="288"/>
      <c r="K7" s="288"/>
      <c r="L7" s="289"/>
      <c r="M7" s="188" t="s">
        <v>157</v>
      </c>
      <c r="N7" s="188"/>
      <c r="O7" s="189"/>
      <c r="P7" s="65"/>
    </row>
    <row r="8" spans="2:16" s="62" customFormat="1" ht="25.5" customHeight="1" x14ac:dyDescent="0.25">
      <c r="B8" s="65"/>
      <c r="C8" s="283"/>
      <c r="D8" s="284"/>
      <c r="E8" s="290"/>
      <c r="F8" s="291"/>
      <c r="G8" s="291"/>
      <c r="H8" s="291"/>
      <c r="I8" s="291"/>
      <c r="J8" s="291"/>
      <c r="K8" s="291"/>
      <c r="L8" s="292"/>
      <c r="M8" s="177" t="s">
        <v>191</v>
      </c>
      <c r="N8" s="177"/>
      <c r="O8" s="178"/>
      <c r="P8" s="65"/>
    </row>
    <row r="9" spans="2:16" s="62" customFormat="1" ht="15.75" customHeight="1" x14ac:dyDescent="0.25">
      <c r="B9" s="65"/>
      <c r="C9" s="339" t="s">
        <v>28</v>
      </c>
      <c r="D9" s="339"/>
      <c r="E9" s="339"/>
      <c r="F9" s="339"/>
      <c r="G9" s="339"/>
      <c r="H9" s="339"/>
      <c r="I9" s="339"/>
      <c r="J9" s="339"/>
      <c r="K9" s="339"/>
      <c r="L9" s="339"/>
      <c r="M9" s="339"/>
      <c r="N9" s="339"/>
      <c r="O9" s="339"/>
      <c r="P9" s="65"/>
    </row>
    <row r="10" spans="2:16" s="62" customFormat="1" ht="15.75" customHeight="1" x14ac:dyDescent="0.25">
      <c r="B10" s="65"/>
      <c r="C10" s="293" t="s">
        <v>66</v>
      </c>
      <c r="D10" s="293"/>
      <c r="E10" s="293"/>
      <c r="F10" s="293"/>
      <c r="G10" s="293"/>
      <c r="H10" s="293"/>
      <c r="I10" s="293"/>
      <c r="J10" s="293"/>
      <c r="K10" s="293"/>
      <c r="L10" s="293"/>
      <c r="M10" s="293"/>
      <c r="N10" s="293"/>
      <c r="O10" s="293"/>
      <c r="P10" s="65"/>
    </row>
    <row r="11" spans="2:16" s="62" customFormat="1" ht="15" customHeight="1" x14ac:dyDescent="0.25">
      <c r="B11" s="65"/>
      <c r="C11" s="293"/>
      <c r="D11" s="293"/>
      <c r="E11" s="293"/>
      <c r="F11" s="293"/>
      <c r="G11" s="293"/>
      <c r="H11" s="293"/>
      <c r="I11" s="293"/>
      <c r="J11" s="293"/>
      <c r="K11" s="293"/>
      <c r="L11" s="293"/>
      <c r="M11" s="293"/>
      <c r="N11" s="293"/>
      <c r="O11" s="293"/>
      <c r="P11" s="65"/>
    </row>
    <row r="12" spans="2:16" s="62" customFormat="1" ht="30" customHeight="1" x14ac:dyDescent="0.25">
      <c r="B12" s="65"/>
      <c r="C12" s="337" t="s">
        <v>67</v>
      </c>
      <c r="D12" s="337"/>
      <c r="E12" s="340" t="s">
        <v>94</v>
      </c>
      <c r="F12" s="340"/>
      <c r="G12" s="340"/>
      <c r="H12" s="340"/>
      <c r="I12" s="337" t="s">
        <v>68</v>
      </c>
      <c r="J12" s="337"/>
      <c r="K12" s="341" t="s">
        <v>165</v>
      </c>
      <c r="L12" s="341"/>
      <c r="M12" s="341"/>
      <c r="N12" s="341"/>
      <c r="O12" s="341"/>
      <c r="P12" s="65"/>
    </row>
    <row r="13" spans="2:16" s="62" customFormat="1" x14ac:dyDescent="0.25">
      <c r="B13" s="65"/>
      <c r="C13" s="197" t="s">
        <v>8</v>
      </c>
      <c r="D13" s="197"/>
      <c r="E13" s="342" t="s">
        <v>114</v>
      </c>
      <c r="F13" s="343"/>
      <c r="G13" s="343"/>
      <c r="H13" s="343"/>
      <c r="I13" s="343"/>
      <c r="J13" s="343"/>
      <c r="K13" s="343"/>
      <c r="L13" s="343"/>
      <c r="M13" s="343"/>
      <c r="N13" s="343"/>
      <c r="O13" s="343"/>
      <c r="P13" s="65"/>
    </row>
    <row r="14" spans="2:16" s="62" customFormat="1" x14ac:dyDescent="0.25">
      <c r="B14" s="65"/>
      <c r="C14" s="197" t="s">
        <v>69</v>
      </c>
      <c r="D14" s="197"/>
      <c r="E14" s="342" t="s">
        <v>159</v>
      </c>
      <c r="F14" s="342"/>
      <c r="G14" s="342"/>
      <c r="H14" s="342"/>
      <c r="I14" s="342"/>
      <c r="J14" s="342"/>
      <c r="K14" s="342"/>
      <c r="L14" s="342"/>
      <c r="M14" s="342"/>
      <c r="N14" s="342"/>
      <c r="O14" s="342"/>
      <c r="P14" s="65"/>
    </row>
    <row r="15" spans="2:16" s="62" customFormat="1" x14ac:dyDescent="0.25">
      <c r="B15" s="65"/>
      <c r="C15" s="344"/>
      <c r="D15" s="308"/>
      <c r="E15" s="308"/>
      <c r="F15" s="308"/>
      <c r="G15" s="308"/>
      <c r="H15" s="308"/>
      <c r="I15" s="308"/>
      <c r="J15" s="308"/>
      <c r="K15" s="308"/>
      <c r="L15" s="308"/>
      <c r="M15" s="308"/>
      <c r="N15" s="308"/>
      <c r="O15" s="309"/>
      <c r="P15" s="65"/>
    </row>
    <row r="16" spans="2:16" s="62" customFormat="1" x14ac:dyDescent="0.25">
      <c r="B16" s="65"/>
      <c r="C16" s="306" t="s">
        <v>70</v>
      </c>
      <c r="D16" s="306"/>
      <c r="E16" s="306"/>
      <c r="F16" s="306"/>
      <c r="G16" s="306"/>
      <c r="H16" s="306"/>
      <c r="I16" s="306"/>
      <c r="J16" s="306"/>
      <c r="K16" s="306"/>
      <c r="L16" s="306"/>
      <c r="M16" s="306"/>
      <c r="N16" s="306"/>
      <c r="O16" s="306"/>
      <c r="P16" s="65"/>
    </row>
    <row r="17" spans="2:16" s="62" customFormat="1" ht="36" customHeight="1" x14ac:dyDescent="0.25">
      <c r="B17" s="65"/>
      <c r="C17" s="197" t="s">
        <v>71</v>
      </c>
      <c r="D17" s="197"/>
      <c r="E17" s="273">
        <v>1</v>
      </c>
      <c r="F17" s="274"/>
      <c r="G17" s="275"/>
      <c r="H17" s="197" t="s">
        <v>16</v>
      </c>
      <c r="I17" s="197"/>
      <c r="J17" s="276" t="s">
        <v>93</v>
      </c>
      <c r="K17" s="338"/>
      <c r="L17" s="197" t="s">
        <v>18</v>
      </c>
      <c r="M17" s="197"/>
      <c r="N17" s="297">
        <v>0.95</v>
      </c>
      <c r="O17" s="297"/>
      <c r="P17" s="319"/>
    </row>
    <row r="18" spans="2:16" s="62" customFormat="1" ht="15.75" customHeight="1" x14ac:dyDescent="0.25">
      <c r="B18" s="65"/>
      <c r="C18" s="197" t="s">
        <v>72</v>
      </c>
      <c r="D18" s="197"/>
      <c r="E18" s="330" t="s">
        <v>73</v>
      </c>
      <c r="F18" s="330"/>
      <c r="G18" s="331" t="s">
        <v>185</v>
      </c>
      <c r="H18" s="332"/>
      <c r="I18" s="332"/>
      <c r="J18" s="332"/>
      <c r="K18" s="333"/>
      <c r="L18" s="199" t="s">
        <v>77</v>
      </c>
      <c r="M18" s="200"/>
      <c r="N18" s="203" t="s">
        <v>141</v>
      </c>
      <c r="O18" s="204"/>
      <c r="P18" s="319"/>
    </row>
    <row r="19" spans="2:16" s="62" customFormat="1" ht="15.75" customHeight="1" x14ac:dyDescent="0.25">
      <c r="B19" s="65"/>
      <c r="C19" s="197"/>
      <c r="D19" s="197"/>
      <c r="E19" s="197" t="s">
        <v>74</v>
      </c>
      <c r="F19" s="197"/>
      <c r="G19" s="331" t="s">
        <v>161</v>
      </c>
      <c r="H19" s="335"/>
      <c r="I19" s="335"/>
      <c r="J19" s="335"/>
      <c r="K19" s="336"/>
      <c r="L19" s="201"/>
      <c r="M19" s="202"/>
      <c r="N19" s="205"/>
      <c r="O19" s="206"/>
      <c r="P19" s="65"/>
    </row>
    <row r="20" spans="2:16" s="62" customFormat="1" ht="15.75" customHeight="1" x14ac:dyDescent="0.25">
      <c r="B20" s="65"/>
      <c r="C20" s="199" t="s">
        <v>75</v>
      </c>
      <c r="D20" s="200"/>
      <c r="E20" s="249" t="s">
        <v>99</v>
      </c>
      <c r="F20" s="250"/>
      <c r="G20" s="251"/>
      <c r="H20" s="238" t="s">
        <v>76</v>
      </c>
      <c r="I20" s="239"/>
      <c r="J20" s="249" t="s">
        <v>105</v>
      </c>
      <c r="K20" s="251"/>
      <c r="L20" s="207" t="s">
        <v>142</v>
      </c>
      <c r="M20" s="208"/>
      <c r="N20" s="208"/>
      <c r="O20" s="209"/>
      <c r="P20" s="65"/>
    </row>
    <row r="21" spans="2:16" s="62" customFormat="1" ht="15.75" customHeight="1" x14ac:dyDescent="0.25">
      <c r="B21" s="65"/>
      <c r="C21" s="256"/>
      <c r="D21" s="257"/>
      <c r="E21" s="258"/>
      <c r="F21" s="246"/>
      <c r="G21" s="259"/>
      <c r="H21" s="260"/>
      <c r="I21" s="261"/>
      <c r="J21" s="258"/>
      <c r="K21" s="259"/>
      <c r="L21" s="84" t="s">
        <v>143</v>
      </c>
      <c r="M21" s="84" t="s">
        <v>144</v>
      </c>
      <c r="N21" s="84" t="s">
        <v>145</v>
      </c>
      <c r="O21" s="84" t="s">
        <v>146</v>
      </c>
      <c r="P21" s="65"/>
    </row>
    <row r="22" spans="2:16" s="62" customFormat="1" ht="15.75" customHeight="1" x14ac:dyDescent="0.25">
      <c r="B22" s="65"/>
      <c r="C22" s="201"/>
      <c r="D22" s="202"/>
      <c r="E22" s="252"/>
      <c r="F22" s="253"/>
      <c r="G22" s="254"/>
      <c r="H22" s="240"/>
      <c r="I22" s="241"/>
      <c r="J22" s="252"/>
      <c r="K22" s="254"/>
      <c r="L22" s="122" t="s">
        <v>162</v>
      </c>
      <c r="M22" s="120" t="s">
        <v>163</v>
      </c>
      <c r="N22" s="123" t="s">
        <v>164</v>
      </c>
      <c r="O22" s="124" t="s">
        <v>276</v>
      </c>
      <c r="P22" s="65"/>
    </row>
    <row r="23" spans="2:16" s="62" customFormat="1" ht="26.25" customHeight="1" x14ac:dyDescent="0.25">
      <c r="B23" s="65"/>
      <c r="C23" s="197" t="s">
        <v>78</v>
      </c>
      <c r="D23" s="197"/>
      <c r="E23" s="345" t="s">
        <v>160</v>
      </c>
      <c r="F23" s="346"/>
      <c r="G23" s="347"/>
      <c r="H23" s="328" t="s">
        <v>79</v>
      </c>
      <c r="I23" s="239"/>
      <c r="J23" s="242" t="s">
        <v>62</v>
      </c>
      <c r="K23" s="242"/>
      <c r="L23" s="197" t="s">
        <v>80</v>
      </c>
      <c r="M23" s="197"/>
      <c r="N23" s="242" t="s">
        <v>63</v>
      </c>
      <c r="O23" s="242"/>
      <c r="P23" s="65"/>
    </row>
    <row r="24" spans="2:16" s="62" customFormat="1" ht="26.25" customHeight="1" x14ac:dyDescent="0.25">
      <c r="B24" s="65"/>
      <c r="C24" s="197" t="s">
        <v>81</v>
      </c>
      <c r="D24" s="197"/>
      <c r="E24" s="348"/>
      <c r="F24" s="349"/>
      <c r="G24" s="350"/>
      <c r="H24" s="329"/>
      <c r="I24" s="241"/>
      <c r="J24" s="242"/>
      <c r="K24" s="242"/>
      <c r="L24" s="197"/>
      <c r="M24" s="197"/>
      <c r="N24" s="242"/>
      <c r="O24" s="242"/>
      <c r="P24" s="65"/>
    </row>
    <row r="25" spans="2:16" s="62" customFormat="1" ht="15.75" customHeight="1" x14ac:dyDescent="0.25">
      <c r="B25" s="65"/>
      <c r="C25" s="70"/>
      <c r="D25" s="70"/>
      <c r="E25" s="40"/>
      <c r="F25" s="40"/>
      <c r="G25" s="70"/>
      <c r="H25" s="70"/>
      <c r="I25" s="70"/>
      <c r="J25" s="40"/>
      <c r="K25" s="40"/>
      <c r="L25" s="70"/>
      <c r="M25" s="70"/>
      <c r="N25" s="40"/>
      <c r="O25" s="40"/>
      <c r="P25" s="65"/>
    </row>
    <row r="26" spans="2:16" s="62" customFormat="1" ht="15" customHeight="1" x14ac:dyDescent="0.25">
      <c r="B26" s="65"/>
      <c r="C26" s="306" t="s">
        <v>82</v>
      </c>
      <c r="D26" s="306"/>
      <c r="E26" s="306"/>
      <c r="F26" s="306"/>
      <c r="G26" s="306"/>
      <c r="H26" s="306"/>
      <c r="I26" s="306"/>
      <c r="J26" s="307"/>
      <c r="K26" s="307"/>
      <c r="L26" s="307"/>
      <c r="M26" s="307"/>
      <c r="N26" s="307"/>
      <c r="O26" s="307"/>
      <c r="P26" s="65"/>
    </row>
    <row r="27" spans="2:16" s="62" customFormat="1" ht="15" customHeight="1" x14ac:dyDescent="0.25">
      <c r="B27" s="65"/>
      <c r="C27" s="308"/>
      <c r="D27" s="308"/>
      <c r="E27" s="308"/>
      <c r="F27" s="308"/>
      <c r="G27" s="308"/>
      <c r="H27" s="308"/>
      <c r="I27" s="309"/>
      <c r="J27" s="310" t="s">
        <v>83</v>
      </c>
      <c r="K27" s="311"/>
      <c r="L27" s="311"/>
      <c r="M27" s="311"/>
      <c r="N27" s="311"/>
      <c r="O27" s="311"/>
      <c r="P27" s="319"/>
    </row>
    <row r="28" spans="2:16" s="62" customFormat="1" ht="16.5" customHeight="1" x14ac:dyDescent="0.25">
      <c r="B28" s="65"/>
      <c r="C28" s="308"/>
      <c r="D28" s="308"/>
      <c r="E28" s="308"/>
      <c r="F28" s="308"/>
      <c r="G28" s="308"/>
      <c r="H28" s="308"/>
      <c r="I28" s="309"/>
      <c r="J28" s="320" t="s">
        <v>308</v>
      </c>
      <c r="K28" s="314"/>
      <c r="L28" s="314"/>
      <c r="M28" s="314"/>
      <c r="N28" s="314"/>
      <c r="O28" s="314"/>
      <c r="P28" s="319"/>
    </row>
    <row r="29" spans="2:16" s="62" customFormat="1" ht="15.75" customHeight="1" x14ac:dyDescent="0.25">
      <c r="B29" s="65"/>
      <c r="C29" s="308"/>
      <c r="D29" s="308"/>
      <c r="E29" s="308"/>
      <c r="F29" s="308"/>
      <c r="G29" s="308"/>
      <c r="H29" s="308"/>
      <c r="I29" s="309"/>
      <c r="J29" s="321"/>
      <c r="K29" s="322"/>
      <c r="L29" s="322"/>
      <c r="M29" s="322"/>
      <c r="N29" s="322"/>
      <c r="O29" s="322"/>
      <c r="P29" s="65"/>
    </row>
    <row r="30" spans="2:16" s="62" customFormat="1" ht="15.75" customHeight="1" x14ac:dyDescent="0.25">
      <c r="B30" s="65"/>
      <c r="C30" s="308"/>
      <c r="D30" s="308"/>
      <c r="E30" s="308"/>
      <c r="F30" s="308"/>
      <c r="G30" s="308"/>
      <c r="H30" s="308"/>
      <c r="I30" s="309"/>
      <c r="J30" s="321"/>
      <c r="K30" s="322"/>
      <c r="L30" s="322"/>
      <c r="M30" s="322"/>
      <c r="N30" s="322"/>
      <c r="O30" s="322"/>
      <c r="P30" s="65"/>
    </row>
    <row r="31" spans="2:16" s="62" customFormat="1" ht="15.75" customHeight="1" x14ac:dyDescent="0.25">
      <c r="B31" s="65"/>
      <c r="C31" s="308"/>
      <c r="D31" s="308"/>
      <c r="E31" s="308"/>
      <c r="F31" s="308"/>
      <c r="G31" s="308"/>
      <c r="H31" s="308"/>
      <c r="I31" s="309"/>
      <c r="J31" s="321"/>
      <c r="K31" s="322"/>
      <c r="L31" s="322"/>
      <c r="M31" s="322"/>
      <c r="N31" s="322"/>
      <c r="O31" s="322"/>
      <c r="P31" s="65"/>
    </row>
    <row r="32" spans="2:16" s="62" customFormat="1" ht="15.75" customHeight="1" x14ac:dyDescent="0.25">
      <c r="B32" s="65"/>
      <c r="C32" s="308"/>
      <c r="D32" s="308"/>
      <c r="E32" s="308"/>
      <c r="F32" s="308"/>
      <c r="G32" s="308"/>
      <c r="H32" s="308"/>
      <c r="I32" s="309"/>
      <c r="J32" s="321"/>
      <c r="K32" s="322"/>
      <c r="L32" s="322"/>
      <c r="M32" s="322"/>
      <c r="N32" s="322"/>
      <c r="O32" s="322"/>
      <c r="P32" s="65"/>
    </row>
    <row r="33" spans="2:16" s="62" customFormat="1" ht="16.5" customHeight="1" x14ac:dyDescent="0.25">
      <c r="B33" s="65"/>
      <c r="C33" s="308"/>
      <c r="D33" s="308"/>
      <c r="E33" s="308"/>
      <c r="F33" s="308"/>
      <c r="G33" s="308"/>
      <c r="H33" s="308"/>
      <c r="I33" s="309"/>
      <c r="J33" s="323"/>
      <c r="K33" s="324"/>
      <c r="L33" s="324"/>
      <c r="M33" s="324"/>
      <c r="N33" s="324"/>
      <c r="O33" s="324"/>
      <c r="P33" s="65"/>
    </row>
    <row r="34" spans="2:16" s="62" customFormat="1" ht="15.75" customHeight="1" x14ac:dyDescent="0.25">
      <c r="B34" s="65"/>
      <c r="C34" s="308"/>
      <c r="D34" s="308"/>
      <c r="E34" s="308"/>
      <c r="F34" s="308"/>
      <c r="G34" s="308"/>
      <c r="H34" s="308"/>
      <c r="I34" s="309"/>
      <c r="J34" s="325" t="s">
        <v>84</v>
      </c>
      <c r="K34" s="326"/>
      <c r="L34" s="326"/>
      <c r="M34" s="326"/>
      <c r="N34" s="326"/>
      <c r="O34" s="326"/>
      <c r="P34" s="65"/>
    </row>
    <row r="35" spans="2:16" s="62" customFormat="1" ht="16.5" customHeight="1" x14ac:dyDescent="0.25">
      <c r="B35" s="65"/>
      <c r="C35" s="308"/>
      <c r="D35" s="308"/>
      <c r="E35" s="308"/>
      <c r="F35" s="308"/>
      <c r="G35" s="308"/>
      <c r="H35" s="308"/>
      <c r="I35" s="309"/>
      <c r="J35" s="320" t="s">
        <v>309</v>
      </c>
      <c r="K35" s="314"/>
      <c r="L35" s="314"/>
      <c r="M35" s="314"/>
      <c r="N35" s="314"/>
      <c r="O35" s="314"/>
      <c r="P35" s="65"/>
    </row>
    <row r="36" spans="2:16" s="62" customFormat="1" ht="15.75" customHeight="1" x14ac:dyDescent="0.25">
      <c r="B36" s="65"/>
      <c r="C36" s="308"/>
      <c r="D36" s="308"/>
      <c r="E36" s="308"/>
      <c r="F36" s="308"/>
      <c r="G36" s="308"/>
      <c r="H36" s="308"/>
      <c r="I36" s="309"/>
      <c r="J36" s="321"/>
      <c r="K36" s="322"/>
      <c r="L36" s="322"/>
      <c r="M36" s="322"/>
      <c r="N36" s="322"/>
      <c r="O36" s="322"/>
      <c r="P36" s="65"/>
    </row>
    <row r="37" spans="2:16" s="62" customFormat="1" ht="15.75" customHeight="1" x14ac:dyDescent="0.25">
      <c r="B37" s="65"/>
      <c r="C37" s="308"/>
      <c r="D37" s="308"/>
      <c r="E37" s="308"/>
      <c r="F37" s="308"/>
      <c r="G37" s="308"/>
      <c r="H37" s="308"/>
      <c r="I37" s="309"/>
      <c r="J37" s="321"/>
      <c r="K37" s="322"/>
      <c r="L37" s="322"/>
      <c r="M37" s="322"/>
      <c r="N37" s="322"/>
      <c r="O37" s="322"/>
      <c r="P37" s="65"/>
    </row>
    <row r="38" spans="2:16" s="62" customFormat="1" ht="15.75" customHeight="1" x14ac:dyDescent="0.25">
      <c r="B38" s="65"/>
      <c r="C38" s="308"/>
      <c r="D38" s="308"/>
      <c r="E38" s="308"/>
      <c r="F38" s="308"/>
      <c r="G38" s="308"/>
      <c r="H38" s="308"/>
      <c r="I38" s="309"/>
      <c r="J38" s="321"/>
      <c r="K38" s="322"/>
      <c r="L38" s="322"/>
      <c r="M38" s="322"/>
      <c r="N38" s="322"/>
      <c r="O38" s="322"/>
      <c r="P38" s="65"/>
    </row>
    <row r="39" spans="2:16" s="62" customFormat="1" ht="81.75" customHeight="1" x14ac:dyDescent="0.25">
      <c r="B39" s="65"/>
      <c r="C39" s="308"/>
      <c r="D39" s="308"/>
      <c r="E39" s="308"/>
      <c r="F39" s="308"/>
      <c r="G39" s="308"/>
      <c r="H39" s="308"/>
      <c r="I39" s="309"/>
      <c r="J39" s="321"/>
      <c r="K39" s="322"/>
      <c r="L39" s="322"/>
      <c r="M39" s="322"/>
      <c r="N39" s="322"/>
      <c r="O39" s="322"/>
      <c r="P39" s="65"/>
    </row>
    <row r="40" spans="2:16" s="62" customFormat="1" ht="16.5" customHeight="1" x14ac:dyDescent="0.25">
      <c r="B40" s="65"/>
      <c r="C40" s="308"/>
      <c r="D40" s="308"/>
      <c r="E40" s="308"/>
      <c r="F40" s="308"/>
      <c r="G40" s="308"/>
      <c r="H40" s="308"/>
      <c r="I40" s="309"/>
      <c r="J40" s="323"/>
      <c r="K40" s="324"/>
      <c r="L40" s="324"/>
      <c r="M40" s="324"/>
      <c r="N40" s="324"/>
      <c r="O40" s="324"/>
      <c r="P40" s="65"/>
    </row>
    <row r="41" spans="2:16" s="62" customFormat="1" ht="15.75" customHeight="1" x14ac:dyDescent="0.25">
      <c r="B41" s="65"/>
      <c r="C41" s="308"/>
      <c r="D41" s="308"/>
      <c r="E41" s="308"/>
      <c r="F41" s="308"/>
      <c r="G41" s="308"/>
      <c r="H41" s="308"/>
      <c r="I41" s="309"/>
      <c r="J41" s="325" t="s">
        <v>85</v>
      </c>
      <c r="K41" s="326"/>
      <c r="L41" s="326"/>
      <c r="M41" s="326"/>
      <c r="N41" s="326"/>
      <c r="O41" s="326"/>
      <c r="P41" s="65"/>
    </row>
    <row r="42" spans="2:16" s="62" customFormat="1" ht="15.75" customHeight="1" x14ac:dyDescent="0.25">
      <c r="B42" s="65"/>
      <c r="C42" s="308"/>
      <c r="D42" s="308"/>
      <c r="E42" s="308"/>
      <c r="F42" s="308"/>
      <c r="G42" s="308"/>
      <c r="H42" s="308"/>
      <c r="I42" s="309"/>
      <c r="J42" s="215" t="str">
        <f>E14</f>
        <v>Director(a) de Investigación Universitaria</v>
      </c>
      <c r="K42" s="312"/>
      <c r="L42" s="312"/>
      <c r="M42" s="312"/>
      <c r="N42" s="312"/>
      <c r="O42" s="312"/>
      <c r="P42" s="65"/>
    </row>
    <row r="43" spans="2:16" s="62" customFormat="1" ht="16.5" customHeight="1" x14ac:dyDescent="0.25">
      <c r="B43" s="65"/>
      <c r="C43" s="308"/>
      <c r="D43" s="308"/>
      <c r="E43" s="308"/>
      <c r="F43" s="308"/>
      <c r="G43" s="308"/>
      <c r="H43" s="308"/>
      <c r="I43" s="309"/>
      <c r="J43" s="313"/>
      <c r="K43" s="314"/>
      <c r="L43" s="314"/>
      <c r="M43" s="314"/>
      <c r="N43" s="314"/>
      <c r="O43" s="314"/>
      <c r="P43" s="65"/>
    </row>
    <row r="44" spans="2:16" s="62" customFormat="1" ht="16.5" customHeight="1" x14ac:dyDescent="0.25">
      <c r="B44" s="65"/>
      <c r="C44" s="71"/>
      <c r="D44" s="71"/>
      <c r="E44" s="71"/>
      <c r="F44" s="71"/>
      <c r="G44" s="71"/>
      <c r="H44" s="71"/>
      <c r="I44" s="71"/>
      <c r="J44" s="71"/>
      <c r="K44" s="71"/>
      <c r="L44" s="71"/>
      <c r="M44" s="71"/>
      <c r="N44" s="71"/>
      <c r="O44" s="71"/>
      <c r="P44" s="65"/>
    </row>
    <row r="45" spans="2:16" s="73" customFormat="1" ht="15" customHeight="1" x14ac:dyDescent="0.25">
      <c r="B45" s="72"/>
      <c r="C45" s="315" t="s">
        <v>86</v>
      </c>
      <c r="D45" s="316"/>
      <c r="E45" s="316"/>
      <c r="F45" s="316"/>
      <c r="G45" s="316"/>
      <c r="H45" s="316"/>
      <c r="I45" s="316"/>
      <c r="J45" s="316"/>
      <c r="K45" s="316"/>
      <c r="L45" s="316"/>
      <c r="M45" s="316"/>
      <c r="N45" s="316"/>
      <c r="O45" s="317"/>
      <c r="P45" s="72"/>
    </row>
    <row r="46" spans="2:16" s="73" customFormat="1" x14ac:dyDescent="0.25">
      <c r="B46" s="72"/>
      <c r="C46" s="85" t="s">
        <v>5</v>
      </c>
      <c r="D46" s="84" t="str">
        <f ca="1">IF(J23="MENSUAL","ENERO",IF(J23="TRIMESTRAL","MARZO",IF(J23="SEMESTRAL","JUNIO",IF(J23="ANUAL",YEAR(TODAY()),""))))</f>
        <v>JUNIO</v>
      </c>
      <c r="E46" s="84" t="str">
        <f>IF(J23="MENSUAL","FEBRERO",IF(J23="TRIMESTRAL","JUNIO",IF(J23="SEMESTRAL","DICIEMBRE","")))</f>
        <v>DICIEMBRE</v>
      </c>
      <c r="F46" s="84" t="str">
        <f>IF(J23="MENSUAL","MARZO",IF(J23="TRIMESTRAL","SEPTIEMBRE",""))</f>
        <v/>
      </c>
      <c r="G46" s="84" t="str">
        <f>IF(J23="MENSUAL","ABRIL",IF(J23="TRIMESTRAL","DICIEMBRE",""))</f>
        <v/>
      </c>
      <c r="H46" s="84" t="str">
        <f>IF(J23="MENSUAL","MAYO","")</f>
        <v/>
      </c>
      <c r="I46" s="84" t="str">
        <f>IF(J23="MENSUAL","JUNIO","")</f>
        <v/>
      </c>
      <c r="J46" s="84" t="str">
        <f>IF(J23="MENSUAL","JULIO","")</f>
        <v/>
      </c>
      <c r="K46" s="84" t="str">
        <f>IF(J23="MENSUAL","AGOSTO","")</f>
        <v/>
      </c>
      <c r="L46" s="84" t="str">
        <f>IF(J23="MENSUAL","SEPTIEMBRE","")</f>
        <v/>
      </c>
      <c r="M46" s="84" t="str">
        <f>IF(J23="MENSUAL","OCTUBRE","")</f>
        <v/>
      </c>
      <c r="N46" s="84" t="str">
        <f>IF(J23="MENSUAL","NOVIEMBRE","")</f>
        <v/>
      </c>
      <c r="O46" s="84" t="str">
        <f>IF(J23="MENSUAL","DICIEMBRE","")</f>
        <v/>
      </c>
      <c r="P46" s="72"/>
    </row>
    <row r="47" spans="2:16" s="73" customFormat="1" ht="44.25" customHeight="1" x14ac:dyDescent="0.25">
      <c r="B47" s="72"/>
      <c r="C47" s="86" t="str">
        <f>G18</f>
        <v>Participación de los semilleristas de investigación *100</v>
      </c>
      <c r="D47" s="39">
        <v>95</v>
      </c>
      <c r="E47" s="39"/>
      <c r="F47" s="39"/>
      <c r="G47" s="39"/>
      <c r="H47" s="39"/>
      <c r="I47" s="39"/>
      <c r="J47" s="39"/>
      <c r="K47" s="39"/>
      <c r="L47" s="39"/>
      <c r="M47" s="39"/>
      <c r="N47" s="39"/>
      <c r="O47" s="39"/>
      <c r="P47" s="72"/>
    </row>
    <row r="48" spans="2:16" s="73" customFormat="1" ht="33.75" customHeight="1" x14ac:dyDescent="0.25">
      <c r="B48" s="72"/>
      <c r="C48" s="86" t="str">
        <f>G19</f>
        <v>Semilleristas Activos</v>
      </c>
      <c r="D48" s="39">
        <v>749</v>
      </c>
      <c r="E48" s="39"/>
      <c r="F48" s="39"/>
      <c r="G48" s="39"/>
      <c r="H48" s="39"/>
      <c r="I48" s="39"/>
      <c r="J48" s="39"/>
      <c r="K48" s="39"/>
      <c r="L48" s="39"/>
      <c r="M48" s="39"/>
      <c r="N48" s="39"/>
      <c r="O48" s="39"/>
      <c r="P48" s="74"/>
    </row>
    <row r="49" spans="1:28" s="73" customFormat="1" x14ac:dyDescent="0.25">
      <c r="B49" s="72"/>
      <c r="C49" s="87" t="s">
        <v>87</v>
      </c>
      <c r="D49" s="89">
        <f>IFERROR(IF($E$17=1,D47/D48,IF($E$17=2,D47,"")),"")</f>
        <v>0.12683578104138851</v>
      </c>
      <c r="E49" s="89" t="str">
        <f t="shared" ref="E49:O49" si="0">IFERROR(IF($E$17=1,E47/E48,IF($E$17=2,E47,"")),"")</f>
        <v/>
      </c>
      <c r="F49" s="89" t="str">
        <f t="shared" si="0"/>
        <v/>
      </c>
      <c r="G49" s="89" t="str">
        <f t="shared" si="0"/>
        <v/>
      </c>
      <c r="H49" s="89" t="str">
        <f t="shared" si="0"/>
        <v/>
      </c>
      <c r="I49" s="89" t="str">
        <f t="shared" si="0"/>
        <v/>
      </c>
      <c r="J49" s="89" t="str">
        <f t="shared" si="0"/>
        <v/>
      </c>
      <c r="K49" s="89" t="str">
        <f t="shared" si="0"/>
        <v/>
      </c>
      <c r="L49" s="89" t="str">
        <f t="shared" si="0"/>
        <v/>
      </c>
      <c r="M49" s="89" t="str">
        <f t="shared" si="0"/>
        <v/>
      </c>
      <c r="N49" s="89" t="str">
        <f t="shared" si="0"/>
        <v/>
      </c>
      <c r="O49" s="89" t="str">
        <f t="shared" si="0"/>
        <v/>
      </c>
      <c r="P49" s="72"/>
    </row>
    <row r="50" spans="1:28" s="73" customFormat="1" x14ac:dyDescent="0.25">
      <c r="B50" s="72"/>
      <c r="C50" s="88" t="s">
        <v>88</v>
      </c>
      <c r="D50" s="89">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0.47499999999999998</v>
      </c>
      <c r="E50" s="89">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0.95</v>
      </c>
      <c r="F50" s="89" t="str">
        <f>IF(AND(N23="ANUAL",J23="MENSUAL"),N17/12+E50,IF(AND(N23="ANUAL",J23="TRIMESTRAL"),N17/4+E50,IF(AND(N23="SEMESTRAL",J23="MENSUAL"),N17/6+E50,IF(AND(N23="SEMESTRAL",J23="TRIMESTRAL"),N17/2,IF(AND(N23="TRIMESTRAL",J23="MENSUAL"),N17/3+E50,IF(AND(N23="TRIMESTRAL",J23="TRIMESTRAL"),N17,IF(AND(N23="MENSUAL",J23="MENSUAL"),N17,"")))))))</f>
        <v/>
      </c>
      <c r="G50" s="89" t="str">
        <f>IF(AND(N23="ANUAL",J23="MENSUAL"),N17/12+F50,IF(AND(N23="ANUAL",J23="TRIMESTRAL"),N17/4+F50,IF(AND(N23="SEMESTRAL",J23="MENSUAL"),N17/6+F50,IF(AND(N23="SEMESTRAL",J23="TRIMESTRAL"),N17/2+F50,IF(AND(N23="TRIMESTRAL",J23="MENSUAL"),N17/3,IF(AND(N23="TRIMESTRAL",J23="TRIMESTRAL"),N17,IF(AND(N23="MENSUAL",J23="MENSUAL"),N17,"")))))))</f>
        <v/>
      </c>
      <c r="H50" s="89" t="str">
        <f>IF(AND($N$23="ANUAL",$J$23="MENSUAL"),$N$17/12+G50,IF(AND(N23="SEMESTRAL",J23="MENSUAL"),N17/6+G50,IF(AND(N23="TRIMESTRAL",J23="MENSUAL"),N17/3+G50,IF(AND(N23="MENSUAL",J23="MENSUAL"),N17,""))))</f>
        <v/>
      </c>
      <c r="I50" s="89" t="str">
        <f>IF(AND($N$23="ANUAL",$J$23="MENSUAL"),$N$17/12+H50,IF(AND(N23="SEMESTRAL",J23="MENSUAL"),N17/6+H50,IF(AND(N23="TRIMESTRAL",J23="MENSUAL"),N17/3+H50,IF(AND(N23="MENSUAL",J23="MENSUAL"),N17,""))))</f>
        <v/>
      </c>
      <c r="J50" s="89" t="str">
        <f>IF(AND($N$23="ANUAL",$J$23="MENSUAL"),$N$17/12+I50,IF(AND(N23="SEMESTRAL",J23="MENSUAL"),N17/6,IF(AND(N23="TRIMESTRAL",J23="MENSUAL"),N17/3,IF(AND(N23="MENSUAL",J23="MENSUAL"),N17,""))))</f>
        <v/>
      </c>
      <c r="K50" s="89" t="str">
        <f>IF(AND($N$23="ANUAL",$J$23="MENSUAL"),$N$17/12+J50,IF(AND(N23="SEMESTRAL",J23="MENSUAL"),N17/6+J50,IF(AND(N23="TRIMESTRAL",J23="MENSUAL"),N17/3+J50,IF(AND(N23="MENSUAL",J23="MENSUAL"),N17,""))))</f>
        <v/>
      </c>
      <c r="L50" s="89" t="str">
        <f>IF(AND($N$23="ANUAL",$J$23="MENSUAL"),$N$17/12+K50,IF(AND(N23="SEMESTRAL",J23="MENSUAL"),N17/6+K50,IF(AND(N23="TRIMESTRAL",J23="MENSUAL"),N17/3+K50,IF(AND(N23="MENSUAL",J23="MENSUAL"),N17,""))))</f>
        <v/>
      </c>
      <c r="M50" s="89" t="str">
        <f>IF(AND($N$23="ANUAL",$J$23="MENSUAL"),$N$17/12+L50,IF(AND(N23="SEMESTRAL",J23="MENSUAL"),N17/6+L50,IF(AND(N23="TRIMESTRAL",J23="MENSUAL"),N17/3,IF(AND(N23="MENSUAL",J23="MENSUAL"),N17,""))))</f>
        <v/>
      </c>
      <c r="N50" s="89" t="str">
        <f>IF(AND($N$23="ANUAL",$J$23="MENSUAL"),$N$17/12+M50,IF(AND(N23="SEMESTRAL",J23="MENSUAL"),N17/6+M50,IF(AND(N23="TRIMESTRAL",J23="MENSUAL"),N17/3+M50,IF(AND(N23="MENSUAL",J23="MENSUAL"),N17,""))))</f>
        <v/>
      </c>
      <c r="O50" s="89" t="str">
        <f>IF(AND($N$23="ANUAL",$J$23="MENSUAL"),$N$17/12+N50,IF(AND(N23="SEMESTRAL",J23="MENSUAL"),N17/6+N50,IF(AND(N23="TRIMESTRAL",J23="MENSUAL"),N17/3+N50,IF(AND(N23="MENSUAL",J23="MENSUAL"),N17,""))))</f>
        <v/>
      </c>
      <c r="P50" s="72"/>
    </row>
    <row r="51" spans="1:28" s="73" customFormat="1" x14ac:dyDescent="0.25">
      <c r="B51" s="72"/>
      <c r="C51" s="71"/>
      <c r="D51" s="71"/>
      <c r="E51" s="71"/>
      <c r="F51" s="71"/>
      <c r="G51" s="71"/>
      <c r="H51" s="71"/>
      <c r="I51" s="71"/>
      <c r="J51" s="71"/>
      <c r="K51" s="71"/>
      <c r="L51" s="71"/>
      <c r="M51" s="71"/>
      <c r="N51" s="71"/>
      <c r="O51" s="71"/>
      <c r="P51" s="72"/>
    </row>
    <row r="52" spans="1:28" s="76" customFormat="1" x14ac:dyDescent="0.2">
      <c r="A52" s="75"/>
      <c r="B52" s="44"/>
      <c r="C52" s="230" t="s">
        <v>76</v>
      </c>
      <c r="D52" s="230"/>
      <c r="E52" s="230"/>
      <c r="F52" s="230"/>
      <c r="G52" s="230"/>
      <c r="H52" s="230"/>
      <c r="I52" s="230"/>
      <c r="J52" s="230"/>
      <c r="K52" s="230"/>
      <c r="L52" s="230"/>
      <c r="M52" s="230"/>
      <c r="N52" s="230"/>
      <c r="O52" s="230"/>
      <c r="P52" s="44"/>
      <c r="Q52" s="75"/>
      <c r="R52" s="75"/>
      <c r="S52" s="75"/>
      <c r="T52" s="75"/>
      <c r="U52" s="75"/>
      <c r="V52" s="75"/>
      <c r="W52" s="75"/>
      <c r="X52" s="75"/>
      <c r="Y52" s="75"/>
      <c r="Z52" s="75"/>
      <c r="AA52" s="75"/>
      <c r="AB52" s="75"/>
    </row>
    <row r="53" spans="1:28" s="76" customFormat="1" x14ac:dyDescent="0.2">
      <c r="A53" s="75"/>
      <c r="B53" s="44"/>
      <c r="C53" s="318" t="s">
        <v>89</v>
      </c>
      <c r="D53" s="318"/>
      <c r="E53" s="318"/>
      <c r="F53" s="318"/>
      <c r="G53" s="231" t="s">
        <v>90</v>
      </c>
      <c r="H53" s="231"/>
      <c r="I53" s="231"/>
      <c r="J53" s="231"/>
      <c r="K53" s="231" t="s">
        <v>91</v>
      </c>
      <c r="L53" s="231"/>
      <c r="M53" s="231"/>
      <c r="N53" s="231"/>
      <c r="O53" s="231"/>
      <c r="P53" s="44"/>
      <c r="Q53" s="75"/>
      <c r="R53" s="75"/>
      <c r="S53" s="75"/>
      <c r="T53" s="75"/>
      <c r="U53" s="75"/>
      <c r="V53" s="75"/>
      <c r="W53" s="75"/>
      <c r="X53" s="75"/>
      <c r="Y53" s="75"/>
      <c r="Z53" s="75"/>
      <c r="AA53" s="75"/>
      <c r="AB53" s="75"/>
    </row>
    <row r="54" spans="1:28" s="76" customFormat="1" x14ac:dyDescent="0.2">
      <c r="A54" s="75"/>
      <c r="B54" s="44"/>
      <c r="C54" s="210"/>
      <c r="D54" s="210"/>
      <c r="E54" s="210"/>
      <c r="F54" s="210"/>
      <c r="G54" s="302"/>
      <c r="H54" s="302"/>
      <c r="I54" s="302"/>
      <c r="J54" s="302"/>
      <c r="K54" s="210"/>
      <c r="L54" s="210"/>
      <c r="M54" s="210"/>
      <c r="N54" s="210"/>
      <c r="O54" s="210"/>
      <c r="P54" s="44"/>
      <c r="Q54" s="75"/>
      <c r="R54" s="75"/>
      <c r="S54" s="75"/>
      <c r="T54" s="75"/>
      <c r="U54" s="75"/>
      <c r="V54" s="75"/>
      <c r="W54" s="75"/>
      <c r="X54" s="75"/>
      <c r="Y54" s="75"/>
      <c r="Z54" s="75"/>
      <c r="AA54" s="75"/>
      <c r="AB54" s="75"/>
    </row>
    <row r="55" spans="1:28" s="76" customFormat="1" x14ac:dyDescent="0.2">
      <c r="A55" s="75"/>
      <c r="B55" s="44"/>
      <c r="C55" s="210"/>
      <c r="D55" s="210"/>
      <c r="E55" s="210"/>
      <c r="F55" s="210"/>
      <c r="G55" s="302"/>
      <c r="H55" s="302"/>
      <c r="I55" s="302"/>
      <c r="J55" s="302"/>
      <c r="K55" s="210"/>
      <c r="L55" s="210"/>
      <c r="M55" s="210"/>
      <c r="N55" s="210"/>
      <c r="O55" s="210"/>
      <c r="P55" s="44"/>
      <c r="Q55" s="75"/>
      <c r="R55" s="75"/>
      <c r="S55" s="75"/>
      <c r="T55" s="75"/>
      <c r="U55" s="75"/>
      <c r="V55" s="75"/>
      <c r="W55" s="75"/>
      <c r="X55" s="75"/>
      <c r="Y55" s="75"/>
      <c r="Z55" s="75"/>
      <c r="AA55" s="75"/>
      <c r="AB55" s="75"/>
    </row>
    <row r="56" spans="1:28" s="76" customFormat="1" x14ac:dyDescent="0.2">
      <c r="A56" s="75"/>
      <c r="B56" s="44"/>
      <c r="C56" s="210"/>
      <c r="D56" s="210"/>
      <c r="E56" s="210"/>
      <c r="F56" s="210"/>
      <c r="G56" s="302"/>
      <c r="H56" s="302"/>
      <c r="I56" s="302"/>
      <c r="J56" s="302"/>
      <c r="K56" s="210"/>
      <c r="L56" s="210"/>
      <c r="M56" s="210"/>
      <c r="N56" s="210"/>
      <c r="O56" s="210"/>
      <c r="P56" s="44"/>
      <c r="Q56" s="75"/>
      <c r="R56" s="75"/>
      <c r="S56" s="75"/>
      <c r="T56" s="75"/>
      <c r="U56" s="75"/>
      <c r="V56" s="75"/>
      <c r="W56" s="75"/>
      <c r="X56" s="75"/>
      <c r="Y56" s="75"/>
      <c r="Z56" s="75"/>
      <c r="AA56" s="75"/>
      <c r="AB56" s="75"/>
    </row>
    <row r="57" spans="1:28" s="76" customFormat="1" x14ac:dyDescent="0.2">
      <c r="A57" s="75"/>
      <c r="B57" s="44"/>
      <c r="C57" s="210"/>
      <c r="D57" s="210"/>
      <c r="E57" s="210"/>
      <c r="F57" s="210"/>
      <c r="G57" s="210"/>
      <c r="H57" s="210"/>
      <c r="I57" s="210"/>
      <c r="J57" s="210"/>
      <c r="K57" s="210"/>
      <c r="L57" s="210"/>
      <c r="M57" s="210"/>
      <c r="N57" s="210"/>
      <c r="O57" s="210"/>
      <c r="P57" s="44"/>
      <c r="Q57" s="75"/>
      <c r="R57" s="75"/>
      <c r="S57" s="75"/>
      <c r="T57" s="75"/>
      <c r="U57" s="75"/>
      <c r="V57" s="75"/>
      <c r="W57" s="75"/>
      <c r="X57" s="75"/>
      <c r="Y57" s="75"/>
      <c r="Z57" s="75"/>
      <c r="AA57" s="75"/>
      <c r="AB57" s="75"/>
    </row>
    <row r="58" spans="1:28" s="76" customFormat="1" x14ac:dyDescent="0.2">
      <c r="A58" s="75"/>
      <c r="B58" s="44"/>
      <c r="C58" s="210"/>
      <c r="D58" s="210"/>
      <c r="E58" s="210"/>
      <c r="F58" s="210"/>
      <c r="G58" s="210"/>
      <c r="H58" s="210"/>
      <c r="I58" s="210"/>
      <c r="J58" s="210"/>
      <c r="K58" s="210"/>
      <c r="L58" s="210"/>
      <c r="M58" s="210"/>
      <c r="N58" s="210"/>
      <c r="O58" s="210"/>
      <c r="P58" s="44"/>
      <c r="Q58" s="75"/>
      <c r="R58" s="75"/>
      <c r="S58" s="75"/>
      <c r="T58" s="75"/>
      <c r="U58" s="75"/>
      <c r="V58" s="75"/>
      <c r="W58" s="75"/>
      <c r="X58" s="75"/>
      <c r="Y58" s="75"/>
      <c r="Z58" s="75"/>
      <c r="AA58" s="75"/>
      <c r="AB58" s="75"/>
    </row>
    <row r="59" spans="1:28" s="76" customFormat="1" x14ac:dyDescent="0.2">
      <c r="A59" s="75"/>
      <c r="B59" s="44"/>
      <c r="C59" s="210"/>
      <c r="D59" s="210"/>
      <c r="E59" s="210"/>
      <c r="F59" s="210"/>
      <c r="G59" s="210"/>
      <c r="H59" s="210"/>
      <c r="I59" s="210"/>
      <c r="J59" s="210"/>
      <c r="K59" s="210"/>
      <c r="L59" s="210"/>
      <c r="M59" s="210"/>
      <c r="N59" s="210"/>
      <c r="O59" s="210"/>
      <c r="P59" s="44"/>
      <c r="Q59" s="75"/>
      <c r="R59" s="75"/>
      <c r="S59" s="75"/>
      <c r="T59" s="75"/>
      <c r="U59" s="75"/>
      <c r="V59" s="75"/>
      <c r="W59" s="75"/>
      <c r="X59" s="75"/>
      <c r="Y59" s="75"/>
      <c r="Z59" s="75"/>
      <c r="AA59" s="75"/>
      <c r="AB59" s="75"/>
    </row>
    <row r="60" spans="1:28" s="76" customFormat="1" x14ac:dyDescent="0.2">
      <c r="A60" s="75"/>
      <c r="B60" s="44"/>
      <c r="C60" s="211"/>
      <c r="D60" s="211"/>
      <c r="E60" s="211"/>
      <c r="F60" s="211"/>
      <c r="G60" s="211"/>
      <c r="H60" s="211"/>
      <c r="I60" s="211"/>
      <c r="J60" s="211"/>
      <c r="K60" s="211"/>
      <c r="L60" s="211"/>
      <c r="M60" s="211"/>
      <c r="N60" s="211"/>
      <c r="O60" s="211"/>
      <c r="P60" s="44"/>
      <c r="Q60" s="75"/>
      <c r="R60" s="75"/>
      <c r="S60" s="75"/>
      <c r="T60" s="75"/>
      <c r="U60" s="75"/>
      <c r="V60" s="75"/>
      <c r="W60" s="75"/>
      <c r="X60" s="75"/>
      <c r="Y60" s="75"/>
      <c r="Z60" s="75"/>
      <c r="AA60" s="75"/>
      <c r="AB60" s="75"/>
    </row>
    <row r="61" spans="1:28" s="76" customFormat="1" x14ac:dyDescent="0.2">
      <c r="A61" s="75"/>
      <c r="B61" s="44"/>
      <c r="C61" s="77"/>
      <c r="D61" s="78"/>
      <c r="E61" s="78"/>
      <c r="F61" s="78"/>
      <c r="G61" s="78"/>
      <c r="H61" s="78"/>
      <c r="I61" s="78"/>
      <c r="J61" s="78"/>
      <c r="K61" s="78"/>
      <c r="L61" s="78"/>
      <c r="M61" s="78"/>
      <c r="N61" s="78"/>
      <c r="O61" s="78"/>
      <c r="P61" s="44"/>
      <c r="Q61" s="75"/>
      <c r="R61" s="75"/>
      <c r="S61" s="75"/>
      <c r="T61" s="75"/>
      <c r="U61" s="75"/>
      <c r="V61" s="75"/>
      <c r="W61" s="75"/>
      <c r="X61" s="75"/>
      <c r="Y61" s="75"/>
      <c r="Z61" s="75"/>
      <c r="AA61" s="75"/>
      <c r="AB61" s="75"/>
    </row>
    <row r="62" spans="1:28" s="76" customFormat="1" ht="56.25" customHeight="1" x14ac:dyDescent="0.2">
      <c r="A62" s="75"/>
      <c r="B62" s="44"/>
      <c r="C62" s="186" t="s">
        <v>29</v>
      </c>
      <c r="D62" s="186"/>
      <c r="E62" s="186"/>
      <c r="F62" s="186"/>
      <c r="G62" s="186"/>
      <c r="H62" s="186"/>
      <c r="I62" s="186"/>
      <c r="J62" s="186"/>
      <c r="K62" s="186"/>
      <c r="L62" s="186"/>
      <c r="M62" s="186"/>
      <c r="N62" s="186"/>
      <c r="O62" s="186"/>
      <c r="P62" s="44"/>
      <c r="Q62" s="75"/>
      <c r="R62" s="75"/>
      <c r="S62" s="75"/>
      <c r="T62" s="75"/>
      <c r="U62" s="75"/>
      <c r="V62" s="75"/>
      <c r="W62" s="75"/>
      <c r="X62" s="75"/>
      <c r="Y62" s="75"/>
      <c r="Z62" s="75"/>
      <c r="AA62" s="75"/>
      <c r="AB62" s="75"/>
    </row>
    <row r="63" spans="1:28" s="76" customFormat="1" ht="44.25" customHeight="1" x14ac:dyDescent="0.2">
      <c r="A63" s="75"/>
      <c r="B63" s="44"/>
      <c r="C63" s="187" t="s">
        <v>30</v>
      </c>
      <c r="D63" s="187"/>
      <c r="E63" s="187"/>
      <c r="F63" s="187"/>
      <c r="G63" s="187"/>
      <c r="H63" s="187"/>
      <c r="I63" s="187"/>
      <c r="J63" s="187"/>
      <c r="K63" s="187"/>
      <c r="L63" s="187"/>
      <c r="M63" s="187"/>
      <c r="N63" s="187"/>
      <c r="O63" s="187"/>
      <c r="P63" s="44"/>
      <c r="Q63" s="75"/>
      <c r="R63" s="75"/>
      <c r="S63" s="75"/>
      <c r="T63" s="75"/>
      <c r="U63" s="75"/>
      <c r="V63" s="75"/>
      <c r="W63" s="75"/>
      <c r="X63" s="75"/>
      <c r="Y63" s="75"/>
      <c r="Z63" s="75"/>
      <c r="AA63" s="75"/>
      <c r="AB63" s="75"/>
    </row>
    <row r="66" spans="3:15" s="80" customFormat="1" x14ac:dyDescent="0.2">
      <c r="C66" s="79"/>
      <c r="D66" s="79"/>
      <c r="E66" s="79"/>
      <c r="F66" s="79"/>
      <c r="G66" s="79"/>
      <c r="H66" s="79"/>
      <c r="I66" s="79"/>
      <c r="J66" s="79"/>
      <c r="K66" s="79"/>
      <c r="L66" s="79"/>
      <c r="M66" s="79"/>
      <c r="N66" s="79"/>
      <c r="O66" s="79"/>
    </row>
    <row r="67" spans="3:15" s="80" customFormat="1" x14ac:dyDescent="0.2">
      <c r="C67" s="79"/>
      <c r="D67" s="79"/>
      <c r="E67" s="79"/>
      <c r="F67" s="79"/>
      <c r="G67" s="79"/>
      <c r="H67" s="79"/>
      <c r="I67" s="79"/>
      <c r="J67" s="79"/>
      <c r="K67" s="79"/>
      <c r="L67" s="79"/>
      <c r="M67" s="79"/>
      <c r="N67" s="79"/>
      <c r="O67" s="79"/>
    </row>
    <row r="68" spans="3:15" s="80" customFormat="1" x14ac:dyDescent="0.2">
      <c r="C68" s="79"/>
      <c r="D68" s="79"/>
      <c r="E68" s="79"/>
      <c r="F68" s="79"/>
      <c r="G68" s="79"/>
      <c r="H68" s="79"/>
      <c r="I68" s="79"/>
      <c r="J68" s="79"/>
      <c r="K68" s="79"/>
      <c r="L68" s="79"/>
      <c r="M68" s="79"/>
      <c r="N68" s="79"/>
      <c r="O68" s="79"/>
    </row>
    <row r="69" spans="3:15" s="80" customFormat="1" hidden="1" x14ac:dyDescent="0.2">
      <c r="C69" s="79"/>
      <c r="D69" s="79"/>
      <c r="E69" s="79"/>
      <c r="F69" s="79"/>
      <c r="G69" s="79"/>
      <c r="H69" s="79"/>
      <c r="I69" s="79"/>
      <c r="J69" s="79"/>
      <c r="K69" s="79"/>
      <c r="L69" s="79"/>
      <c r="M69" s="79"/>
      <c r="N69" s="79"/>
      <c r="O69" s="79"/>
    </row>
    <row r="70" spans="3:15" s="80" customFormat="1" hidden="1" x14ac:dyDescent="0.2">
      <c r="C70" s="79"/>
      <c r="D70" s="79"/>
      <c r="E70" s="79"/>
      <c r="F70" s="79"/>
      <c r="G70" s="79"/>
      <c r="H70" s="79"/>
      <c r="I70" s="79"/>
      <c r="J70" s="79"/>
      <c r="K70" s="79"/>
      <c r="L70" s="79"/>
      <c r="M70" s="79"/>
      <c r="N70" s="79"/>
      <c r="O70" s="79"/>
    </row>
    <row r="71" spans="3:15" s="80" customFormat="1" hidden="1" x14ac:dyDescent="0.2">
      <c r="C71" s="79"/>
      <c r="D71" s="79"/>
      <c r="E71" s="79"/>
      <c r="F71" s="79"/>
      <c r="G71" s="79"/>
      <c r="H71" s="79"/>
      <c r="I71" s="79"/>
      <c r="J71" s="79"/>
      <c r="K71" s="79"/>
      <c r="L71" s="79"/>
      <c r="M71" s="79"/>
      <c r="N71" s="79"/>
      <c r="O71" s="79"/>
    </row>
    <row r="72" spans="3:15" s="80" customFormat="1" hidden="1" x14ac:dyDescent="0.2">
      <c r="C72" s="79"/>
      <c r="D72" s="79"/>
      <c r="E72" s="79"/>
      <c r="F72" s="79"/>
      <c r="G72" s="81" t="s">
        <v>92</v>
      </c>
      <c r="H72" s="82"/>
      <c r="I72" s="82"/>
      <c r="J72" s="81" t="s">
        <v>93</v>
      </c>
      <c r="K72" s="79"/>
      <c r="L72" s="79"/>
      <c r="M72" s="79"/>
      <c r="N72" s="79"/>
      <c r="O72" s="79"/>
    </row>
    <row r="73" spans="3:15" s="80" customFormat="1" hidden="1" x14ac:dyDescent="0.2">
      <c r="C73" s="79"/>
      <c r="D73" s="79"/>
      <c r="E73" s="79"/>
      <c r="F73" s="79"/>
      <c r="G73" s="81" t="s">
        <v>94</v>
      </c>
      <c r="H73" s="82"/>
      <c r="I73" s="82"/>
      <c r="J73" s="81" t="s">
        <v>95</v>
      </c>
      <c r="K73" s="79"/>
      <c r="L73" s="79"/>
      <c r="M73" s="79"/>
      <c r="N73" s="79"/>
      <c r="O73" s="79"/>
    </row>
    <row r="74" spans="3:15" s="80" customFormat="1" hidden="1" x14ac:dyDescent="0.2">
      <c r="C74" s="79"/>
      <c r="D74" s="79"/>
      <c r="E74" s="79"/>
      <c r="F74" s="79"/>
      <c r="G74" s="81" t="s">
        <v>96</v>
      </c>
      <c r="H74" s="82"/>
      <c r="I74" s="82"/>
      <c r="J74" s="81" t="s">
        <v>97</v>
      </c>
      <c r="K74" s="79"/>
      <c r="L74" s="79"/>
      <c r="M74" s="79"/>
      <c r="N74" s="79"/>
      <c r="O74" s="79"/>
    </row>
    <row r="75" spans="3:15" s="80" customFormat="1" hidden="1" x14ac:dyDescent="0.2">
      <c r="C75" s="79"/>
      <c r="D75" s="79"/>
      <c r="E75" s="79"/>
      <c r="F75" s="79"/>
      <c r="G75" s="81" t="s">
        <v>98</v>
      </c>
      <c r="H75" s="82"/>
      <c r="I75" s="82"/>
      <c r="J75" s="81" t="s">
        <v>99</v>
      </c>
      <c r="K75" s="79"/>
      <c r="L75" s="79"/>
      <c r="M75" s="79"/>
      <c r="N75" s="79"/>
      <c r="O75" s="79"/>
    </row>
    <row r="76" spans="3:15" s="80" customFormat="1" hidden="1" x14ac:dyDescent="0.2">
      <c r="C76" s="79"/>
      <c r="D76" s="79"/>
      <c r="E76" s="79"/>
      <c r="F76" s="79"/>
      <c r="G76" s="81" t="s">
        <v>100</v>
      </c>
      <c r="H76" s="82"/>
      <c r="I76" s="82"/>
      <c r="J76" s="81" t="s">
        <v>101</v>
      </c>
      <c r="K76" s="79"/>
      <c r="L76" s="79"/>
      <c r="M76" s="79"/>
      <c r="N76" s="79"/>
      <c r="O76" s="79"/>
    </row>
    <row r="77" spans="3:15" s="80" customFormat="1" hidden="1" x14ac:dyDescent="0.2">
      <c r="C77" s="79"/>
      <c r="D77" s="79"/>
      <c r="E77" s="79"/>
      <c r="F77" s="79"/>
      <c r="G77" s="81" t="s">
        <v>102</v>
      </c>
      <c r="H77" s="82"/>
      <c r="I77" s="82"/>
      <c r="J77" s="81" t="s">
        <v>103</v>
      </c>
      <c r="K77" s="79"/>
      <c r="L77" s="79"/>
      <c r="M77" s="79"/>
      <c r="N77" s="79"/>
      <c r="O77" s="79"/>
    </row>
    <row r="78" spans="3:15" s="80" customFormat="1" hidden="1" x14ac:dyDescent="0.2">
      <c r="C78" s="79"/>
      <c r="D78" s="79"/>
      <c r="E78" s="79"/>
      <c r="F78" s="79"/>
      <c r="G78" s="81" t="s">
        <v>104</v>
      </c>
      <c r="H78" s="82"/>
      <c r="I78" s="82"/>
      <c r="J78" s="81" t="s">
        <v>105</v>
      </c>
      <c r="K78" s="79"/>
      <c r="L78" s="79"/>
      <c r="M78" s="79"/>
      <c r="N78" s="79"/>
      <c r="O78" s="79"/>
    </row>
    <row r="79" spans="3:15" s="80" customFormat="1" hidden="1" x14ac:dyDescent="0.2">
      <c r="C79" s="79"/>
      <c r="D79" s="79"/>
      <c r="E79" s="79"/>
      <c r="F79" s="79"/>
      <c r="G79" s="81" t="s">
        <v>106</v>
      </c>
      <c r="H79" s="82"/>
      <c r="I79" s="82"/>
      <c r="J79" s="81" t="s">
        <v>107</v>
      </c>
      <c r="K79" s="79"/>
      <c r="L79" s="79"/>
      <c r="M79" s="79"/>
      <c r="N79" s="79"/>
      <c r="O79" s="79"/>
    </row>
    <row r="80" spans="3:15" s="80" customFormat="1" hidden="1" x14ac:dyDescent="0.2">
      <c r="C80" s="79"/>
      <c r="D80" s="79"/>
      <c r="E80" s="79"/>
      <c r="F80" s="79"/>
      <c r="G80" s="81" t="s">
        <v>108</v>
      </c>
      <c r="H80" s="82"/>
      <c r="I80" s="82"/>
      <c r="J80" s="81" t="s">
        <v>109</v>
      </c>
      <c r="K80" s="79"/>
      <c r="L80" s="79"/>
      <c r="M80" s="79"/>
      <c r="N80" s="79"/>
      <c r="O80" s="79"/>
    </row>
    <row r="81" spans="3:15" s="80" customFormat="1" hidden="1" x14ac:dyDescent="0.2">
      <c r="C81" s="79"/>
      <c r="D81" s="79"/>
      <c r="E81" s="79"/>
      <c r="F81" s="79"/>
      <c r="G81" s="81" t="s">
        <v>110</v>
      </c>
      <c r="H81" s="82"/>
      <c r="I81" s="82"/>
      <c r="J81" s="81" t="s">
        <v>111</v>
      </c>
      <c r="K81" s="79"/>
      <c r="L81" s="79"/>
      <c r="M81" s="79"/>
      <c r="N81" s="79"/>
      <c r="O81" s="79"/>
    </row>
    <row r="82" spans="3:15" s="80" customFormat="1" hidden="1" x14ac:dyDescent="0.2">
      <c r="C82" s="79"/>
      <c r="D82" s="79"/>
      <c r="E82" s="79"/>
      <c r="F82" s="79"/>
      <c r="G82" s="81" t="s">
        <v>112</v>
      </c>
      <c r="H82" s="82"/>
      <c r="I82" s="82"/>
      <c r="J82" s="81" t="s">
        <v>113</v>
      </c>
      <c r="K82" s="79"/>
      <c r="L82" s="79"/>
      <c r="M82" s="79"/>
      <c r="N82" s="79"/>
      <c r="O82" s="79"/>
    </row>
    <row r="83" spans="3:15" s="80" customFormat="1" hidden="1" x14ac:dyDescent="0.2">
      <c r="C83" s="79"/>
      <c r="D83" s="79"/>
      <c r="E83" s="79"/>
      <c r="F83" s="79"/>
      <c r="G83" s="81" t="s">
        <v>114</v>
      </c>
      <c r="H83" s="82"/>
      <c r="I83" s="82"/>
      <c r="J83" s="81" t="s">
        <v>115</v>
      </c>
      <c r="K83" s="79"/>
      <c r="L83" s="79"/>
      <c r="M83" s="79"/>
      <c r="N83" s="79"/>
      <c r="O83" s="79"/>
    </row>
    <row r="84" spans="3:15" hidden="1" x14ac:dyDescent="0.2">
      <c r="G84" s="81" t="s">
        <v>116</v>
      </c>
      <c r="H84" s="82"/>
      <c r="I84" s="82"/>
      <c r="J84" s="82"/>
      <c r="K84" s="79"/>
      <c r="L84" s="79"/>
    </row>
    <row r="85" spans="3:15" hidden="1" x14ac:dyDescent="0.2">
      <c r="G85" s="81" t="s">
        <v>117</v>
      </c>
      <c r="H85" s="82"/>
      <c r="I85" s="82"/>
      <c r="J85" s="82"/>
      <c r="K85" s="79"/>
      <c r="L85" s="79"/>
    </row>
    <row r="86" spans="3:15" hidden="1" x14ac:dyDescent="0.2">
      <c r="G86" s="81" t="s">
        <v>118</v>
      </c>
      <c r="H86" s="82"/>
      <c r="I86" s="82"/>
      <c r="J86" s="82"/>
      <c r="K86" s="79"/>
      <c r="L86" s="79"/>
    </row>
    <row r="87" spans="3:15" hidden="1" x14ac:dyDescent="0.2">
      <c r="G87" s="81" t="s">
        <v>119</v>
      </c>
      <c r="H87" s="82"/>
      <c r="I87" s="82"/>
      <c r="J87" s="82"/>
      <c r="K87" s="79"/>
      <c r="L87" s="79"/>
    </row>
    <row r="88" spans="3:15" hidden="1" x14ac:dyDescent="0.2">
      <c r="G88" s="81" t="s">
        <v>120</v>
      </c>
      <c r="H88" s="82"/>
      <c r="I88" s="82"/>
      <c r="J88" s="82"/>
      <c r="K88" s="79"/>
      <c r="L88" s="79"/>
    </row>
    <row r="89" spans="3:15" hidden="1" x14ac:dyDescent="0.2">
      <c r="G89" s="81" t="s">
        <v>121</v>
      </c>
      <c r="H89" s="82"/>
      <c r="I89" s="82"/>
      <c r="J89" s="82"/>
      <c r="K89" s="79"/>
      <c r="L89" s="79"/>
    </row>
    <row r="90" spans="3:15" hidden="1" x14ac:dyDescent="0.2">
      <c r="G90" s="81" t="s">
        <v>122</v>
      </c>
      <c r="H90" s="82"/>
      <c r="I90" s="82"/>
      <c r="J90" s="82"/>
      <c r="K90" s="79"/>
      <c r="L90" s="79"/>
    </row>
    <row r="91" spans="3:15" hidden="1" x14ac:dyDescent="0.2">
      <c r="G91" s="81" t="s">
        <v>123</v>
      </c>
      <c r="H91" s="82"/>
      <c r="I91" s="82"/>
      <c r="J91" s="82"/>
      <c r="K91" s="79"/>
      <c r="L91" s="79"/>
    </row>
    <row r="92" spans="3:15" hidden="1" x14ac:dyDescent="0.2">
      <c r="G92" s="81" t="s">
        <v>124</v>
      </c>
      <c r="H92" s="82"/>
      <c r="I92" s="82"/>
      <c r="J92" s="82"/>
      <c r="K92" s="79"/>
      <c r="L92" s="79"/>
    </row>
    <row r="93" spans="3:15" hidden="1" x14ac:dyDescent="0.2">
      <c r="G93" s="81" t="s">
        <v>125</v>
      </c>
      <c r="H93" s="82"/>
      <c r="I93" s="82"/>
      <c r="J93" s="82"/>
      <c r="K93" s="79"/>
      <c r="L93" s="79"/>
    </row>
    <row r="94" spans="3:15" hidden="1" x14ac:dyDescent="0.2">
      <c r="G94" s="81" t="s">
        <v>126</v>
      </c>
      <c r="H94" s="82"/>
      <c r="I94" s="82"/>
      <c r="J94" s="82"/>
    </row>
    <row r="95" spans="3:15" hidden="1" x14ac:dyDescent="0.2">
      <c r="G95" s="81" t="s">
        <v>127</v>
      </c>
      <c r="H95" s="82"/>
      <c r="I95" s="82"/>
      <c r="J95" s="82"/>
    </row>
    <row r="96" spans="3:15" hidden="1" x14ac:dyDescent="0.2">
      <c r="G96" s="81" t="s">
        <v>128</v>
      </c>
      <c r="H96" s="82"/>
      <c r="I96" s="82"/>
      <c r="J96" s="82"/>
    </row>
    <row r="97" spans="7:10" hidden="1" x14ac:dyDescent="0.2">
      <c r="G97" s="81" t="s">
        <v>129</v>
      </c>
      <c r="H97" s="82"/>
      <c r="I97" s="82"/>
      <c r="J97" s="82"/>
    </row>
    <row r="98" spans="7:10" hidden="1" x14ac:dyDescent="0.2">
      <c r="G98" s="81" t="s">
        <v>130</v>
      </c>
      <c r="H98" s="82"/>
      <c r="I98" s="82"/>
      <c r="J98" s="82"/>
    </row>
    <row r="99" spans="7:10" hidden="1" x14ac:dyDescent="0.2"/>
    <row r="100" spans="7:10" hidden="1" x14ac:dyDescent="0.2"/>
    <row r="101" spans="7:10" hidden="1" x14ac:dyDescent="0.2"/>
  </sheetData>
  <sheetProtection algorithmName="SHA-512" hashValue="znHejvgq3o6SoSoenRhaPXJCgwqpU/wndUWbO5G7Th1dNp5gUdhCvIbnv4O+Atk5MRjoOx3dVugquliwNisvQA==" saltValue="T1ktu2oVbsRF7S4NqQwQUg==" spinCount="100000" sheet="1" formatCells="0" formatColumns="0" formatRows="0" insertRows="0" deleteRows="0"/>
  <mergeCells count="85">
    <mergeCell ref="C62:O62"/>
    <mergeCell ref="C63:O63"/>
    <mergeCell ref="E23:G24"/>
    <mergeCell ref="C59:F59"/>
    <mergeCell ref="G59:J59"/>
    <mergeCell ref="K59:O59"/>
    <mergeCell ref="C60:F60"/>
    <mergeCell ref="G60:J60"/>
    <mergeCell ref="K60:O60"/>
    <mergeCell ref="C57:F57"/>
    <mergeCell ref="G57:J57"/>
    <mergeCell ref="K57:O57"/>
    <mergeCell ref="C58:F58"/>
    <mergeCell ref="G58:J58"/>
    <mergeCell ref="K58:O58"/>
    <mergeCell ref="C55:F55"/>
    <mergeCell ref="G55:J55"/>
    <mergeCell ref="K55:O55"/>
    <mergeCell ref="C56:F56"/>
    <mergeCell ref="G56:J56"/>
    <mergeCell ref="K56:O56"/>
    <mergeCell ref="C54:F54"/>
    <mergeCell ref="G54:J54"/>
    <mergeCell ref="K54:O54"/>
    <mergeCell ref="P27:P28"/>
    <mergeCell ref="J28:O33"/>
    <mergeCell ref="J34:O34"/>
    <mergeCell ref="J35:O40"/>
    <mergeCell ref="J41:O41"/>
    <mergeCell ref="J42:O42"/>
    <mergeCell ref="C45:O45"/>
    <mergeCell ref="C52:O52"/>
    <mergeCell ref="C53:F53"/>
    <mergeCell ref="G53:J53"/>
    <mergeCell ref="K53:O53"/>
    <mergeCell ref="N23:O24"/>
    <mergeCell ref="C24:D24"/>
    <mergeCell ref="C26:O26"/>
    <mergeCell ref="C27:I43"/>
    <mergeCell ref="J27:O27"/>
    <mergeCell ref="J43:O43"/>
    <mergeCell ref="C23:D23"/>
    <mergeCell ref="H23:I24"/>
    <mergeCell ref="J23:K24"/>
    <mergeCell ref="L23:M24"/>
    <mergeCell ref="C20:D22"/>
    <mergeCell ref="E20:G22"/>
    <mergeCell ref="H20:I22"/>
    <mergeCell ref="J20:K22"/>
    <mergeCell ref="L20:O20"/>
    <mergeCell ref="P17:P18"/>
    <mergeCell ref="C18:D19"/>
    <mergeCell ref="E18:F18"/>
    <mergeCell ref="G18:K18"/>
    <mergeCell ref="L18:M19"/>
    <mergeCell ref="N18:O19"/>
    <mergeCell ref="E19:F19"/>
    <mergeCell ref="G19:K19"/>
    <mergeCell ref="C17:D17"/>
    <mergeCell ref="E17:G17"/>
    <mergeCell ref="H17:I17"/>
    <mergeCell ref="J17:K17"/>
    <mergeCell ref="L17:M17"/>
    <mergeCell ref="N17:O17"/>
    <mergeCell ref="C16:O16"/>
    <mergeCell ref="C9:O9"/>
    <mergeCell ref="C10:O11"/>
    <mergeCell ref="C12:D12"/>
    <mergeCell ref="E12:H12"/>
    <mergeCell ref="I12:J12"/>
    <mergeCell ref="K12:O12"/>
    <mergeCell ref="C13:D13"/>
    <mergeCell ref="E13:O13"/>
    <mergeCell ref="C14:D14"/>
    <mergeCell ref="E14:O14"/>
    <mergeCell ref="C15:O15"/>
    <mergeCell ref="B2:C4"/>
    <mergeCell ref="C5:D8"/>
    <mergeCell ref="E5:L5"/>
    <mergeCell ref="M5:O5"/>
    <mergeCell ref="E6:L6"/>
    <mergeCell ref="M6:O6"/>
    <mergeCell ref="E7:L8"/>
    <mergeCell ref="M7:O7"/>
    <mergeCell ref="M8:O8"/>
  </mergeCells>
  <dataValidations count="5">
    <dataValidation type="list" allowBlank="1" showInputMessage="1" showErrorMessage="1" sqref="E20:G22" xr:uid="{518A75CE-0059-4F9E-9FDF-63F136547DC2}">
      <formula1>$J$75:$J$76</formula1>
    </dataValidation>
    <dataValidation type="list" allowBlank="1" showInputMessage="1" showErrorMessage="1" sqref="J20:K22" xr:uid="{4F529441-8FC6-4F2E-BDEB-1C3E8B881294}">
      <formula1>$J$77:$J$83</formula1>
    </dataValidation>
    <dataValidation type="list" allowBlank="1" showInputMessage="1" showErrorMessage="1" sqref="J17:K17" xr:uid="{9A1D1B1B-2825-4DE8-A19B-A748B28A2DAE}">
      <formula1>$J$72:$J$74</formula1>
    </dataValidation>
    <dataValidation type="list" allowBlank="1" showInputMessage="1" showErrorMessage="1" sqref="E12:H12" xr:uid="{2932BDE6-499F-4239-95B2-F9843AF65591}">
      <formula1>$G$72:$G$75</formula1>
    </dataValidation>
    <dataValidation type="list" allowBlank="1" showInputMessage="1" showErrorMessage="1" sqref="E13:O13" xr:uid="{9AAD7D23-B484-469E-999E-B2B61DF27926}">
      <formula1>$G$76:$G$98</formula1>
    </dataValidation>
  </dataValidations>
  <hyperlinks>
    <hyperlink ref="B2:C4" location="'MATRIZ DE INDICADORES'!A1" display="    REGRESAR" xr:uid="{0E026008-1B4D-4985-9AD1-FEA3FF9B9B8F}"/>
  </hyperlinks>
  <pageMargins left="0.70866141732283472" right="0.70866141732283472" top="0.74803149606299213" bottom="0.74803149606299213" header="0.31496062992125984" footer="0.31496062992125984"/>
  <pageSetup paperSize="5" scale="40" orientation="portrait" r:id="rId1"/>
  <rowBreaks count="1" manualBreakCount="1">
    <brk id="63" max="15" man="1"/>
  </row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Option Button 1">
              <controlPr defaultSize="0" autoFill="0" autoLine="0" autoPict="0" macro="[0]!PORCENTAJE">
                <anchor moveWithCells="1">
                  <from>
                    <xdr:col>5</xdr:col>
                    <xdr:colOff>666750</xdr:colOff>
                    <xdr:row>16</xdr:row>
                    <xdr:rowOff>123825</xdr:rowOff>
                  </from>
                  <to>
                    <xdr:col>6</xdr:col>
                    <xdr:colOff>514350</xdr:colOff>
                    <xdr:row>16</xdr:row>
                    <xdr:rowOff>314325</xdr:rowOff>
                  </to>
                </anchor>
              </controlPr>
            </control>
          </mc:Choice>
        </mc:AlternateContent>
        <mc:AlternateContent xmlns:mc="http://schemas.openxmlformats.org/markup-compatibility/2006">
          <mc:Choice Requires="x14">
            <control shapeId="7170" r:id="rId5" name="Option Button 2">
              <controlPr defaultSize="0" autoFill="0" autoLine="0" autoPict="0" macro="[0]!RELATIVO">
                <anchor moveWithCells="1">
                  <from>
                    <xdr:col>4</xdr:col>
                    <xdr:colOff>466725</xdr:colOff>
                    <xdr:row>16</xdr:row>
                    <xdr:rowOff>104775</xdr:rowOff>
                  </from>
                  <to>
                    <xdr:col>5</xdr:col>
                    <xdr:colOff>342900</xdr:colOff>
                    <xdr:row>16</xdr:row>
                    <xdr:rowOff>314325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93CA1CC9-2AE3-40DF-BC0D-03957B7EFD7E}">
          <x14:formula1>
            <xm:f>ITEM!$A$1:$A$4</xm:f>
          </x14:formula1>
          <xm:sqref>J23:K24 N23:O24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F0AC5-41AB-46B0-992E-BD45CC96128E}">
  <sheetPr codeName="Hoja85">
    <tabColor rgb="FFEDE394"/>
    <pageSetUpPr fitToPage="1"/>
  </sheetPr>
  <dimension ref="A1:AB101"/>
  <sheetViews>
    <sheetView view="pageBreakPreview" zoomScaleNormal="80" zoomScaleSheetLayoutView="100" workbookViewId="0">
      <selection activeCell="J43" sqref="J43:O43"/>
    </sheetView>
  </sheetViews>
  <sheetFormatPr baseColWidth="10" defaultColWidth="11.42578125" defaultRowHeight="15" x14ac:dyDescent="0.2"/>
  <cols>
    <col min="1" max="1" width="4" style="83" customWidth="1"/>
    <col min="2" max="2" width="6.7109375" style="83" customWidth="1"/>
    <col min="3" max="3" width="24.85546875" style="49" customWidth="1"/>
    <col min="4" max="4" width="15.140625" style="49" customWidth="1"/>
    <col min="5" max="5" width="12.7109375" style="49" customWidth="1"/>
    <col min="6" max="6" width="15.140625" style="49" customWidth="1"/>
    <col min="7" max="7" width="14" style="49" customWidth="1"/>
    <col min="8" max="8" width="11.42578125" style="49"/>
    <col min="9" max="9" width="12.85546875" style="49" customWidth="1"/>
    <col min="10" max="10" width="15.5703125" style="49" customWidth="1"/>
    <col min="11" max="11" width="14.42578125" style="49" customWidth="1"/>
    <col min="12" max="12" width="17.140625" style="49" customWidth="1"/>
    <col min="13" max="13" width="19.7109375" style="49" customWidth="1"/>
    <col min="14" max="15" width="15.28515625" style="49" customWidth="1"/>
    <col min="16" max="16" width="6.7109375" style="83" customWidth="1"/>
    <col min="17" max="16384" width="11.42578125" style="83"/>
  </cols>
  <sheetData>
    <row r="1" spans="2:16" s="62" customFormat="1" ht="8.25" customHeight="1" x14ac:dyDescent="0.25">
      <c r="C1" s="63"/>
      <c r="D1" s="63"/>
      <c r="E1" s="63"/>
      <c r="F1" s="63"/>
      <c r="G1" s="63"/>
      <c r="H1" s="63"/>
      <c r="I1" s="63"/>
      <c r="J1" s="63"/>
      <c r="K1" s="63"/>
      <c r="L1" s="63"/>
      <c r="M1" s="63"/>
      <c r="N1" s="63"/>
      <c r="O1" s="63"/>
    </row>
    <row r="2" spans="2:16" s="62" customFormat="1" ht="15.75" customHeight="1" x14ac:dyDescent="0.25">
      <c r="B2" s="278" t="s">
        <v>65</v>
      </c>
      <c r="C2" s="278"/>
      <c r="D2" s="64"/>
      <c r="E2" s="64"/>
      <c r="F2" s="64"/>
      <c r="G2" s="64"/>
      <c r="H2" s="64"/>
      <c r="I2" s="64"/>
      <c r="J2" s="64"/>
      <c r="K2" s="64"/>
      <c r="L2" s="64"/>
      <c r="M2" s="64"/>
      <c r="N2" s="64"/>
      <c r="O2" s="64"/>
      <c r="P2" s="65"/>
    </row>
    <row r="3" spans="2:16" s="62" customFormat="1" ht="15.75" customHeight="1" x14ac:dyDescent="0.25">
      <c r="B3" s="278"/>
      <c r="C3" s="278"/>
      <c r="D3" s="64"/>
      <c r="E3" s="64"/>
      <c r="F3" s="64"/>
      <c r="G3" s="64"/>
      <c r="H3" s="64"/>
      <c r="I3" s="64"/>
      <c r="J3" s="64"/>
      <c r="K3" s="64"/>
      <c r="L3" s="64"/>
      <c r="M3" s="64"/>
      <c r="N3" s="64"/>
      <c r="O3" s="64"/>
      <c r="P3" s="65"/>
    </row>
    <row r="4" spans="2:16" s="62" customFormat="1" ht="15" customHeight="1" x14ac:dyDescent="0.25">
      <c r="B4" s="278"/>
      <c r="C4" s="278"/>
      <c r="D4" s="64"/>
      <c r="E4" s="64"/>
      <c r="F4" s="64"/>
      <c r="G4" s="64"/>
      <c r="H4" s="64"/>
      <c r="I4" s="64"/>
      <c r="J4" s="64"/>
      <c r="K4" s="64"/>
      <c r="L4" s="64"/>
      <c r="M4" s="64"/>
      <c r="N4" s="64"/>
      <c r="O4" s="64"/>
      <c r="P4" s="65"/>
    </row>
    <row r="5" spans="2:16" s="62" customFormat="1" ht="24.75" customHeight="1" x14ac:dyDescent="0.25">
      <c r="B5" s="65"/>
      <c r="C5" s="279"/>
      <c r="D5" s="280"/>
      <c r="E5" s="285" t="s">
        <v>0</v>
      </c>
      <c r="F5" s="177"/>
      <c r="G5" s="177"/>
      <c r="H5" s="177"/>
      <c r="I5" s="177"/>
      <c r="J5" s="177"/>
      <c r="K5" s="177"/>
      <c r="L5" s="178"/>
      <c r="M5" s="188" t="s">
        <v>158</v>
      </c>
      <c r="N5" s="188"/>
      <c r="O5" s="189"/>
      <c r="P5" s="65"/>
    </row>
    <row r="6" spans="2:16" s="62" customFormat="1" ht="27" customHeight="1" x14ac:dyDescent="0.25">
      <c r="B6" s="66"/>
      <c r="C6" s="281"/>
      <c r="D6" s="282"/>
      <c r="E6" s="285" t="s">
        <v>2</v>
      </c>
      <c r="F6" s="177"/>
      <c r="G6" s="177"/>
      <c r="H6" s="177"/>
      <c r="I6" s="177"/>
      <c r="J6" s="177"/>
      <c r="K6" s="177"/>
      <c r="L6" s="178"/>
      <c r="M6" s="177" t="s">
        <v>135</v>
      </c>
      <c r="N6" s="177"/>
      <c r="O6" s="178"/>
      <c r="P6" s="65"/>
    </row>
    <row r="7" spans="2:16" s="62" customFormat="1" ht="30" customHeight="1" x14ac:dyDescent="0.25">
      <c r="B7" s="65"/>
      <c r="C7" s="281"/>
      <c r="D7" s="282"/>
      <c r="E7" s="287" t="s">
        <v>147</v>
      </c>
      <c r="F7" s="288"/>
      <c r="G7" s="288"/>
      <c r="H7" s="288"/>
      <c r="I7" s="288"/>
      <c r="J7" s="288"/>
      <c r="K7" s="288"/>
      <c r="L7" s="289"/>
      <c r="M7" s="188" t="s">
        <v>157</v>
      </c>
      <c r="N7" s="188"/>
      <c r="O7" s="189"/>
      <c r="P7" s="65"/>
    </row>
    <row r="8" spans="2:16" s="62" customFormat="1" ht="25.5" customHeight="1" x14ac:dyDescent="0.25">
      <c r="B8" s="65"/>
      <c r="C8" s="283"/>
      <c r="D8" s="284"/>
      <c r="E8" s="290"/>
      <c r="F8" s="291"/>
      <c r="G8" s="291"/>
      <c r="H8" s="291"/>
      <c r="I8" s="291"/>
      <c r="J8" s="291"/>
      <c r="K8" s="291"/>
      <c r="L8" s="292"/>
      <c r="M8" s="177" t="s">
        <v>188</v>
      </c>
      <c r="N8" s="177"/>
      <c r="O8" s="178"/>
      <c r="P8" s="65"/>
    </row>
    <row r="9" spans="2:16" s="62" customFormat="1" ht="15.75" customHeight="1" x14ac:dyDescent="0.25">
      <c r="B9" s="65"/>
      <c r="C9" s="339" t="s">
        <v>28</v>
      </c>
      <c r="D9" s="339"/>
      <c r="E9" s="339"/>
      <c r="F9" s="339"/>
      <c r="G9" s="339"/>
      <c r="H9" s="339"/>
      <c r="I9" s="339"/>
      <c r="J9" s="339"/>
      <c r="K9" s="339"/>
      <c r="L9" s="339"/>
      <c r="M9" s="339"/>
      <c r="N9" s="339"/>
      <c r="O9" s="339"/>
      <c r="P9" s="65"/>
    </row>
    <row r="10" spans="2:16" s="62" customFormat="1" ht="15.75" customHeight="1" x14ac:dyDescent="0.25">
      <c r="B10" s="65"/>
      <c r="C10" s="293" t="s">
        <v>66</v>
      </c>
      <c r="D10" s="293"/>
      <c r="E10" s="293"/>
      <c r="F10" s="293"/>
      <c r="G10" s="293"/>
      <c r="H10" s="293"/>
      <c r="I10" s="293"/>
      <c r="J10" s="293"/>
      <c r="K10" s="293"/>
      <c r="L10" s="293"/>
      <c r="M10" s="293"/>
      <c r="N10" s="293"/>
      <c r="O10" s="293"/>
      <c r="P10" s="65"/>
    </row>
    <row r="11" spans="2:16" s="62" customFormat="1" ht="15" customHeight="1" x14ac:dyDescent="0.25">
      <c r="B11" s="65"/>
      <c r="C11" s="293"/>
      <c r="D11" s="293"/>
      <c r="E11" s="293"/>
      <c r="F11" s="293"/>
      <c r="G11" s="293"/>
      <c r="H11" s="293"/>
      <c r="I11" s="293"/>
      <c r="J11" s="293"/>
      <c r="K11" s="293"/>
      <c r="L11" s="293"/>
      <c r="M11" s="293"/>
      <c r="N11" s="293"/>
      <c r="O11" s="293"/>
      <c r="P11" s="65"/>
    </row>
    <row r="12" spans="2:16" s="62" customFormat="1" ht="30" customHeight="1" x14ac:dyDescent="0.25">
      <c r="B12" s="65"/>
      <c r="C12" s="337" t="s">
        <v>67</v>
      </c>
      <c r="D12" s="337"/>
      <c r="E12" s="340" t="s">
        <v>94</v>
      </c>
      <c r="F12" s="340"/>
      <c r="G12" s="340"/>
      <c r="H12" s="340"/>
      <c r="I12" s="337" t="s">
        <v>68</v>
      </c>
      <c r="J12" s="337"/>
      <c r="K12" s="351" t="s">
        <v>171</v>
      </c>
      <c r="L12" s="351"/>
      <c r="M12" s="351"/>
      <c r="N12" s="351"/>
      <c r="O12" s="351"/>
      <c r="P12" s="65"/>
    </row>
    <row r="13" spans="2:16" s="62" customFormat="1" x14ac:dyDescent="0.25">
      <c r="B13" s="65"/>
      <c r="C13" s="197" t="s">
        <v>8</v>
      </c>
      <c r="D13" s="197"/>
      <c r="E13" s="352" t="s">
        <v>114</v>
      </c>
      <c r="F13" s="353"/>
      <c r="G13" s="353"/>
      <c r="H13" s="353"/>
      <c r="I13" s="353"/>
      <c r="J13" s="353"/>
      <c r="K13" s="353"/>
      <c r="L13" s="353"/>
      <c r="M13" s="353"/>
      <c r="N13" s="353"/>
      <c r="O13" s="353"/>
      <c r="P13" s="65"/>
    </row>
    <row r="14" spans="2:16" s="62" customFormat="1" x14ac:dyDescent="0.25">
      <c r="B14" s="65"/>
      <c r="C14" s="197" t="s">
        <v>69</v>
      </c>
      <c r="D14" s="197"/>
      <c r="E14" s="352" t="s">
        <v>159</v>
      </c>
      <c r="F14" s="352"/>
      <c r="G14" s="352"/>
      <c r="H14" s="352"/>
      <c r="I14" s="352"/>
      <c r="J14" s="352"/>
      <c r="K14" s="352"/>
      <c r="L14" s="352"/>
      <c r="M14" s="352"/>
      <c r="N14" s="352"/>
      <c r="O14" s="352"/>
      <c r="P14" s="65"/>
    </row>
    <row r="15" spans="2:16" s="62" customFormat="1" x14ac:dyDescent="0.25">
      <c r="B15" s="65"/>
      <c r="C15" s="344"/>
      <c r="D15" s="308"/>
      <c r="E15" s="308"/>
      <c r="F15" s="308"/>
      <c r="G15" s="308"/>
      <c r="H15" s="308"/>
      <c r="I15" s="308"/>
      <c r="J15" s="308"/>
      <c r="K15" s="308"/>
      <c r="L15" s="308"/>
      <c r="M15" s="308"/>
      <c r="N15" s="308"/>
      <c r="O15" s="309"/>
      <c r="P15" s="65"/>
    </row>
    <row r="16" spans="2:16" s="62" customFormat="1" x14ac:dyDescent="0.25">
      <c r="B16" s="65"/>
      <c r="C16" s="306" t="s">
        <v>70</v>
      </c>
      <c r="D16" s="306"/>
      <c r="E16" s="306"/>
      <c r="F16" s="306"/>
      <c r="G16" s="306"/>
      <c r="H16" s="306"/>
      <c r="I16" s="306"/>
      <c r="J16" s="306"/>
      <c r="K16" s="306"/>
      <c r="L16" s="306"/>
      <c r="M16" s="306"/>
      <c r="N16" s="306"/>
      <c r="O16" s="306"/>
      <c r="P16" s="65"/>
    </row>
    <row r="17" spans="2:16" s="62" customFormat="1" ht="36" customHeight="1" x14ac:dyDescent="0.25">
      <c r="B17" s="65"/>
      <c r="C17" s="197" t="s">
        <v>71</v>
      </c>
      <c r="D17" s="197"/>
      <c r="E17" s="273">
        <v>1</v>
      </c>
      <c r="F17" s="274"/>
      <c r="G17" s="275"/>
      <c r="H17" s="197" t="s">
        <v>16</v>
      </c>
      <c r="I17" s="197"/>
      <c r="J17" s="276" t="s">
        <v>93</v>
      </c>
      <c r="K17" s="338"/>
      <c r="L17" s="197" t="s">
        <v>18</v>
      </c>
      <c r="M17" s="197"/>
      <c r="N17" s="297">
        <v>0.25</v>
      </c>
      <c r="O17" s="297"/>
      <c r="P17" s="319"/>
    </row>
    <row r="18" spans="2:16" s="62" customFormat="1" ht="30.75" customHeight="1" x14ac:dyDescent="0.25">
      <c r="B18" s="65"/>
      <c r="C18" s="197" t="s">
        <v>72</v>
      </c>
      <c r="D18" s="197"/>
      <c r="E18" s="330" t="s">
        <v>73</v>
      </c>
      <c r="F18" s="330"/>
      <c r="G18" s="331" t="s">
        <v>197</v>
      </c>
      <c r="H18" s="332"/>
      <c r="I18" s="332"/>
      <c r="J18" s="332"/>
      <c r="K18" s="333"/>
      <c r="L18" s="199" t="s">
        <v>77</v>
      </c>
      <c r="M18" s="200"/>
      <c r="N18" s="203" t="s">
        <v>141</v>
      </c>
      <c r="O18" s="204"/>
      <c r="P18" s="319"/>
    </row>
    <row r="19" spans="2:16" s="62" customFormat="1" ht="32.25" customHeight="1" x14ac:dyDescent="0.25">
      <c r="B19" s="65"/>
      <c r="C19" s="197"/>
      <c r="D19" s="197"/>
      <c r="E19" s="197" t="s">
        <v>74</v>
      </c>
      <c r="F19" s="197"/>
      <c r="G19" s="331" t="s">
        <v>173</v>
      </c>
      <c r="H19" s="332"/>
      <c r="I19" s="332"/>
      <c r="J19" s="332"/>
      <c r="K19" s="333"/>
      <c r="L19" s="201"/>
      <c r="M19" s="202"/>
      <c r="N19" s="205"/>
      <c r="O19" s="206"/>
      <c r="P19" s="65"/>
    </row>
    <row r="20" spans="2:16" s="62" customFormat="1" ht="15.75" customHeight="1" x14ac:dyDescent="0.25">
      <c r="B20" s="65"/>
      <c r="C20" s="199" t="s">
        <v>75</v>
      </c>
      <c r="D20" s="200"/>
      <c r="E20" s="249" t="s">
        <v>99</v>
      </c>
      <c r="F20" s="250"/>
      <c r="G20" s="251"/>
      <c r="H20" s="238" t="s">
        <v>76</v>
      </c>
      <c r="I20" s="239"/>
      <c r="J20" s="249" t="s">
        <v>115</v>
      </c>
      <c r="K20" s="251"/>
      <c r="L20" s="207" t="s">
        <v>142</v>
      </c>
      <c r="M20" s="208"/>
      <c r="N20" s="208"/>
      <c r="O20" s="209"/>
      <c r="P20" s="65"/>
    </row>
    <row r="21" spans="2:16" s="62" customFormat="1" ht="15.75" customHeight="1" x14ac:dyDescent="0.25">
      <c r="B21" s="65"/>
      <c r="C21" s="256"/>
      <c r="D21" s="257"/>
      <c r="E21" s="258"/>
      <c r="F21" s="246"/>
      <c r="G21" s="259"/>
      <c r="H21" s="260"/>
      <c r="I21" s="261"/>
      <c r="J21" s="258"/>
      <c r="K21" s="259"/>
      <c r="L21" s="84" t="s">
        <v>143</v>
      </c>
      <c r="M21" s="84" t="s">
        <v>144</v>
      </c>
      <c r="N21" s="84" t="s">
        <v>145</v>
      </c>
      <c r="O21" s="84" t="s">
        <v>146</v>
      </c>
      <c r="P21" s="65"/>
    </row>
    <row r="22" spans="2:16" s="62" customFormat="1" ht="15.75" customHeight="1" x14ac:dyDescent="0.25">
      <c r="B22" s="65"/>
      <c r="C22" s="201"/>
      <c r="D22" s="202"/>
      <c r="E22" s="252"/>
      <c r="F22" s="253"/>
      <c r="G22" s="254"/>
      <c r="H22" s="240"/>
      <c r="I22" s="241"/>
      <c r="J22" s="252"/>
      <c r="K22" s="254"/>
      <c r="L22" s="122" t="s">
        <v>271</v>
      </c>
      <c r="M22" s="120" t="s">
        <v>272</v>
      </c>
      <c r="N22" s="123" t="s">
        <v>273</v>
      </c>
      <c r="O22" s="126" t="s">
        <v>274</v>
      </c>
      <c r="P22" s="65"/>
    </row>
    <row r="23" spans="2:16" s="62" customFormat="1" ht="26.25" customHeight="1" x14ac:dyDescent="0.25">
      <c r="B23" s="65"/>
      <c r="C23" s="197" t="s">
        <v>78</v>
      </c>
      <c r="D23" s="197"/>
      <c r="E23" s="327" t="s">
        <v>172</v>
      </c>
      <c r="F23" s="327"/>
      <c r="G23" s="327"/>
      <c r="H23" s="328" t="s">
        <v>79</v>
      </c>
      <c r="I23" s="239"/>
      <c r="J23" s="242" t="s">
        <v>62</v>
      </c>
      <c r="K23" s="242"/>
      <c r="L23" s="197" t="s">
        <v>80</v>
      </c>
      <c r="M23" s="197"/>
      <c r="N23" s="242" t="s">
        <v>63</v>
      </c>
      <c r="O23" s="242"/>
      <c r="P23" s="65"/>
    </row>
    <row r="24" spans="2:16" s="62" customFormat="1" ht="26.25" customHeight="1" x14ac:dyDescent="0.25">
      <c r="B24" s="65"/>
      <c r="C24" s="197" t="s">
        <v>81</v>
      </c>
      <c r="D24" s="197"/>
      <c r="E24" s="327" t="s">
        <v>172</v>
      </c>
      <c r="F24" s="327"/>
      <c r="G24" s="327"/>
      <c r="H24" s="329"/>
      <c r="I24" s="241"/>
      <c r="J24" s="242"/>
      <c r="K24" s="242"/>
      <c r="L24" s="197"/>
      <c r="M24" s="197"/>
      <c r="N24" s="242"/>
      <c r="O24" s="242"/>
      <c r="P24" s="65"/>
    </row>
    <row r="25" spans="2:16" s="62" customFormat="1" ht="15.75" customHeight="1" x14ac:dyDescent="0.25">
      <c r="B25" s="65"/>
      <c r="C25" s="70"/>
      <c r="D25" s="70"/>
      <c r="E25" s="40"/>
      <c r="F25" s="40"/>
      <c r="G25" s="70"/>
      <c r="H25" s="70"/>
      <c r="I25" s="70"/>
      <c r="J25" s="40"/>
      <c r="K25" s="40"/>
      <c r="L25" s="70"/>
      <c r="M25" s="70"/>
      <c r="N25" s="40"/>
      <c r="O25" s="40"/>
      <c r="P25" s="65"/>
    </row>
    <row r="26" spans="2:16" s="62" customFormat="1" ht="15" customHeight="1" x14ac:dyDescent="0.25">
      <c r="B26" s="65"/>
      <c r="C26" s="306" t="s">
        <v>82</v>
      </c>
      <c r="D26" s="306"/>
      <c r="E26" s="306"/>
      <c r="F26" s="306"/>
      <c r="G26" s="306"/>
      <c r="H26" s="306"/>
      <c r="I26" s="306"/>
      <c r="J26" s="307"/>
      <c r="K26" s="307"/>
      <c r="L26" s="307"/>
      <c r="M26" s="307"/>
      <c r="N26" s="307"/>
      <c r="O26" s="307"/>
      <c r="P26" s="65"/>
    </row>
    <row r="27" spans="2:16" s="62" customFormat="1" ht="15" customHeight="1" x14ac:dyDescent="0.25">
      <c r="B27" s="65"/>
      <c r="C27" s="308"/>
      <c r="D27" s="308"/>
      <c r="E27" s="308"/>
      <c r="F27" s="308"/>
      <c r="G27" s="308"/>
      <c r="H27" s="308"/>
      <c r="I27" s="309"/>
      <c r="J27" s="310" t="s">
        <v>83</v>
      </c>
      <c r="K27" s="311"/>
      <c r="L27" s="311"/>
      <c r="M27" s="311"/>
      <c r="N27" s="311"/>
      <c r="O27" s="311"/>
      <c r="P27" s="319"/>
    </row>
    <row r="28" spans="2:16" s="62" customFormat="1" ht="16.5" customHeight="1" x14ac:dyDescent="0.25">
      <c r="B28" s="65"/>
      <c r="C28" s="308"/>
      <c r="D28" s="308"/>
      <c r="E28" s="308"/>
      <c r="F28" s="308"/>
      <c r="G28" s="308"/>
      <c r="H28" s="308"/>
      <c r="I28" s="309"/>
      <c r="J28" s="320" t="s">
        <v>310</v>
      </c>
      <c r="K28" s="314"/>
      <c r="L28" s="314"/>
      <c r="M28" s="314"/>
      <c r="N28" s="314"/>
      <c r="O28" s="314"/>
      <c r="P28" s="319"/>
    </row>
    <row r="29" spans="2:16" s="62" customFormat="1" ht="15.75" customHeight="1" x14ac:dyDescent="0.25">
      <c r="B29" s="65"/>
      <c r="C29" s="308"/>
      <c r="D29" s="308"/>
      <c r="E29" s="308"/>
      <c r="F29" s="308"/>
      <c r="G29" s="308"/>
      <c r="H29" s="308"/>
      <c r="I29" s="309"/>
      <c r="J29" s="321"/>
      <c r="K29" s="322"/>
      <c r="L29" s="322"/>
      <c r="M29" s="322"/>
      <c r="N29" s="322"/>
      <c r="O29" s="322"/>
      <c r="P29" s="65"/>
    </row>
    <row r="30" spans="2:16" s="62" customFormat="1" ht="96" customHeight="1" x14ac:dyDescent="0.25">
      <c r="B30" s="65"/>
      <c r="C30" s="308"/>
      <c r="D30" s="308"/>
      <c r="E30" s="308"/>
      <c r="F30" s="308"/>
      <c r="G30" s="308"/>
      <c r="H30" s="308"/>
      <c r="I30" s="309"/>
      <c r="J30" s="321"/>
      <c r="K30" s="322"/>
      <c r="L30" s="322"/>
      <c r="M30" s="322"/>
      <c r="N30" s="322"/>
      <c r="O30" s="322"/>
      <c r="P30" s="65"/>
    </row>
    <row r="31" spans="2:16" s="62" customFormat="1" ht="15.75" customHeight="1" x14ac:dyDescent="0.25">
      <c r="B31" s="65"/>
      <c r="C31" s="308"/>
      <c r="D31" s="308"/>
      <c r="E31" s="308"/>
      <c r="F31" s="308"/>
      <c r="G31" s="308"/>
      <c r="H31" s="308"/>
      <c r="I31" s="309"/>
      <c r="J31" s="321"/>
      <c r="K31" s="322"/>
      <c r="L31" s="322"/>
      <c r="M31" s="322"/>
      <c r="N31" s="322"/>
      <c r="O31" s="322"/>
      <c r="P31" s="65"/>
    </row>
    <row r="32" spans="2:16" s="62" customFormat="1" ht="15.75" customHeight="1" x14ac:dyDescent="0.25">
      <c r="B32" s="65"/>
      <c r="C32" s="308"/>
      <c r="D32" s="308"/>
      <c r="E32" s="308"/>
      <c r="F32" s="308"/>
      <c r="G32" s="308"/>
      <c r="H32" s="308"/>
      <c r="I32" s="309"/>
      <c r="J32" s="321"/>
      <c r="K32" s="322"/>
      <c r="L32" s="322"/>
      <c r="M32" s="322"/>
      <c r="N32" s="322"/>
      <c r="O32" s="322"/>
      <c r="P32" s="65"/>
    </row>
    <row r="33" spans="2:16" s="62" customFormat="1" ht="16.5" customHeight="1" x14ac:dyDescent="0.25">
      <c r="B33" s="65"/>
      <c r="C33" s="308"/>
      <c r="D33" s="308"/>
      <c r="E33" s="308"/>
      <c r="F33" s="308"/>
      <c r="G33" s="308"/>
      <c r="H33" s="308"/>
      <c r="I33" s="309"/>
      <c r="J33" s="323"/>
      <c r="K33" s="324"/>
      <c r="L33" s="324"/>
      <c r="M33" s="324"/>
      <c r="N33" s="324"/>
      <c r="O33" s="324"/>
      <c r="P33" s="65"/>
    </row>
    <row r="34" spans="2:16" s="62" customFormat="1" ht="15.75" customHeight="1" x14ac:dyDescent="0.25">
      <c r="B34" s="65"/>
      <c r="C34" s="308"/>
      <c r="D34" s="308"/>
      <c r="E34" s="308"/>
      <c r="F34" s="308"/>
      <c r="G34" s="308"/>
      <c r="H34" s="308"/>
      <c r="I34" s="309"/>
      <c r="J34" s="325" t="s">
        <v>84</v>
      </c>
      <c r="K34" s="326"/>
      <c r="L34" s="326"/>
      <c r="M34" s="326"/>
      <c r="N34" s="326"/>
      <c r="O34" s="326"/>
      <c r="P34" s="65"/>
    </row>
    <row r="35" spans="2:16" s="62" customFormat="1" ht="16.5" customHeight="1" x14ac:dyDescent="0.25">
      <c r="B35" s="65"/>
      <c r="C35" s="308"/>
      <c r="D35" s="308"/>
      <c r="E35" s="308"/>
      <c r="F35" s="308"/>
      <c r="G35" s="308"/>
      <c r="H35" s="308"/>
      <c r="I35" s="309"/>
      <c r="J35" s="320" t="s">
        <v>311</v>
      </c>
      <c r="K35" s="314"/>
      <c r="L35" s="314"/>
      <c r="M35" s="314"/>
      <c r="N35" s="314"/>
      <c r="O35" s="314"/>
      <c r="P35" s="65"/>
    </row>
    <row r="36" spans="2:16" s="62" customFormat="1" ht="15.75" customHeight="1" x14ac:dyDescent="0.25">
      <c r="B36" s="65"/>
      <c r="C36" s="308"/>
      <c r="D36" s="308"/>
      <c r="E36" s="308"/>
      <c r="F36" s="308"/>
      <c r="G36" s="308"/>
      <c r="H36" s="308"/>
      <c r="I36" s="309"/>
      <c r="J36" s="321"/>
      <c r="K36" s="322"/>
      <c r="L36" s="322"/>
      <c r="M36" s="322"/>
      <c r="N36" s="322"/>
      <c r="O36" s="322"/>
      <c r="P36" s="65"/>
    </row>
    <row r="37" spans="2:16" s="62" customFormat="1" ht="45.75" customHeight="1" x14ac:dyDescent="0.25">
      <c r="B37" s="65"/>
      <c r="C37" s="308"/>
      <c r="D37" s="308"/>
      <c r="E37" s="308"/>
      <c r="F37" s="308"/>
      <c r="G37" s="308"/>
      <c r="H37" s="308"/>
      <c r="I37" s="309"/>
      <c r="J37" s="321"/>
      <c r="K37" s="322"/>
      <c r="L37" s="322"/>
      <c r="M37" s="322"/>
      <c r="N37" s="322"/>
      <c r="O37" s="322"/>
      <c r="P37" s="65"/>
    </row>
    <row r="38" spans="2:16" s="62" customFormat="1" ht="15.75" customHeight="1" x14ac:dyDescent="0.25">
      <c r="B38" s="65"/>
      <c r="C38" s="308"/>
      <c r="D38" s="308"/>
      <c r="E38" s="308"/>
      <c r="F38" s="308"/>
      <c r="G38" s="308"/>
      <c r="H38" s="308"/>
      <c r="I38" s="309"/>
      <c r="J38" s="321"/>
      <c r="K38" s="322"/>
      <c r="L38" s="322"/>
      <c r="M38" s="322"/>
      <c r="N38" s="322"/>
      <c r="O38" s="322"/>
      <c r="P38" s="65"/>
    </row>
    <row r="39" spans="2:16" s="62" customFormat="1" ht="15.75" customHeight="1" x14ac:dyDescent="0.25">
      <c r="B39" s="65"/>
      <c r="C39" s="308"/>
      <c r="D39" s="308"/>
      <c r="E39" s="308"/>
      <c r="F39" s="308"/>
      <c r="G39" s="308"/>
      <c r="H39" s="308"/>
      <c r="I39" s="309"/>
      <c r="J39" s="321"/>
      <c r="K39" s="322"/>
      <c r="L39" s="322"/>
      <c r="M39" s="322"/>
      <c r="N39" s="322"/>
      <c r="O39" s="322"/>
      <c r="P39" s="65"/>
    </row>
    <row r="40" spans="2:16" s="62" customFormat="1" ht="16.5" customHeight="1" x14ac:dyDescent="0.25">
      <c r="B40" s="65"/>
      <c r="C40" s="308"/>
      <c r="D40" s="308"/>
      <c r="E40" s="308"/>
      <c r="F40" s="308"/>
      <c r="G40" s="308"/>
      <c r="H40" s="308"/>
      <c r="I40" s="309"/>
      <c r="J40" s="323"/>
      <c r="K40" s="324"/>
      <c r="L40" s="324"/>
      <c r="M40" s="324"/>
      <c r="N40" s="324"/>
      <c r="O40" s="324"/>
      <c r="P40" s="65"/>
    </row>
    <row r="41" spans="2:16" s="62" customFormat="1" ht="15.75" customHeight="1" x14ac:dyDescent="0.25">
      <c r="B41" s="65"/>
      <c r="C41" s="308"/>
      <c r="D41" s="308"/>
      <c r="E41" s="308"/>
      <c r="F41" s="308"/>
      <c r="G41" s="308"/>
      <c r="H41" s="308"/>
      <c r="I41" s="309"/>
      <c r="J41" s="325" t="s">
        <v>85</v>
      </c>
      <c r="K41" s="326"/>
      <c r="L41" s="326"/>
      <c r="M41" s="326"/>
      <c r="N41" s="326"/>
      <c r="O41" s="326"/>
      <c r="P41" s="65"/>
    </row>
    <row r="42" spans="2:16" s="62" customFormat="1" ht="15.75" customHeight="1" x14ac:dyDescent="0.25">
      <c r="B42" s="65"/>
      <c r="C42" s="308"/>
      <c r="D42" s="308"/>
      <c r="E42" s="308"/>
      <c r="F42" s="308"/>
      <c r="G42" s="308"/>
      <c r="H42" s="308"/>
      <c r="I42" s="309"/>
      <c r="J42" s="215" t="str">
        <f>E14</f>
        <v>Director(a) de Investigación Universitaria</v>
      </c>
      <c r="K42" s="312"/>
      <c r="L42" s="312"/>
      <c r="M42" s="312"/>
      <c r="N42" s="312"/>
      <c r="O42" s="312"/>
      <c r="P42" s="65"/>
    </row>
    <row r="43" spans="2:16" s="62" customFormat="1" ht="16.5" customHeight="1" x14ac:dyDescent="0.25">
      <c r="B43" s="65"/>
      <c r="C43" s="308"/>
      <c r="D43" s="308"/>
      <c r="E43" s="308"/>
      <c r="F43" s="308"/>
      <c r="G43" s="308"/>
      <c r="H43" s="308"/>
      <c r="I43" s="309"/>
      <c r="J43" s="313"/>
      <c r="K43" s="314"/>
      <c r="L43" s="314"/>
      <c r="M43" s="314"/>
      <c r="N43" s="314"/>
      <c r="O43" s="314"/>
      <c r="P43" s="65"/>
    </row>
    <row r="44" spans="2:16" s="62" customFormat="1" ht="16.5" customHeight="1" x14ac:dyDescent="0.25">
      <c r="B44" s="65"/>
      <c r="C44" s="71"/>
      <c r="D44" s="71"/>
      <c r="E44" s="71"/>
      <c r="F44" s="71"/>
      <c r="G44" s="71"/>
      <c r="H44" s="71"/>
      <c r="I44" s="71"/>
      <c r="J44" s="71"/>
      <c r="K44" s="71"/>
      <c r="L44" s="71"/>
      <c r="M44" s="71"/>
      <c r="N44" s="71"/>
      <c r="O44" s="71"/>
      <c r="P44" s="65"/>
    </row>
    <row r="45" spans="2:16" s="73" customFormat="1" ht="15" customHeight="1" x14ac:dyDescent="0.25">
      <c r="B45" s="72"/>
      <c r="C45" s="315" t="s">
        <v>86</v>
      </c>
      <c r="D45" s="316"/>
      <c r="E45" s="316"/>
      <c r="F45" s="316"/>
      <c r="G45" s="316"/>
      <c r="H45" s="316"/>
      <c r="I45" s="316"/>
      <c r="J45" s="316"/>
      <c r="K45" s="316"/>
      <c r="L45" s="316"/>
      <c r="M45" s="316"/>
      <c r="N45" s="316"/>
      <c r="O45" s="317"/>
      <c r="P45" s="72"/>
    </row>
    <row r="46" spans="2:16" s="73" customFormat="1" x14ac:dyDescent="0.25">
      <c r="B46" s="72"/>
      <c r="C46" s="85" t="s">
        <v>5</v>
      </c>
      <c r="D46" s="84" t="str">
        <f ca="1">IF(J23="MENSUAL","ENERO",IF(J23="TRIMESTRAL","MARZO",IF(J23="SEMESTRAL","JUNIO",IF(J23="ANUAL",YEAR(TODAY()),""))))</f>
        <v>JUNIO</v>
      </c>
      <c r="E46" s="84" t="str">
        <f>IF(J23="MENSUAL","FEBRERO",IF(J23="TRIMESTRAL","JUNIO",IF(J23="SEMESTRAL","DICIEMBRE","")))</f>
        <v>DICIEMBRE</v>
      </c>
      <c r="F46" s="84" t="str">
        <f>IF(J23="MENSUAL","MARZO",IF(J23="TRIMESTRAL","SEPTIEMBRE",""))</f>
        <v/>
      </c>
      <c r="G46" s="84" t="str">
        <f>IF(J23="MENSUAL","ABRIL",IF(J23="TRIMESTRAL","DICIEMBRE",""))</f>
        <v/>
      </c>
      <c r="H46" s="84" t="str">
        <f>IF(J23="MENSUAL","MAYO","")</f>
        <v/>
      </c>
      <c r="I46" s="84" t="str">
        <f>IF(J23="MENSUAL","JUNIO","")</f>
        <v/>
      </c>
      <c r="J46" s="84" t="str">
        <f>IF(J23="MENSUAL","JULIO","")</f>
        <v/>
      </c>
      <c r="K46" s="84" t="str">
        <f>IF(J23="MENSUAL","AGOSTO","")</f>
        <v/>
      </c>
      <c r="L46" s="84" t="str">
        <f>IF(J23="MENSUAL","SEPTIEMBRE","")</f>
        <v/>
      </c>
      <c r="M46" s="84" t="str">
        <f>IF(J23="MENSUAL","OCTUBRE","")</f>
        <v/>
      </c>
      <c r="N46" s="84" t="str">
        <f>IF(J23="MENSUAL","NOVIEMBRE","")</f>
        <v/>
      </c>
      <c r="O46" s="84" t="str">
        <f>IF(J23="MENSUAL","DICIEMBRE","")</f>
        <v/>
      </c>
      <c r="P46" s="72"/>
    </row>
    <row r="47" spans="2:16" s="73" customFormat="1" ht="115.5" customHeight="1" x14ac:dyDescent="0.25">
      <c r="B47" s="72"/>
      <c r="C47" s="86" t="str">
        <f>G18</f>
        <v>Total Gestores del Conocimiento y Aprendizaje con mas de 10 horas semanales dedicadas a CTeI/*100</v>
      </c>
      <c r="D47" s="39">
        <v>281</v>
      </c>
      <c r="E47" s="39"/>
      <c r="F47" s="39"/>
      <c r="G47" s="39"/>
      <c r="H47" s="39"/>
      <c r="I47" s="39"/>
      <c r="J47" s="39"/>
      <c r="K47" s="39"/>
      <c r="L47" s="39"/>
      <c r="M47" s="39"/>
      <c r="N47" s="39"/>
      <c r="O47" s="39"/>
      <c r="P47" s="72"/>
    </row>
    <row r="48" spans="2:16" s="73" customFormat="1" ht="89.25" customHeight="1" x14ac:dyDescent="0.25">
      <c r="B48" s="72"/>
      <c r="C48" s="86" t="str">
        <f>G19</f>
        <v># total Gestores del Conocimiento y Aprendizaje vinculados en el periodo</v>
      </c>
      <c r="D48" s="39">
        <v>886</v>
      </c>
      <c r="E48" s="39"/>
      <c r="F48" s="39"/>
      <c r="G48" s="39"/>
      <c r="H48" s="39"/>
      <c r="I48" s="39"/>
      <c r="J48" s="39"/>
      <c r="K48" s="39"/>
      <c r="L48" s="39"/>
      <c r="M48" s="39"/>
      <c r="N48" s="39"/>
      <c r="O48" s="39"/>
      <c r="P48" s="74"/>
    </row>
    <row r="49" spans="1:28" s="73" customFormat="1" x14ac:dyDescent="0.25">
      <c r="B49" s="72"/>
      <c r="C49" s="87" t="s">
        <v>87</v>
      </c>
      <c r="D49" s="89">
        <f>IFERROR(IF($E$17=1,D47/D48,IF($E$17=2,D47,"")),"")</f>
        <v>0.31715575620767494</v>
      </c>
      <c r="E49" s="89" t="str">
        <f t="shared" ref="E49:O49" si="0">IFERROR(IF($E$17=1,E47/E48,IF($E$17=2,E47,"")),"")</f>
        <v/>
      </c>
      <c r="F49" s="89" t="str">
        <f t="shared" si="0"/>
        <v/>
      </c>
      <c r="G49" s="89" t="str">
        <f t="shared" si="0"/>
        <v/>
      </c>
      <c r="H49" s="89" t="str">
        <f t="shared" si="0"/>
        <v/>
      </c>
      <c r="I49" s="89" t="str">
        <f t="shared" si="0"/>
        <v/>
      </c>
      <c r="J49" s="89" t="str">
        <f t="shared" si="0"/>
        <v/>
      </c>
      <c r="K49" s="89" t="str">
        <f t="shared" si="0"/>
        <v/>
      </c>
      <c r="L49" s="89" t="str">
        <f t="shared" si="0"/>
        <v/>
      </c>
      <c r="M49" s="89" t="str">
        <f t="shared" si="0"/>
        <v/>
      </c>
      <c r="N49" s="89" t="str">
        <f t="shared" si="0"/>
        <v/>
      </c>
      <c r="O49" s="89" t="str">
        <f t="shared" si="0"/>
        <v/>
      </c>
      <c r="P49" s="72"/>
    </row>
    <row r="50" spans="1:28" s="73" customFormat="1" x14ac:dyDescent="0.25">
      <c r="B50" s="72"/>
      <c r="C50" s="88" t="s">
        <v>88</v>
      </c>
      <c r="D50" s="89">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0.125</v>
      </c>
      <c r="E50" s="89">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0.25</v>
      </c>
      <c r="F50" s="89" t="str">
        <f>IF(AND(N23="ANUAL",J23="MENSUAL"),N17/12+E50,IF(AND(N23="ANUAL",J23="TRIMESTRAL"),N17/4+E50,IF(AND(N23="SEMESTRAL",J23="MENSUAL"),N17/6+E50,IF(AND(N23="SEMESTRAL",J23="TRIMESTRAL"),N17/2,IF(AND(N23="TRIMESTRAL",J23="MENSUAL"),N17/3+E50,IF(AND(N23="TRIMESTRAL",J23="TRIMESTRAL"),N17,IF(AND(N23="MENSUAL",J23="MENSUAL"),N17,"")))))))</f>
        <v/>
      </c>
      <c r="G50" s="89" t="str">
        <f>IF(AND(N23="ANUAL",J23="MENSUAL"),N17/12+F50,IF(AND(N23="ANUAL",J23="TRIMESTRAL"),N17/4+F50,IF(AND(N23="SEMESTRAL",J23="MENSUAL"),N17/6+F50,IF(AND(N23="SEMESTRAL",J23="TRIMESTRAL"),N17/2+F50,IF(AND(N23="TRIMESTRAL",J23="MENSUAL"),N17/3,IF(AND(N23="TRIMESTRAL",J23="TRIMESTRAL"),N17,IF(AND(N23="MENSUAL",J23="MENSUAL"),N17,"")))))))</f>
        <v/>
      </c>
      <c r="H50" s="89" t="str">
        <f>IF(AND($N$23="ANUAL",$J$23="MENSUAL"),$N$17/12+G50,IF(AND(N23="SEMESTRAL",J23="MENSUAL"),N17/6+G50,IF(AND(N23="TRIMESTRAL",J23="MENSUAL"),N17/3+G50,IF(AND(N23="MENSUAL",J23="MENSUAL"),N17,""))))</f>
        <v/>
      </c>
      <c r="I50" s="89" t="str">
        <f>IF(AND($N$23="ANUAL",$J$23="MENSUAL"),$N$17/12+H50,IF(AND(N23="SEMESTRAL",J23="MENSUAL"),N17/6+H50,IF(AND(N23="TRIMESTRAL",J23="MENSUAL"),N17/3+H50,IF(AND(N23="MENSUAL",J23="MENSUAL"),N17,""))))</f>
        <v/>
      </c>
      <c r="J50" s="89" t="str">
        <f>IF(AND($N$23="ANUAL",$J$23="MENSUAL"),$N$17/12+I50,IF(AND(N23="SEMESTRAL",J23="MENSUAL"),N17/6,IF(AND(N23="TRIMESTRAL",J23="MENSUAL"),N17/3,IF(AND(N23="MENSUAL",J23="MENSUAL"),N17,""))))</f>
        <v/>
      </c>
      <c r="K50" s="89" t="str">
        <f>IF(AND($N$23="ANUAL",$J$23="MENSUAL"),$N$17/12+J50,IF(AND(N23="SEMESTRAL",J23="MENSUAL"),N17/6+J50,IF(AND(N23="TRIMESTRAL",J23="MENSUAL"),N17/3+J50,IF(AND(N23="MENSUAL",J23="MENSUAL"),N17,""))))</f>
        <v/>
      </c>
      <c r="L50" s="89" t="str">
        <f>IF(AND($N$23="ANUAL",$J$23="MENSUAL"),$N$17/12+K50,IF(AND(N23="SEMESTRAL",J23="MENSUAL"),N17/6+K50,IF(AND(N23="TRIMESTRAL",J23="MENSUAL"),N17/3+K50,IF(AND(N23="MENSUAL",J23="MENSUAL"),N17,""))))</f>
        <v/>
      </c>
      <c r="M50" s="89" t="str">
        <f>IF(AND($N$23="ANUAL",$J$23="MENSUAL"),$N$17/12+L50,IF(AND(N23="SEMESTRAL",J23="MENSUAL"),N17/6+L50,IF(AND(N23="TRIMESTRAL",J23="MENSUAL"),N17/3,IF(AND(N23="MENSUAL",J23="MENSUAL"),N17,""))))</f>
        <v/>
      </c>
      <c r="N50" s="89" t="str">
        <f>IF(AND($N$23="ANUAL",$J$23="MENSUAL"),$N$17/12+M50,IF(AND(N23="SEMESTRAL",J23="MENSUAL"),N17/6+M50,IF(AND(N23="TRIMESTRAL",J23="MENSUAL"),N17/3+M50,IF(AND(N23="MENSUAL",J23="MENSUAL"),N17,""))))</f>
        <v/>
      </c>
      <c r="O50" s="89" t="str">
        <f>IF(AND($N$23="ANUAL",$J$23="MENSUAL"),$N$17/12+N50,IF(AND(N23="SEMESTRAL",J23="MENSUAL"),N17/6+N50,IF(AND(N23="TRIMESTRAL",J23="MENSUAL"),N17/3+N50,IF(AND(N23="MENSUAL",J23="MENSUAL"),N17,""))))</f>
        <v/>
      </c>
      <c r="P50" s="72"/>
    </row>
    <row r="51" spans="1:28" s="73" customFormat="1" x14ac:dyDescent="0.25">
      <c r="B51" s="72"/>
      <c r="C51" s="71"/>
      <c r="D51" s="71"/>
      <c r="E51" s="71"/>
      <c r="F51" s="71"/>
      <c r="G51" s="71"/>
      <c r="H51" s="71"/>
      <c r="I51" s="71"/>
      <c r="J51" s="71"/>
      <c r="K51" s="71"/>
      <c r="L51" s="71"/>
      <c r="M51" s="71"/>
      <c r="N51" s="71"/>
      <c r="O51" s="71"/>
      <c r="P51" s="72"/>
    </row>
    <row r="52" spans="1:28" s="76" customFormat="1" x14ac:dyDescent="0.2">
      <c r="A52" s="75"/>
      <c r="B52" s="44"/>
      <c r="C52" s="230" t="s">
        <v>76</v>
      </c>
      <c r="D52" s="230"/>
      <c r="E52" s="230"/>
      <c r="F52" s="230"/>
      <c r="G52" s="230"/>
      <c r="H52" s="230"/>
      <c r="I52" s="230"/>
      <c r="J52" s="230"/>
      <c r="K52" s="230"/>
      <c r="L52" s="230"/>
      <c r="M52" s="230"/>
      <c r="N52" s="230"/>
      <c r="O52" s="230"/>
      <c r="P52" s="44"/>
      <c r="Q52" s="75"/>
      <c r="R52" s="75"/>
      <c r="S52" s="75"/>
      <c r="T52" s="75"/>
      <c r="U52" s="75"/>
      <c r="V52" s="75"/>
      <c r="W52" s="75"/>
      <c r="X52" s="75"/>
      <c r="Y52" s="75"/>
      <c r="Z52" s="75"/>
      <c r="AA52" s="75"/>
      <c r="AB52" s="75"/>
    </row>
    <row r="53" spans="1:28" s="76" customFormat="1" x14ac:dyDescent="0.2">
      <c r="A53" s="75"/>
      <c r="B53" s="44"/>
      <c r="C53" s="318" t="s">
        <v>89</v>
      </c>
      <c r="D53" s="318"/>
      <c r="E53" s="318"/>
      <c r="F53" s="318"/>
      <c r="G53" s="231" t="s">
        <v>90</v>
      </c>
      <c r="H53" s="231"/>
      <c r="I53" s="231"/>
      <c r="J53" s="231"/>
      <c r="K53" s="231" t="s">
        <v>91</v>
      </c>
      <c r="L53" s="231"/>
      <c r="M53" s="231"/>
      <c r="N53" s="231"/>
      <c r="O53" s="231"/>
      <c r="P53" s="44"/>
      <c r="Q53" s="75"/>
      <c r="R53" s="75"/>
      <c r="S53" s="75"/>
      <c r="T53" s="75"/>
      <c r="U53" s="75"/>
      <c r="V53" s="75"/>
      <c r="W53" s="75"/>
      <c r="X53" s="75"/>
      <c r="Y53" s="75"/>
      <c r="Z53" s="75"/>
      <c r="AA53" s="75"/>
      <c r="AB53" s="75"/>
    </row>
    <row r="54" spans="1:28" s="76" customFormat="1" x14ac:dyDescent="0.2">
      <c r="A54" s="75"/>
      <c r="B54" s="44"/>
      <c r="C54" s="210"/>
      <c r="D54" s="210"/>
      <c r="E54" s="210"/>
      <c r="F54" s="210"/>
      <c r="G54" s="302"/>
      <c r="H54" s="302"/>
      <c r="I54" s="302"/>
      <c r="J54" s="302"/>
      <c r="K54" s="210"/>
      <c r="L54" s="210"/>
      <c r="M54" s="210"/>
      <c r="N54" s="210"/>
      <c r="O54" s="210"/>
      <c r="P54" s="44"/>
      <c r="Q54" s="75"/>
      <c r="R54" s="75"/>
      <c r="S54" s="75"/>
      <c r="T54" s="75"/>
      <c r="U54" s="75"/>
      <c r="V54" s="75"/>
      <c r="W54" s="75"/>
      <c r="X54" s="75"/>
      <c r="Y54" s="75"/>
      <c r="Z54" s="75"/>
      <c r="AA54" s="75"/>
      <c r="AB54" s="75"/>
    </row>
    <row r="55" spans="1:28" s="76" customFormat="1" x14ac:dyDescent="0.2">
      <c r="A55" s="75"/>
      <c r="B55" s="44"/>
      <c r="C55" s="210"/>
      <c r="D55" s="210"/>
      <c r="E55" s="210"/>
      <c r="F55" s="210"/>
      <c r="G55" s="302"/>
      <c r="H55" s="302"/>
      <c r="I55" s="302"/>
      <c r="J55" s="302"/>
      <c r="K55" s="210"/>
      <c r="L55" s="210"/>
      <c r="M55" s="210"/>
      <c r="N55" s="210"/>
      <c r="O55" s="210"/>
      <c r="P55" s="44"/>
      <c r="Q55" s="75"/>
      <c r="R55" s="75"/>
      <c r="S55" s="75"/>
      <c r="T55" s="75"/>
      <c r="U55" s="75"/>
      <c r="V55" s="75"/>
      <c r="W55" s="75"/>
      <c r="X55" s="75"/>
      <c r="Y55" s="75"/>
      <c r="Z55" s="75"/>
      <c r="AA55" s="75"/>
      <c r="AB55" s="75"/>
    </row>
    <row r="56" spans="1:28" s="76" customFormat="1" x14ac:dyDescent="0.2">
      <c r="A56" s="75"/>
      <c r="B56" s="44"/>
      <c r="C56" s="210"/>
      <c r="D56" s="210"/>
      <c r="E56" s="210"/>
      <c r="F56" s="210"/>
      <c r="G56" s="302"/>
      <c r="H56" s="302"/>
      <c r="I56" s="302"/>
      <c r="J56" s="302"/>
      <c r="K56" s="210"/>
      <c r="L56" s="210"/>
      <c r="M56" s="210"/>
      <c r="N56" s="210"/>
      <c r="O56" s="210"/>
      <c r="P56" s="44"/>
      <c r="Q56" s="75"/>
      <c r="R56" s="75"/>
      <c r="S56" s="75"/>
      <c r="T56" s="75"/>
      <c r="U56" s="75"/>
      <c r="V56" s="75"/>
      <c r="W56" s="75"/>
      <c r="X56" s="75"/>
      <c r="Y56" s="75"/>
      <c r="Z56" s="75"/>
      <c r="AA56" s="75"/>
      <c r="AB56" s="75"/>
    </row>
    <row r="57" spans="1:28" s="76" customFormat="1" x14ac:dyDescent="0.2">
      <c r="A57" s="75"/>
      <c r="B57" s="44"/>
      <c r="C57" s="210"/>
      <c r="D57" s="210"/>
      <c r="E57" s="210"/>
      <c r="F57" s="210"/>
      <c r="G57" s="210"/>
      <c r="H57" s="210"/>
      <c r="I57" s="210"/>
      <c r="J57" s="210"/>
      <c r="K57" s="210"/>
      <c r="L57" s="210"/>
      <c r="M57" s="210"/>
      <c r="N57" s="210"/>
      <c r="O57" s="210"/>
      <c r="P57" s="44"/>
      <c r="Q57" s="75"/>
      <c r="R57" s="75"/>
      <c r="S57" s="75"/>
      <c r="T57" s="75"/>
      <c r="U57" s="75"/>
      <c r="V57" s="75"/>
      <c r="W57" s="75"/>
      <c r="X57" s="75"/>
      <c r="Y57" s="75"/>
      <c r="Z57" s="75"/>
      <c r="AA57" s="75"/>
      <c r="AB57" s="75"/>
    </row>
    <row r="58" spans="1:28" s="76" customFormat="1" x14ac:dyDescent="0.2">
      <c r="A58" s="75"/>
      <c r="B58" s="44"/>
      <c r="C58" s="210"/>
      <c r="D58" s="210"/>
      <c r="E58" s="210"/>
      <c r="F58" s="210"/>
      <c r="G58" s="210"/>
      <c r="H58" s="210"/>
      <c r="I58" s="210"/>
      <c r="J58" s="210"/>
      <c r="K58" s="210"/>
      <c r="L58" s="210"/>
      <c r="M58" s="210"/>
      <c r="N58" s="210"/>
      <c r="O58" s="210"/>
      <c r="P58" s="44"/>
      <c r="Q58" s="75"/>
      <c r="R58" s="75"/>
      <c r="S58" s="75"/>
      <c r="T58" s="75"/>
      <c r="U58" s="75"/>
      <c r="V58" s="75"/>
      <c r="W58" s="75"/>
      <c r="X58" s="75"/>
      <c r="Y58" s="75"/>
      <c r="Z58" s="75"/>
      <c r="AA58" s="75"/>
      <c r="AB58" s="75"/>
    </row>
    <row r="59" spans="1:28" s="76" customFormat="1" x14ac:dyDescent="0.2">
      <c r="A59" s="75"/>
      <c r="B59" s="44"/>
      <c r="C59" s="210"/>
      <c r="D59" s="210"/>
      <c r="E59" s="210"/>
      <c r="F59" s="210"/>
      <c r="G59" s="210"/>
      <c r="H59" s="210"/>
      <c r="I59" s="210"/>
      <c r="J59" s="210"/>
      <c r="K59" s="210"/>
      <c r="L59" s="210"/>
      <c r="M59" s="210"/>
      <c r="N59" s="210"/>
      <c r="O59" s="210"/>
      <c r="P59" s="44"/>
      <c r="Q59" s="75"/>
      <c r="R59" s="75"/>
      <c r="S59" s="75"/>
      <c r="T59" s="75"/>
      <c r="U59" s="75"/>
      <c r="V59" s="75"/>
      <c r="W59" s="75"/>
      <c r="X59" s="75"/>
      <c r="Y59" s="75"/>
      <c r="Z59" s="75"/>
      <c r="AA59" s="75"/>
      <c r="AB59" s="75"/>
    </row>
    <row r="60" spans="1:28" s="76" customFormat="1" x14ac:dyDescent="0.2">
      <c r="A60" s="75"/>
      <c r="B60" s="44"/>
      <c r="C60" s="211"/>
      <c r="D60" s="211"/>
      <c r="E60" s="211"/>
      <c r="F60" s="211"/>
      <c r="G60" s="211"/>
      <c r="H60" s="211"/>
      <c r="I60" s="211"/>
      <c r="J60" s="211"/>
      <c r="K60" s="211"/>
      <c r="L60" s="211"/>
      <c r="M60" s="211"/>
      <c r="N60" s="211"/>
      <c r="O60" s="211"/>
      <c r="P60" s="44"/>
      <c r="Q60" s="75"/>
      <c r="R60" s="75"/>
      <c r="S60" s="75"/>
      <c r="T60" s="75"/>
      <c r="U60" s="75"/>
      <c r="V60" s="75"/>
      <c r="W60" s="75"/>
      <c r="X60" s="75"/>
      <c r="Y60" s="75"/>
      <c r="Z60" s="75"/>
      <c r="AA60" s="75"/>
      <c r="AB60" s="75"/>
    </row>
    <row r="61" spans="1:28" s="76" customFormat="1" x14ac:dyDescent="0.2">
      <c r="A61" s="75"/>
      <c r="B61" s="44"/>
      <c r="C61" s="77"/>
      <c r="D61" s="78"/>
      <c r="E61" s="78"/>
      <c r="F61" s="78"/>
      <c r="G61" s="78"/>
      <c r="H61" s="78"/>
      <c r="I61" s="78"/>
      <c r="J61" s="78"/>
      <c r="K61" s="78"/>
      <c r="L61" s="78"/>
      <c r="M61" s="78"/>
      <c r="N61" s="78"/>
      <c r="O61" s="78"/>
      <c r="P61" s="44"/>
      <c r="Q61" s="75"/>
      <c r="R61" s="75"/>
      <c r="S61" s="75"/>
      <c r="T61" s="75"/>
      <c r="U61" s="75"/>
      <c r="V61" s="75"/>
      <c r="W61" s="75"/>
      <c r="X61" s="75"/>
      <c r="Y61" s="75"/>
      <c r="Z61" s="75"/>
      <c r="AA61" s="75"/>
      <c r="AB61" s="75"/>
    </row>
    <row r="62" spans="1:28" s="76" customFormat="1" ht="56.25" customHeight="1" x14ac:dyDescent="0.2">
      <c r="A62" s="75"/>
      <c r="B62" s="44"/>
      <c r="C62" s="186" t="s">
        <v>29</v>
      </c>
      <c r="D62" s="186"/>
      <c r="E62" s="186"/>
      <c r="F62" s="186"/>
      <c r="G62" s="186"/>
      <c r="H62" s="186"/>
      <c r="I62" s="186"/>
      <c r="J62" s="186"/>
      <c r="K62" s="186"/>
      <c r="L62" s="186"/>
      <c r="M62" s="186"/>
      <c r="N62" s="186"/>
      <c r="O62" s="186"/>
      <c r="P62" s="44"/>
      <c r="Q62" s="75"/>
      <c r="R62" s="75"/>
      <c r="S62" s="75"/>
      <c r="T62" s="75"/>
      <c r="U62" s="75"/>
      <c r="V62" s="75"/>
      <c r="W62" s="75"/>
      <c r="X62" s="75"/>
      <c r="Y62" s="75"/>
      <c r="Z62" s="75"/>
      <c r="AA62" s="75"/>
      <c r="AB62" s="75"/>
    </row>
    <row r="63" spans="1:28" s="76" customFormat="1" ht="44.25" customHeight="1" x14ac:dyDescent="0.2">
      <c r="A63" s="75"/>
      <c r="B63" s="44"/>
      <c r="C63" s="187" t="s">
        <v>30</v>
      </c>
      <c r="D63" s="187"/>
      <c r="E63" s="187"/>
      <c r="F63" s="187"/>
      <c r="G63" s="187"/>
      <c r="H63" s="187"/>
      <c r="I63" s="187"/>
      <c r="J63" s="187"/>
      <c r="K63" s="187"/>
      <c r="L63" s="187"/>
      <c r="M63" s="187"/>
      <c r="N63" s="187"/>
      <c r="O63" s="187"/>
      <c r="P63" s="44"/>
      <c r="Q63" s="75"/>
      <c r="R63" s="75"/>
      <c r="S63" s="75"/>
      <c r="T63" s="75"/>
      <c r="U63" s="75"/>
      <c r="V63" s="75"/>
      <c r="W63" s="75"/>
      <c r="X63" s="75"/>
      <c r="Y63" s="75"/>
      <c r="Z63" s="75"/>
      <c r="AA63" s="75"/>
      <c r="AB63" s="75"/>
    </row>
    <row r="66" spans="3:15" s="80" customFormat="1" x14ac:dyDescent="0.2">
      <c r="C66" s="79"/>
      <c r="D66" s="79"/>
      <c r="E66" s="79"/>
      <c r="F66" s="79"/>
      <c r="G66" s="79"/>
      <c r="H66" s="79"/>
      <c r="I66" s="79"/>
      <c r="J66" s="79"/>
      <c r="K66" s="79"/>
      <c r="L66" s="79"/>
      <c r="M66" s="79"/>
      <c r="N66" s="79"/>
      <c r="O66" s="79"/>
    </row>
    <row r="67" spans="3:15" s="80" customFormat="1" x14ac:dyDescent="0.2">
      <c r="C67" s="79"/>
      <c r="D67" s="79"/>
      <c r="E67" s="79"/>
      <c r="F67" s="79"/>
      <c r="G67" s="79"/>
      <c r="H67" s="79"/>
      <c r="I67" s="79"/>
      <c r="J67" s="79"/>
      <c r="K67" s="79"/>
      <c r="L67" s="79"/>
      <c r="M67" s="79"/>
      <c r="N67" s="79"/>
      <c r="O67" s="79"/>
    </row>
    <row r="68" spans="3:15" s="80" customFormat="1" x14ac:dyDescent="0.2">
      <c r="C68" s="79"/>
      <c r="D68" s="79"/>
      <c r="E68" s="79"/>
      <c r="F68" s="79"/>
      <c r="G68" s="79"/>
      <c r="H68" s="79"/>
      <c r="I68" s="79"/>
      <c r="J68" s="79"/>
      <c r="K68" s="79"/>
      <c r="L68" s="79"/>
      <c r="M68" s="79"/>
      <c r="N68" s="79"/>
      <c r="O68" s="79"/>
    </row>
    <row r="69" spans="3:15" s="80" customFormat="1" hidden="1" x14ac:dyDescent="0.2">
      <c r="C69" s="79"/>
      <c r="D69" s="79"/>
      <c r="E69" s="79"/>
      <c r="F69" s="79"/>
      <c r="G69" s="79"/>
      <c r="H69" s="79"/>
      <c r="I69" s="79"/>
      <c r="J69" s="79"/>
      <c r="K69" s="79"/>
      <c r="L69" s="79"/>
      <c r="M69" s="79"/>
      <c r="N69" s="79"/>
      <c r="O69" s="79"/>
    </row>
    <row r="70" spans="3:15" s="80" customFormat="1" hidden="1" x14ac:dyDescent="0.2">
      <c r="C70" s="79"/>
      <c r="D70" s="79"/>
      <c r="E70" s="79"/>
      <c r="F70" s="79"/>
      <c r="G70" s="79"/>
      <c r="H70" s="79"/>
      <c r="I70" s="79"/>
      <c r="J70" s="79"/>
      <c r="K70" s="79"/>
      <c r="L70" s="79"/>
      <c r="M70" s="79"/>
      <c r="N70" s="79"/>
      <c r="O70" s="79"/>
    </row>
    <row r="71" spans="3:15" s="80" customFormat="1" hidden="1" x14ac:dyDescent="0.2">
      <c r="C71" s="79"/>
      <c r="D71" s="79"/>
      <c r="E71" s="79"/>
      <c r="F71" s="79"/>
      <c r="G71" s="79"/>
      <c r="H71" s="79"/>
      <c r="I71" s="79"/>
      <c r="J71" s="79"/>
      <c r="K71" s="79"/>
      <c r="L71" s="79"/>
      <c r="M71" s="79"/>
      <c r="N71" s="79"/>
      <c r="O71" s="79"/>
    </row>
    <row r="72" spans="3:15" s="80" customFormat="1" hidden="1" x14ac:dyDescent="0.2">
      <c r="C72" s="79"/>
      <c r="D72" s="79"/>
      <c r="E72" s="79"/>
      <c r="F72" s="79"/>
      <c r="G72" s="81" t="s">
        <v>92</v>
      </c>
      <c r="H72" s="82"/>
      <c r="I72" s="82"/>
      <c r="J72" s="81" t="s">
        <v>93</v>
      </c>
      <c r="K72" s="79"/>
      <c r="L72" s="79"/>
      <c r="M72" s="79"/>
      <c r="N72" s="79"/>
      <c r="O72" s="79"/>
    </row>
    <row r="73" spans="3:15" s="80" customFormat="1" hidden="1" x14ac:dyDescent="0.2">
      <c r="C73" s="79"/>
      <c r="D73" s="79"/>
      <c r="E73" s="79"/>
      <c r="F73" s="79"/>
      <c r="G73" s="81" t="s">
        <v>94</v>
      </c>
      <c r="H73" s="82"/>
      <c r="I73" s="82"/>
      <c r="J73" s="81" t="s">
        <v>95</v>
      </c>
      <c r="K73" s="79"/>
      <c r="L73" s="79"/>
      <c r="M73" s="79"/>
      <c r="N73" s="79"/>
      <c r="O73" s="79"/>
    </row>
    <row r="74" spans="3:15" s="80" customFormat="1" hidden="1" x14ac:dyDescent="0.2">
      <c r="C74" s="79"/>
      <c r="D74" s="79"/>
      <c r="E74" s="79"/>
      <c r="F74" s="79"/>
      <c r="G74" s="81" t="s">
        <v>96</v>
      </c>
      <c r="H74" s="82"/>
      <c r="I74" s="82"/>
      <c r="J74" s="81" t="s">
        <v>97</v>
      </c>
      <c r="K74" s="79"/>
      <c r="L74" s="79"/>
      <c r="M74" s="79"/>
      <c r="N74" s="79"/>
      <c r="O74" s="79"/>
    </row>
    <row r="75" spans="3:15" s="80" customFormat="1" hidden="1" x14ac:dyDescent="0.2">
      <c r="C75" s="79"/>
      <c r="D75" s="79"/>
      <c r="E75" s="79"/>
      <c r="F75" s="79"/>
      <c r="G75" s="81" t="s">
        <v>98</v>
      </c>
      <c r="H75" s="82"/>
      <c r="I75" s="82"/>
      <c r="J75" s="81" t="s">
        <v>99</v>
      </c>
      <c r="K75" s="79"/>
      <c r="L75" s="79"/>
      <c r="M75" s="79"/>
      <c r="N75" s="79"/>
      <c r="O75" s="79"/>
    </row>
    <row r="76" spans="3:15" s="80" customFormat="1" hidden="1" x14ac:dyDescent="0.2">
      <c r="C76" s="79"/>
      <c r="D76" s="79"/>
      <c r="E76" s="79"/>
      <c r="F76" s="79"/>
      <c r="G76" s="81" t="s">
        <v>100</v>
      </c>
      <c r="H76" s="82"/>
      <c r="I76" s="82"/>
      <c r="J76" s="81" t="s">
        <v>101</v>
      </c>
      <c r="K76" s="79"/>
      <c r="L76" s="79"/>
      <c r="M76" s="79"/>
      <c r="N76" s="79"/>
      <c r="O76" s="79"/>
    </row>
    <row r="77" spans="3:15" s="80" customFormat="1" hidden="1" x14ac:dyDescent="0.2">
      <c r="C77" s="79"/>
      <c r="D77" s="79"/>
      <c r="E77" s="79"/>
      <c r="F77" s="79"/>
      <c r="G77" s="81" t="s">
        <v>102</v>
      </c>
      <c r="H77" s="82"/>
      <c r="I77" s="82"/>
      <c r="J77" s="81" t="s">
        <v>103</v>
      </c>
      <c r="K77" s="79"/>
      <c r="L77" s="79"/>
      <c r="M77" s="79"/>
      <c r="N77" s="79"/>
      <c r="O77" s="79"/>
    </row>
    <row r="78" spans="3:15" s="80" customFormat="1" hidden="1" x14ac:dyDescent="0.2">
      <c r="C78" s="79"/>
      <c r="D78" s="79"/>
      <c r="E78" s="79"/>
      <c r="F78" s="79"/>
      <c r="G78" s="81" t="s">
        <v>104</v>
      </c>
      <c r="H78" s="82"/>
      <c r="I78" s="82"/>
      <c r="J78" s="81" t="s">
        <v>105</v>
      </c>
      <c r="K78" s="79"/>
      <c r="L78" s="79"/>
      <c r="M78" s="79"/>
      <c r="N78" s="79"/>
      <c r="O78" s="79"/>
    </row>
    <row r="79" spans="3:15" s="80" customFormat="1" hidden="1" x14ac:dyDescent="0.2">
      <c r="C79" s="79"/>
      <c r="D79" s="79"/>
      <c r="E79" s="79"/>
      <c r="F79" s="79"/>
      <c r="G79" s="81" t="s">
        <v>106</v>
      </c>
      <c r="H79" s="82"/>
      <c r="I79" s="82"/>
      <c r="J79" s="81" t="s">
        <v>107</v>
      </c>
      <c r="K79" s="79"/>
      <c r="L79" s="79"/>
      <c r="M79" s="79"/>
      <c r="N79" s="79"/>
      <c r="O79" s="79"/>
    </row>
    <row r="80" spans="3:15" s="80" customFormat="1" hidden="1" x14ac:dyDescent="0.2">
      <c r="C80" s="79"/>
      <c r="D80" s="79"/>
      <c r="E80" s="79"/>
      <c r="F80" s="79"/>
      <c r="G80" s="81" t="s">
        <v>108</v>
      </c>
      <c r="H80" s="82"/>
      <c r="I80" s="82"/>
      <c r="J80" s="81" t="s">
        <v>109</v>
      </c>
      <c r="K80" s="79"/>
      <c r="L80" s="79"/>
      <c r="M80" s="79"/>
      <c r="N80" s="79"/>
      <c r="O80" s="79"/>
    </row>
    <row r="81" spans="3:15" s="80" customFormat="1" hidden="1" x14ac:dyDescent="0.2">
      <c r="C81" s="79"/>
      <c r="D81" s="79"/>
      <c r="E81" s="79"/>
      <c r="F81" s="79"/>
      <c r="G81" s="81" t="s">
        <v>110</v>
      </c>
      <c r="H81" s="82"/>
      <c r="I81" s="82"/>
      <c r="J81" s="81" t="s">
        <v>111</v>
      </c>
      <c r="K81" s="79"/>
      <c r="L81" s="79"/>
      <c r="M81" s="79"/>
      <c r="N81" s="79"/>
      <c r="O81" s="79"/>
    </row>
    <row r="82" spans="3:15" s="80" customFormat="1" hidden="1" x14ac:dyDescent="0.2">
      <c r="C82" s="79"/>
      <c r="D82" s="79"/>
      <c r="E82" s="79"/>
      <c r="F82" s="79"/>
      <c r="G82" s="81" t="s">
        <v>112</v>
      </c>
      <c r="H82" s="82"/>
      <c r="I82" s="82"/>
      <c r="J82" s="81" t="s">
        <v>113</v>
      </c>
      <c r="K82" s="79"/>
      <c r="L82" s="79"/>
      <c r="M82" s="79"/>
      <c r="N82" s="79"/>
      <c r="O82" s="79"/>
    </row>
    <row r="83" spans="3:15" s="80" customFormat="1" hidden="1" x14ac:dyDescent="0.2">
      <c r="C83" s="79"/>
      <c r="D83" s="79"/>
      <c r="E83" s="79"/>
      <c r="F83" s="79"/>
      <c r="G83" s="81" t="s">
        <v>114</v>
      </c>
      <c r="H83" s="82"/>
      <c r="I83" s="82"/>
      <c r="J83" s="81" t="s">
        <v>115</v>
      </c>
      <c r="K83" s="79"/>
      <c r="L83" s="79"/>
      <c r="M83" s="79"/>
      <c r="N83" s="79"/>
      <c r="O83" s="79"/>
    </row>
    <row r="84" spans="3:15" hidden="1" x14ac:dyDescent="0.2">
      <c r="G84" s="81" t="s">
        <v>116</v>
      </c>
      <c r="H84" s="82"/>
      <c r="I84" s="82"/>
      <c r="J84" s="82"/>
      <c r="K84" s="79"/>
      <c r="L84" s="79"/>
    </row>
    <row r="85" spans="3:15" hidden="1" x14ac:dyDescent="0.2">
      <c r="G85" s="81" t="s">
        <v>117</v>
      </c>
      <c r="H85" s="82"/>
      <c r="I85" s="82"/>
      <c r="J85" s="82"/>
      <c r="K85" s="79"/>
      <c r="L85" s="79"/>
    </row>
    <row r="86" spans="3:15" hidden="1" x14ac:dyDescent="0.2">
      <c r="G86" s="81" t="s">
        <v>118</v>
      </c>
      <c r="H86" s="82"/>
      <c r="I86" s="82"/>
      <c r="J86" s="82"/>
      <c r="K86" s="79"/>
      <c r="L86" s="79"/>
    </row>
    <row r="87" spans="3:15" hidden="1" x14ac:dyDescent="0.2">
      <c r="G87" s="81" t="s">
        <v>119</v>
      </c>
      <c r="H87" s="82"/>
      <c r="I87" s="82"/>
      <c r="J87" s="82"/>
      <c r="K87" s="79"/>
      <c r="L87" s="79"/>
    </row>
    <row r="88" spans="3:15" hidden="1" x14ac:dyDescent="0.2">
      <c r="G88" s="81" t="s">
        <v>120</v>
      </c>
      <c r="H88" s="82"/>
      <c r="I88" s="82"/>
      <c r="J88" s="82"/>
      <c r="K88" s="79"/>
      <c r="L88" s="79"/>
    </row>
    <row r="89" spans="3:15" hidden="1" x14ac:dyDescent="0.2">
      <c r="G89" s="81" t="s">
        <v>121</v>
      </c>
      <c r="H89" s="82"/>
      <c r="I89" s="82"/>
      <c r="J89" s="82"/>
      <c r="K89" s="79"/>
      <c r="L89" s="79"/>
    </row>
    <row r="90" spans="3:15" hidden="1" x14ac:dyDescent="0.2">
      <c r="G90" s="81" t="s">
        <v>122</v>
      </c>
      <c r="H90" s="82"/>
      <c r="I90" s="82"/>
      <c r="J90" s="82"/>
      <c r="K90" s="79"/>
      <c r="L90" s="79"/>
    </row>
    <row r="91" spans="3:15" hidden="1" x14ac:dyDescent="0.2">
      <c r="G91" s="81" t="s">
        <v>123</v>
      </c>
      <c r="H91" s="82"/>
      <c r="I91" s="82"/>
      <c r="J91" s="82"/>
      <c r="K91" s="79"/>
      <c r="L91" s="79"/>
    </row>
    <row r="92" spans="3:15" hidden="1" x14ac:dyDescent="0.2">
      <c r="G92" s="81" t="s">
        <v>124</v>
      </c>
      <c r="H92" s="82"/>
      <c r="I92" s="82"/>
      <c r="J92" s="82"/>
      <c r="K92" s="79"/>
      <c r="L92" s="79"/>
    </row>
    <row r="93" spans="3:15" hidden="1" x14ac:dyDescent="0.2">
      <c r="G93" s="81" t="s">
        <v>125</v>
      </c>
      <c r="H93" s="82"/>
      <c r="I93" s="82"/>
      <c r="J93" s="82"/>
      <c r="K93" s="79"/>
      <c r="L93" s="79"/>
    </row>
    <row r="94" spans="3:15" hidden="1" x14ac:dyDescent="0.2">
      <c r="G94" s="81" t="s">
        <v>126</v>
      </c>
      <c r="H94" s="82"/>
      <c r="I94" s="82"/>
      <c r="J94" s="82"/>
    </row>
    <row r="95" spans="3:15" hidden="1" x14ac:dyDescent="0.2">
      <c r="G95" s="81" t="s">
        <v>127</v>
      </c>
      <c r="H95" s="82"/>
      <c r="I95" s="82"/>
      <c r="J95" s="82"/>
    </row>
    <row r="96" spans="3:15" hidden="1" x14ac:dyDescent="0.2">
      <c r="G96" s="81" t="s">
        <v>128</v>
      </c>
      <c r="H96" s="82"/>
      <c r="I96" s="82"/>
      <c r="J96" s="82"/>
    </row>
    <row r="97" spans="7:10" hidden="1" x14ac:dyDescent="0.2">
      <c r="G97" s="81" t="s">
        <v>129</v>
      </c>
      <c r="H97" s="82"/>
      <c r="I97" s="82"/>
      <c r="J97" s="82"/>
    </row>
    <row r="98" spans="7:10" hidden="1" x14ac:dyDescent="0.2">
      <c r="G98" s="81" t="s">
        <v>130</v>
      </c>
      <c r="H98" s="82"/>
      <c r="I98" s="82"/>
      <c r="J98" s="82"/>
    </row>
    <row r="99" spans="7:10" hidden="1" x14ac:dyDescent="0.2"/>
    <row r="100" spans="7:10" hidden="1" x14ac:dyDescent="0.2"/>
    <row r="101" spans="7:10" hidden="1" x14ac:dyDescent="0.2"/>
  </sheetData>
  <sheetProtection algorithmName="SHA-512" hashValue="/pn1l1ePmK17EJfqM60sHTwqlnQ3OGw7C98jRTVoIpfQ5ob7QkQ3k7EIX8mkHu8c9+ry6z1+3HYVULt3GVc4Mg==" saltValue="Lrollo5xsx0/pMcgeCIX0w==" spinCount="100000" sheet="1" formatCells="0" formatColumns="0" formatRows="0" insertRows="0" deleteRows="0"/>
  <mergeCells count="86">
    <mergeCell ref="C62:O62"/>
    <mergeCell ref="C63:O63"/>
    <mergeCell ref="C59:F59"/>
    <mergeCell ref="G59:J59"/>
    <mergeCell ref="K59:O59"/>
    <mergeCell ref="C60:F60"/>
    <mergeCell ref="G60:J60"/>
    <mergeCell ref="K60:O60"/>
    <mergeCell ref="C57:F57"/>
    <mergeCell ref="G57:J57"/>
    <mergeCell ref="K57:O57"/>
    <mergeCell ref="C58:F58"/>
    <mergeCell ref="G58:J58"/>
    <mergeCell ref="K58:O58"/>
    <mergeCell ref="C55:F55"/>
    <mergeCell ref="G55:J55"/>
    <mergeCell ref="K55:O55"/>
    <mergeCell ref="C56:F56"/>
    <mergeCell ref="G56:J56"/>
    <mergeCell ref="K56:O56"/>
    <mergeCell ref="C54:F54"/>
    <mergeCell ref="G54:J54"/>
    <mergeCell ref="K54:O54"/>
    <mergeCell ref="P27:P28"/>
    <mergeCell ref="J28:O33"/>
    <mergeCell ref="J34:O34"/>
    <mergeCell ref="J35:O40"/>
    <mergeCell ref="J41:O41"/>
    <mergeCell ref="J42:O42"/>
    <mergeCell ref="C45:O45"/>
    <mergeCell ref="C52:O52"/>
    <mergeCell ref="C53:F53"/>
    <mergeCell ref="G53:J53"/>
    <mergeCell ref="K53:O53"/>
    <mergeCell ref="N23:O24"/>
    <mergeCell ref="C24:D24"/>
    <mergeCell ref="E24:G24"/>
    <mergeCell ref="C26:O26"/>
    <mergeCell ref="C27:I43"/>
    <mergeCell ref="J27:O27"/>
    <mergeCell ref="J43:O43"/>
    <mergeCell ref="C23:D23"/>
    <mergeCell ref="E23:G23"/>
    <mergeCell ref="H23:I24"/>
    <mergeCell ref="J23:K24"/>
    <mergeCell ref="L23:M24"/>
    <mergeCell ref="C20:D22"/>
    <mergeCell ref="E20:G22"/>
    <mergeCell ref="H20:I22"/>
    <mergeCell ref="J20:K22"/>
    <mergeCell ref="L20:O20"/>
    <mergeCell ref="P17:P18"/>
    <mergeCell ref="C18:D19"/>
    <mergeCell ref="E18:F18"/>
    <mergeCell ref="G18:K18"/>
    <mergeCell ref="L18:M19"/>
    <mergeCell ref="N18:O19"/>
    <mergeCell ref="E19:F19"/>
    <mergeCell ref="G19:K19"/>
    <mergeCell ref="C17:D17"/>
    <mergeCell ref="E17:G17"/>
    <mergeCell ref="H17:I17"/>
    <mergeCell ref="J17:K17"/>
    <mergeCell ref="L17:M17"/>
    <mergeCell ref="N17:O17"/>
    <mergeCell ref="C16:O16"/>
    <mergeCell ref="C9:O9"/>
    <mergeCell ref="C10:O11"/>
    <mergeCell ref="C12:D12"/>
    <mergeCell ref="E12:H12"/>
    <mergeCell ref="I12:J12"/>
    <mergeCell ref="K12:O12"/>
    <mergeCell ref="C13:D13"/>
    <mergeCell ref="E13:O13"/>
    <mergeCell ref="C14:D14"/>
    <mergeCell ref="E14:O14"/>
    <mergeCell ref="C15:O15"/>
    <mergeCell ref="B2:C4"/>
    <mergeCell ref="C5:D8"/>
    <mergeCell ref="E5:L5"/>
    <mergeCell ref="M5:O5"/>
    <mergeCell ref="E6:L6"/>
    <mergeCell ref="M6:O6"/>
    <mergeCell ref="E7:L8"/>
    <mergeCell ref="M7:O7"/>
    <mergeCell ref="M8:O8"/>
  </mergeCells>
  <dataValidations count="5">
    <dataValidation type="list" allowBlank="1" showInputMessage="1" showErrorMessage="1" sqref="E20:G22" xr:uid="{2A2C476A-E03C-4E73-90E9-7ED916A89D30}">
      <formula1>$J$75:$J$76</formula1>
    </dataValidation>
    <dataValidation type="list" allowBlank="1" showInputMessage="1" showErrorMessage="1" sqref="J20:K22" xr:uid="{BAEFE29E-4A5E-47D0-B3DC-10A678941FB4}">
      <formula1>$J$77:$J$83</formula1>
    </dataValidation>
    <dataValidation type="list" allowBlank="1" showInputMessage="1" showErrorMessage="1" sqref="J17:K17" xr:uid="{036884AA-E5A0-4933-8D6F-7A763F41F4A2}">
      <formula1>$J$72:$J$74</formula1>
    </dataValidation>
    <dataValidation type="list" allowBlank="1" showInputMessage="1" showErrorMessage="1" sqref="E12:H12" xr:uid="{AE147821-DF33-4B0C-8EF8-3C8EF2BB48B3}">
      <formula1>$G$72:$G$75</formula1>
    </dataValidation>
    <dataValidation type="list" allowBlank="1" showInputMessage="1" showErrorMessage="1" sqref="E13:O13" xr:uid="{B840DC56-4DC8-48F8-B905-B966F1500730}">
      <formula1>$G$76:$G$98</formula1>
    </dataValidation>
  </dataValidations>
  <hyperlinks>
    <hyperlink ref="B2:C4" location="'MATRIZ DE INDICADORES'!A1" display="    REGRESAR" xr:uid="{7D4F199A-1D98-4B7B-8527-1388002899A4}"/>
  </hyperlinks>
  <pageMargins left="0.70866141732283472" right="0.70866141732283472" top="0.74803149606299213" bottom="0.74803149606299213" header="0.31496062992125984" footer="0.31496062992125984"/>
  <pageSetup paperSize="5" scale="40" orientation="portrait" r:id="rId1"/>
  <rowBreaks count="1" manualBreakCount="1">
    <brk id="63" max="15" man="1"/>
  </row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Option Button 1">
              <controlPr defaultSize="0" autoFill="0" autoLine="0" autoPict="0" macro="[0]!PORCENTAJE">
                <anchor moveWithCells="1">
                  <from>
                    <xdr:col>5</xdr:col>
                    <xdr:colOff>666750</xdr:colOff>
                    <xdr:row>16</xdr:row>
                    <xdr:rowOff>123825</xdr:rowOff>
                  </from>
                  <to>
                    <xdr:col>6</xdr:col>
                    <xdr:colOff>514350</xdr:colOff>
                    <xdr:row>16</xdr:row>
                    <xdr:rowOff>314325</xdr:rowOff>
                  </to>
                </anchor>
              </controlPr>
            </control>
          </mc:Choice>
        </mc:AlternateContent>
        <mc:AlternateContent xmlns:mc="http://schemas.openxmlformats.org/markup-compatibility/2006">
          <mc:Choice Requires="x14">
            <control shapeId="8194" r:id="rId5" name="Option Button 2">
              <controlPr defaultSize="0" autoFill="0" autoLine="0" autoPict="0" macro="[0]!RELATIVO">
                <anchor moveWithCells="1">
                  <from>
                    <xdr:col>4</xdr:col>
                    <xdr:colOff>466725</xdr:colOff>
                    <xdr:row>16</xdr:row>
                    <xdr:rowOff>104775</xdr:rowOff>
                  </from>
                  <to>
                    <xdr:col>5</xdr:col>
                    <xdr:colOff>342900</xdr:colOff>
                    <xdr:row>16</xdr:row>
                    <xdr:rowOff>314325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EF1B44F2-3051-4BC1-A669-06041420601F}">
          <x14:formula1>
            <xm:f>ITEM!$A$1:$A$4</xm:f>
          </x14:formula1>
          <xm:sqref>J23:K24 N23:O24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82B7E-88FF-4081-8C3B-45A076653AAF}">
  <sheetPr codeName="Hoja86">
    <tabColor rgb="FFEDE394"/>
    <pageSetUpPr fitToPage="1"/>
  </sheetPr>
  <dimension ref="A1:AB101"/>
  <sheetViews>
    <sheetView view="pageBreakPreview" zoomScaleNormal="80" zoomScaleSheetLayoutView="100" workbookViewId="0">
      <selection activeCell="D47" sqref="D47"/>
    </sheetView>
  </sheetViews>
  <sheetFormatPr baseColWidth="10" defaultColWidth="11.42578125" defaultRowHeight="15" x14ac:dyDescent="0.2"/>
  <cols>
    <col min="1" max="1" width="4" style="83" customWidth="1"/>
    <col min="2" max="2" width="6.7109375" style="83" customWidth="1"/>
    <col min="3" max="3" width="24.85546875" style="49" customWidth="1"/>
    <col min="4" max="4" width="15.140625" style="49" customWidth="1"/>
    <col min="5" max="5" width="12.7109375" style="49" customWidth="1"/>
    <col min="6" max="6" width="15.140625" style="49" customWidth="1"/>
    <col min="7" max="7" width="14" style="49" customWidth="1"/>
    <col min="8" max="8" width="11.42578125" style="49"/>
    <col min="9" max="9" width="12.85546875" style="49" customWidth="1"/>
    <col min="10" max="10" width="15.5703125" style="49" customWidth="1"/>
    <col min="11" max="11" width="14.42578125" style="49" customWidth="1"/>
    <col min="12" max="12" width="17.140625" style="49" customWidth="1"/>
    <col min="13" max="13" width="19.7109375" style="49" customWidth="1"/>
    <col min="14" max="15" width="15.28515625" style="49" customWidth="1"/>
    <col min="16" max="16" width="6.7109375" style="83" customWidth="1"/>
    <col min="17" max="16384" width="11.42578125" style="83"/>
  </cols>
  <sheetData>
    <row r="1" spans="2:16" s="62" customFormat="1" ht="8.25" customHeight="1" x14ac:dyDescent="0.25">
      <c r="C1" s="63"/>
      <c r="D1" s="63"/>
      <c r="E1" s="63"/>
      <c r="F1" s="63"/>
      <c r="G1" s="63"/>
      <c r="H1" s="63"/>
      <c r="I1" s="63"/>
      <c r="J1" s="63"/>
      <c r="K1" s="63"/>
      <c r="L1" s="63"/>
      <c r="M1" s="63"/>
      <c r="N1" s="63"/>
      <c r="O1" s="63"/>
    </row>
    <row r="2" spans="2:16" s="62" customFormat="1" ht="15.75" customHeight="1" x14ac:dyDescent="0.25">
      <c r="B2" s="278" t="s">
        <v>65</v>
      </c>
      <c r="C2" s="278"/>
      <c r="D2" s="64"/>
      <c r="E2" s="64"/>
      <c r="F2" s="64"/>
      <c r="G2" s="64"/>
      <c r="H2" s="64"/>
      <c r="I2" s="64"/>
      <c r="J2" s="64"/>
      <c r="K2" s="64"/>
      <c r="L2" s="64"/>
      <c r="M2" s="64"/>
      <c r="N2" s="64"/>
      <c r="O2" s="64"/>
      <c r="P2" s="65"/>
    </row>
    <row r="3" spans="2:16" s="62" customFormat="1" ht="15.75" customHeight="1" x14ac:dyDescent="0.25">
      <c r="B3" s="278"/>
      <c r="C3" s="278"/>
      <c r="D3" s="64"/>
      <c r="E3" s="64"/>
      <c r="F3" s="64"/>
      <c r="G3" s="64"/>
      <c r="H3" s="64"/>
      <c r="I3" s="64"/>
      <c r="J3" s="64"/>
      <c r="K3" s="64"/>
      <c r="L3" s="64"/>
      <c r="M3" s="64"/>
      <c r="N3" s="64"/>
      <c r="O3" s="64"/>
      <c r="P3" s="65"/>
    </row>
    <row r="4" spans="2:16" s="62" customFormat="1" ht="15" customHeight="1" x14ac:dyDescent="0.25">
      <c r="B4" s="278"/>
      <c r="C4" s="278"/>
      <c r="D4" s="64"/>
      <c r="E4" s="64"/>
      <c r="F4" s="64"/>
      <c r="G4" s="64"/>
      <c r="H4" s="64"/>
      <c r="I4" s="64"/>
      <c r="J4" s="64"/>
      <c r="K4" s="64"/>
      <c r="L4" s="64"/>
      <c r="M4" s="64"/>
      <c r="N4" s="64"/>
      <c r="O4" s="64"/>
      <c r="P4" s="65"/>
    </row>
    <row r="5" spans="2:16" s="62" customFormat="1" ht="24.75" customHeight="1" x14ac:dyDescent="0.25">
      <c r="B5" s="65"/>
      <c r="C5" s="279"/>
      <c r="D5" s="280"/>
      <c r="E5" s="285" t="s">
        <v>0</v>
      </c>
      <c r="F5" s="177"/>
      <c r="G5" s="177"/>
      <c r="H5" s="177"/>
      <c r="I5" s="177"/>
      <c r="J5" s="177"/>
      <c r="K5" s="177"/>
      <c r="L5" s="178"/>
      <c r="M5" s="188" t="s">
        <v>158</v>
      </c>
      <c r="N5" s="188"/>
      <c r="O5" s="189"/>
      <c r="P5" s="65"/>
    </row>
    <row r="6" spans="2:16" s="62" customFormat="1" ht="27" customHeight="1" x14ac:dyDescent="0.25">
      <c r="B6" s="66"/>
      <c r="C6" s="281"/>
      <c r="D6" s="282"/>
      <c r="E6" s="285" t="s">
        <v>2</v>
      </c>
      <c r="F6" s="177"/>
      <c r="G6" s="177"/>
      <c r="H6" s="177"/>
      <c r="I6" s="177"/>
      <c r="J6" s="177"/>
      <c r="K6" s="177"/>
      <c r="L6" s="178"/>
      <c r="M6" s="177" t="s">
        <v>135</v>
      </c>
      <c r="N6" s="177"/>
      <c r="O6" s="178"/>
      <c r="P6" s="65"/>
    </row>
    <row r="7" spans="2:16" s="62" customFormat="1" ht="30" customHeight="1" x14ac:dyDescent="0.25">
      <c r="B7" s="65"/>
      <c r="C7" s="281"/>
      <c r="D7" s="282"/>
      <c r="E7" s="287" t="s">
        <v>147</v>
      </c>
      <c r="F7" s="288"/>
      <c r="G7" s="288"/>
      <c r="H7" s="288"/>
      <c r="I7" s="288"/>
      <c r="J7" s="288"/>
      <c r="K7" s="288"/>
      <c r="L7" s="289"/>
      <c r="M7" s="188" t="s">
        <v>157</v>
      </c>
      <c r="N7" s="188"/>
      <c r="O7" s="189"/>
      <c r="P7" s="65"/>
    </row>
    <row r="8" spans="2:16" s="62" customFormat="1" ht="25.5" customHeight="1" x14ac:dyDescent="0.25">
      <c r="B8" s="65"/>
      <c r="C8" s="283"/>
      <c r="D8" s="284"/>
      <c r="E8" s="290"/>
      <c r="F8" s="291"/>
      <c r="G8" s="291"/>
      <c r="H8" s="291"/>
      <c r="I8" s="291"/>
      <c r="J8" s="291"/>
      <c r="K8" s="291"/>
      <c r="L8" s="292"/>
      <c r="M8" s="177" t="s">
        <v>193</v>
      </c>
      <c r="N8" s="177"/>
      <c r="O8" s="178"/>
      <c r="P8" s="65"/>
    </row>
    <row r="9" spans="2:16" s="62" customFormat="1" ht="15.75" customHeight="1" x14ac:dyDescent="0.25">
      <c r="B9" s="65"/>
      <c r="C9" s="339" t="s">
        <v>28</v>
      </c>
      <c r="D9" s="339"/>
      <c r="E9" s="339"/>
      <c r="F9" s="339"/>
      <c r="G9" s="339"/>
      <c r="H9" s="339"/>
      <c r="I9" s="339"/>
      <c r="J9" s="339"/>
      <c r="K9" s="339"/>
      <c r="L9" s="339"/>
      <c r="M9" s="339"/>
      <c r="N9" s="339"/>
      <c r="O9" s="339"/>
      <c r="P9" s="65"/>
    </row>
    <row r="10" spans="2:16" s="62" customFormat="1" ht="15.75" customHeight="1" x14ac:dyDescent="0.25">
      <c r="B10" s="65"/>
      <c r="C10" s="293" t="s">
        <v>66</v>
      </c>
      <c r="D10" s="293"/>
      <c r="E10" s="293"/>
      <c r="F10" s="293"/>
      <c r="G10" s="293"/>
      <c r="H10" s="293"/>
      <c r="I10" s="293"/>
      <c r="J10" s="293"/>
      <c r="K10" s="293"/>
      <c r="L10" s="293"/>
      <c r="M10" s="293"/>
      <c r="N10" s="293"/>
      <c r="O10" s="293"/>
      <c r="P10" s="65"/>
    </row>
    <row r="11" spans="2:16" s="62" customFormat="1" ht="15" customHeight="1" x14ac:dyDescent="0.25">
      <c r="B11" s="65"/>
      <c r="C11" s="293"/>
      <c r="D11" s="293"/>
      <c r="E11" s="293"/>
      <c r="F11" s="293"/>
      <c r="G11" s="293"/>
      <c r="H11" s="293"/>
      <c r="I11" s="293"/>
      <c r="J11" s="293"/>
      <c r="K11" s="293"/>
      <c r="L11" s="293"/>
      <c r="M11" s="293"/>
      <c r="N11" s="293"/>
      <c r="O11" s="293"/>
      <c r="P11" s="65"/>
    </row>
    <row r="12" spans="2:16" s="62" customFormat="1" ht="30" customHeight="1" x14ac:dyDescent="0.25">
      <c r="B12" s="65"/>
      <c r="C12" s="337" t="s">
        <v>67</v>
      </c>
      <c r="D12" s="337"/>
      <c r="E12" s="354" t="s">
        <v>94</v>
      </c>
      <c r="F12" s="354"/>
      <c r="G12" s="354"/>
      <c r="H12" s="354"/>
      <c r="I12" s="337" t="s">
        <v>68</v>
      </c>
      <c r="J12" s="337"/>
      <c r="K12" s="351" t="s">
        <v>187</v>
      </c>
      <c r="L12" s="351"/>
      <c r="M12" s="351"/>
      <c r="N12" s="351"/>
      <c r="O12" s="351"/>
      <c r="P12" s="65"/>
    </row>
    <row r="13" spans="2:16" s="62" customFormat="1" x14ac:dyDescent="0.25">
      <c r="B13" s="65"/>
      <c r="C13" s="197" t="s">
        <v>8</v>
      </c>
      <c r="D13" s="197"/>
      <c r="E13" s="352" t="s">
        <v>114</v>
      </c>
      <c r="F13" s="353"/>
      <c r="G13" s="353"/>
      <c r="H13" s="353"/>
      <c r="I13" s="353"/>
      <c r="J13" s="353"/>
      <c r="K13" s="353"/>
      <c r="L13" s="353"/>
      <c r="M13" s="353"/>
      <c r="N13" s="353"/>
      <c r="O13" s="353"/>
      <c r="P13" s="65"/>
    </row>
    <row r="14" spans="2:16" s="62" customFormat="1" x14ac:dyDescent="0.25">
      <c r="B14" s="65"/>
      <c r="C14" s="197" t="s">
        <v>69</v>
      </c>
      <c r="D14" s="197"/>
      <c r="E14" s="352" t="s">
        <v>270</v>
      </c>
      <c r="F14" s="352"/>
      <c r="G14" s="352"/>
      <c r="H14" s="352"/>
      <c r="I14" s="352"/>
      <c r="J14" s="352"/>
      <c r="K14" s="352"/>
      <c r="L14" s="352"/>
      <c r="M14" s="352"/>
      <c r="N14" s="352"/>
      <c r="O14" s="352"/>
      <c r="P14" s="65"/>
    </row>
    <row r="15" spans="2:16" s="62" customFormat="1" x14ac:dyDescent="0.25">
      <c r="B15" s="65"/>
      <c r="C15" s="344"/>
      <c r="D15" s="308"/>
      <c r="E15" s="308"/>
      <c r="F15" s="308"/>
      <c r="G15" s="308"/>
      <c r="H15" s="308"/>
      <c r="I15" s="308"/>
      <c r="J15" s="308"/>
      <c r="K15" s="308"/>
      <c r="L15" s="308"/>
      <c r="M15" s="308"/>
      <c r="N15" s="308"/>
      <c r="O15" s="309"/>
      <c r="P15" s="65"/>
    </row>
    <row r="16" spans="2:16" s="62" customFormat="1" x14ac:dyDescent="0.25">
      <c r="B16" s="65"/>
      <c r="C16" s="306" t="s">
        <v>70</v>
      </c>
      <c r="D16" s="306"/>
      <c r="E16" s="306"/>
      <c r="F16" s="306"/>
      <c r="G16" s="306"/>
      <c r="H16" s="306"/>
      <c r="I16" s="306"/>
      <c r="J16" s="306"/>
      <c r="K16" s="306"/>
      <c r="L16" s="306"/>
      <c r="M16" s="306"/>
      <c r="N16" s="306"/>
      <c r="O16" s="306"/>
      <c r="P16" s="65"/>
    </row>
    <row r="17" spans="2:16" s="62" customFormat="1" ht="36" customHeight="1" x14ac:dyDescent="0.25">
      <c r="B17" s="65"/>
      <c r="C17" s="197" t="s">
        <v>71</v>
      </c>
      <c r="D17" s="197"/>
      <c r="E17" s="273">
        <v>1</v>
      </c>
      <c r="F17" s="274"/>
      <c r="G17" s="275"/>
      <c r="H17" s="197" t="s">
        <v>16</v>
      </c>
      <c r="I17" s="197"/>
      <c r="J17" s="276" t="s">
        <v>93</v>
      </c>
      <c r="K17" s="338"/>
      <c r="L17" s="197" t="s">
        <v>18</v>
      </c>
      <c r="M17" s="197"/>
      <c r="N17" s="297">
        <v>1</v>
      </c>
      <c r="O17" s="297"/>
      <c r="P17" s="319"/>
    </row>
    <row r="18" spans="2:16" s="62" customFormat="1" ht="27" customHeight="1" x14ac:dyDescent="0.25">
      <c r="B18" s="65"/>
      <c r="C18" s="197" t="s">
        <v>72</v>
      </c>
      <c r="D18" s="197"/>
      <c r="E18" s="330" t="s">
        <v>73</v>
      </c>
      <c r="F18" s="330"/>
      <c r="G18" s="334" t="s">
        <v>186</v>
      </c>
      <c r="H18" s="335"/>
      <c r="I18" s="335"/>
      <c r="J18" s="335"/>
      <c r="K18" s="336"/>
      <c r="L18" s="199" t="s">
        <v>77</v>
      </c>
      <c r="M18" s="200"/>
      <c r="N18" s="203" t="s">
        <v>141</v>
      </c>
      <c r="O18" s="204"/>
      <c r="P18" s="319"/>
    </row>
    <row r="19" spans="2:16" s="62" customFormat="1" ht="46.5" customHeight="1" x14ac:dyDescent="0.25">
      <c r="B19" s="65"/>
      <c r="C19" s="197"/>
      <c r="D19" s="197"/>
      <c r="E19" s="197" t="s">
        <v>74</v>
      </c>
      <c r="F19" s="197"/>
      <c r="G19" s="331" t="s">
        <v>277</v>
      </c>
      <c r="H19" s="332"/>
      <c r="I19" s="332"/>
      <c r="J19" s="332"/>
      <c r="K19" s="333"/>
      <c r="L19" s="201"/>
      <c r="M19" s="202"/>
      <c r="N19" s="205"/>
      <c r="O19" s="206"/>
      <c r="P19" s="65"/>
    </row>
    <row r="20" spans="2:16" s="62" customFormat="1" ht="15.75" customHeight="1" x14ac:dyDescent="0.25">
      <c r="B20" s="65"/>
      <c r="C20" s="199" t="s">
        <v>75</v>
      </c>
      <c r="D20" s="200"/>
      <c r="E20" s="249" t="s">
        <v>99</v>
      </c>
      <c r="F20" s="250"/>
      <c r="G20" s="251"/>
      <c r="H20" s="238" t="s">
        <v>76</v>
      </c>
      <c r="I20" s="239"/>
      <c r="J20" s="249" t="s">
        <v>103</v>
      </c>
      <c r="K20" s="251"/>
      <c r="L20" s="207" t="s">
        <v>142</v>
      </c>
      <c r="M20" s="208"/>
      <c r="N20" s="208"/>
      <c r="O20" s="209"/>
      <c r="P20" s="65"/>
    </row>
    <row r="21" spans="2:16" s="62" customFormat="1" ht="15.75" customHeight="1" x14ac:dyDescent="0.25">
      <c r="B21" s="65"/>
      <c r="C21" s="256"/>
      <c r="D21" s="257"/>
      <c r="E21" s="258"/>
      <c r="F21" s="246"/>
      <c r="G21" s="259"/>
      <c r="H21" s="260"/>
      <c r="I21" s="261"/>
      <c r="J21" s="258"/>
      <c r="K21" s="259"/>
      <c r="L21" s="84" t="s">
        <v>143</v>
      </c>
      <c r="M21" s="84" t="s">
        <v>144</v>
      </c>
      <c r="N21" s="84" t="s">
        <v>145</v>
      </c>
      <c r="O21" s="84" t="s">
        <v>146</v>
      </c>
      <c r="P21" s="65"/>
    </row>
    <row r="22" spans="2:16" s="62" customFormat="1" ht="15.75" customHeight="1" x14ac:dyDescent="0.25">
      <c r="B22" s="65"/>
      <c r="C22" s="201"/>
      <c r="D22" s="202"/>
      <c r="E22" s="252"/>
      <c r="F22" s="253"/>
      <c r="G22" s="254"/>
      <c r="H22" s="240"/>
      <c r="I22" s="241"/>
      <c r="J22" s="252"/>
      <c r="K22" s="254"/>
      <c r="L22" s="119" t="s">
        <v>195</v>
      </c>
      <c r="M22" s="120" t="s">
        <v>196</v>
      </c>
      <c r="N22" s="121" t="s">
        <v>275</v>
      </c>
      <c r="O22" s="126">
        <v>1</v>
      </c>
      <c r="P22" s="65"/>
    </row>
    <row r="23" spans="2:16" s="62" customFormat="1" ht="26.25" customHeight="1" x14ac:dyDescent="0.25">
      <c r="B23" s="65"/>
      <c r="C23" s="197" t="s">
        <v>78</v>
      </c>
      <c r="D23" s="197"/>
      <c r="E23" s="327" t="s">
        <v>278</v>
      </c>
      <c r="F23" s="327"/>
      <c r="G23" s="327"/>
      <c r="H23" s="328" t="s">
        <v>79</v>
      </c>
      <c r="I23" s="239"/>
      <c r="J23" s="242" t="s">
        <v>62</v>
      </c>
      <c r="K23" s="242"/>
      <c r="L23" s="197" t="s">
        <v>80</v>
      </c>
      <c r="M23" s="197"/>
      <c r="N23" s="242" t="s">
        <v>63</v>
      </c>
      <c r="O23" s="242"/>
      <c r="P23" s="65"/>
    </row>
    <row r="24" spans="2:16" s="62" customFormat="1" ht="26.25" customHeight="1" x14ac:dyDescent="0.25">
      <c r="B24" s="65"/>
      <c r="C24" s="197" t="s">
        <v>81</v>
      </c>
      <c r="D24" s="197"/>
      <c r="E24" s="327" t="s">
        <v>278</v>
      </c>
      <c r="F24" s="327"/>
      <c r="G24" s="327"/>
      <c r="H24" s="329"/>
      <c r="I24" s="241"/>
      <c r="J24" s="242"/>
      <c r="K24" s="242"/>
      <c r="L24" s="197"/>
      <c r="M24" s="197"/>
      <c r="N24" s="242"/>
      <c r="O24" s="242"/>
      <c r="P24" s="65"/>
    </row>
    <row r="25" spans="2:16" s="62" customFormat="1" ht="15.75" customHeight="1" x14ac:dyDescent="0.25">
      <c r="B25" s="65"/>
      <c r="C25" s="70"/>
      <c r="D25" s="70"/>
      <c r="E25" s="40"/>
      <c r="F25" s="40"/>
      <c r="G25" s="70"/>
      <c r="H25" s="70"/>
      <c r="I25" s="70"/>
      <c r="J25" s="40"/>
      <c r="K25" s="40"/>
      <c r="L25" s="70"/>
      <c r="M25" s="70"/>
      <c r="N25" s="40"/>
      <c r="O25" s="40"/>
      <c r="P25" s="65"/>
    </row>
    <row r="26" spans="2:16" s="62" customFormat="1" ht="15" customHeight="1" x14ac:dyDescent="0.25">
      <c r="B26" s="65"/>
      <c r="C26" s="306" t="s">
        <v>82</v>
      </c>
      <c r="D26" s="306"/>
      <c r="E26" s="306"/>
      <c r="F26" s="306"/>
      <c r="G26" s="306"/>
      <c r="H26" s="306"/>
      <c r="I26" s="306"/>
      <c r="J26" s="307"/>
      <c r="K26" s="307"/>
      <c r="L26" s="307"/>
      <c r="M26" s="307"/>
      <c r="N26" s="307"/>
      <c r="O26" s="307"/>
      <c r="P26" s="65"/>
    </row>
    <row r="27" spans="2:16" s="62" customFormat="1" ht="15" customHeight="1" x14ac:dyDescent="0.25">
      <c r="B27" s="65"/>
      <c r="C27" s="308"/>
      <c r="D27" s="308"/>
      <c r="E27" s="308"/>
      <c r="F27" s="308"/>
      <c r="G27" s="308"/>
      <c r="H27" s="308"/>
      <c r="I27" s="309"/>
      <c r="J27" s="310" t="s">
        <v>83</v>
      </c>
      <c r="K27" s="311"/>
      <c r="L27" s="311"/>
      <c r="M27" s="311"/>
      <c r="N27" s="311"/>
      <c r="O27" s="311"/>
      <c r="P27" s="319"/>
    </row>
    <row r="28" spans="2:16" s="62" customFormat="1" ht="16.5" customHeight="1" x14ac:dyDescent="0.25">
      <c r="B28" s="65"/>
      <c r="C28" s="308"/>
      <c r="D28" s="308"/>
      <c r="E28" s="308"/>
      <c r="F28" s="308"/>
      <c r="G28" s="308"/>
      <c r="H28" s="308"/>
      <c r="I28" s="309"/>
      <c r="J28" s="320" t="s">
        <v>312</v>
      </c>
      <c r="K28" s="314"/>
      <c r="L28" s="314"/>
      <c r="M28" s="314"/>
      <c r="N28" s="314"/>
      <c r="O28" s="314"/>
      <c r="P28" s="319"/>
    </row>
    <row r="29" spans="2:16" s="62" customFormat="1" ht="15.75" customHeight="1" x14ac:dyDescent="0.25">
      <c r="B29" s="65"/>
      <c r="C29" s="308"/>
      <c r="D29" s="308"/>
      <c r="E29" s="308"/>
      <c r="F29" s="308"/>
      <c r="G29" s="308"/>
      <c r="H29" s="308"/>
      <c r="I29" s="309"/>
      <c r="J29" s="321"/>
      <c r="K29" s="322"/>
      <c r="L29" s="322"/>
      <c r="M29" s="322"/>
      <c r="N29" s="322"/>
      <c r="O29" s="322"/>
      <c r="P29" s="65"/>
    </row>
    <row r="30" spans="2:16" s="62" customFormat="1" ht="15.75" customHeight="1" x14ac:dyDescent="0.25">
      <c r="B30" s="65"/>
      <c r="C30" s="308"/>
      <c r="D30" s="308"/>
      <c r="E30" s="308"/>
      <c r="F30" s="308"/>
      <c r="G30" s="308"/>
      <c r="H30" s="308"/>
      <c r="I30" s="309"/>
      <c r="J30" s="321"/>
      <c r="K30" s="322"/>
      <c r="L30" s="322"/>
      <c r="M30" s="322"/>
      <c r="N30" s="322"/>
      <c r="O30" s="322"/>
      <c r="P30" s="65"/>
    </row>
    <row r="31" spans="2:16" s="62" customFormat="1" ht="27.75" customHeight="1" x14ac:dyDescent="0.25">
      <c r="B31" s="65"/>
      <c r="C31" s="308"/>
      <c r="D31" s="308"/>
      <c r="E31" s="308"/>
      <c r="F31" s="308"/>
      <c r="G31" s="308"/>
      <c r="H31" s="308"/>
      <c r="I31" s="309"/>
      <c r="J31" s="321"/>
      <c r="K31" s="322"/>
      <c r="L31" s="322"/>
      <c r="M31" s="322"/>
      <c r="N31" s="322"/>
      <c r="O31" s="322"/>
      <c r="P31" s="65"/>
    </row>
    <row r="32" spans="2:16" s="62" customFormat="1" ht="15.75" customHeight="1" x14ac:dyDescent="0.25">
      <c r="B32" s="65"/>
      <c r="C32" s="308"/>
      <c r="D32" s="308"/>
      <c r="E32" s="308"/>
      <c r="F32" s="308"/>
      <c r="G32" s="308"/>
      <c r="H32" s="308"/>
      <c r="I32" s="309"/>
      <c r="J32" s="321"/>
      <c r="K32" s="322"/>
      <c r="L32" s="322"/>
      <c r="M32" s="322"/>
      <c r="N32" s="322"/>
      <c r="O32" s="322"/>
      <c r="P32" s="65"/>
    </row>
    <row r="33" spans="2:16" s="62" customFormat="1" ht="16.5" customHeight="1" x14ac:dyDescent="0.25">
      <c r="B33" s="65"/>
      <c r="C33" s="308"/>
      <c r="D33" s="308"/>
      <c r="E33" s="308"/>
      <c r="F33" s="308"/>
      <c r="G33" s="308"/>
      <c r="H33" s="308"/>
      <c r="I33" s="309"/>
      <c r="J33" s="323"/>
      <c r="K33" s="324"/>
      <c r="L33" s="324"/>
      <c r="M33" s="324"/>
      <c r="N33" s="324"/>
      <c r="O33" s="324"/>
      <c r="P33" s="65"/>
    </row>
    <row r="34" spans="2:16" s="62" customFormat="1" ht="15.75" customHeight="1" x14ac:dyDescent="0.25">
      <c r="B34" s="65"/>
      <c r="C34" s="308"/>
      <c r="D34" s="308"/>
      <c r="E34" s="308"/>
      <c r="F34" s="308"/>
      <c r="G34" s="308"/>
      <c r="H34" s="308"/>
      <c r="I34" s="309"/>
      <c r="J34" s="325" t="s">
        <v>84</v>
      </c>
      <c r="K34" s="326"/>
      <c r="L34" s="326"/>
      <c r="M34" s="326"/>
      <c r="N34" s="326"/>
      <c r="O34" s="326"/>
      <c r="P34" s="65"/>
    </row>
    <row r="35" spans="2:16" s="62" customFormat="1" ht="16.5" customHeight="1" x14ac:dyDescent="0.25">
      <c r="B35" s="65"/>
      <c r="C35" s="308"/>
      <c r="D35" s="308"/>
      <c r="E35" s="308"/>
      <c r="F35" s="308"/>
      <c r="G35" s="308"/>
      <c r="H35" s="308"/>
      <c r="I35" s="309"/>
      <c r="J35" s="320"/>
      <c r="K35" s="314"/>
      <c r="L35" s="314"/>
      <c r="M35" s="314"/>
      <c r="N35" s="314"/>
      <c r="O35" s="314"/>
      <c r="P35" s="65"/>
    </row>
    <row r="36" spans="2:16" s="62" customFormat="1" ht="15.75" customHeight="1" x14ac:dyDescent="0.25">
      <c r="B36" s="65"/>
      <c r="C36" s="308"/>
      <c r="D36" s="308"/>
      <c r="E36" s="308"/>
      <c r="F36" s="308"/>
      <c r="G36" s="308"/>
      <c r="H36" s="308"/>
      <c r="I36" s="309"/>
      <c r="J36" s="321"/>
      <c r="K36" s="322"/>
      <c r="L36" s="322"/>
      <c r="M36" s="322"/>
      <c r="N36" s="322"/>
      <c r="O36" s="322"/>
      <c r="P36" s="65"/>
    </row>
    <row r="37" spans="2:16" s="62" customFormat="1" ht="15.75" customHeight="1" x14ac:dyDescent="0.25">
      <c r="B37" s="65"/>
      <c r="C37" s="308"/>
      <c r="D37" s="308"/>
      <c r="E37" s="308"/>
      <c r="F37" s="308"/>
      <c r="G37" s="308"/>
      <c r="H37" s="308"/>
      <c r="I37" s="309"/>
      <c r="J37" s="321"/>
      <c r="K37" s="322"/>
      <c r="L37" s="322"/>
      <c r="M37" s="322"/>
      <c r="N37" s="322"/>
      <c r="O37" s="322"/>
      <c r="P37" s="65"/>
    </row>
    <row r="38" spans="2:16" s="62" customFormat="1" ht="15.75" customHeight="1" x14ac:dyDescent="0.25">
      <c r="B38" s="65"/>
      <c r="C38" s="308"/>
      <c r="D38" s="308"/>
      <c r="E38" s="308"/>
      <c r="F38" s="308"/>
      <c r="G38" s="308"/>
      <c r="H38" s="308"/>
      <c r="I38" s="309"/>
      <c r="J38" s="321"/>
      <c r="K38" s="322"/>
      <c r="L38" s="322"/>
      <c r="M38" s="322"/>
      <c r="N38" s="322"/>
      <c r="O38" s="322"/>
      <c r="P38" s="65"/>
    </row>
    <row r="39" spans="2:16" s="62" customFormat="1" ht="15.75" customHeight="1" x14ac:dyDescent="0.25">
      <c r="B39" s="65"/>
      <c r="C39" s="308"/>
      <c r="D39" s="308"/>
      <c r="E39" s="308"/>
      <c r="F39" s="308"/>
      <c r="G39" s="308"/>
      <c r="H39" s="308"/>
      <c r="I39" s="309"/>
      <c r="J39" s="321"/>
      <c r="K39" s="322"/>
      <c r="L39" s="322"/>
      <c r="M39" s="322"/>
      <c r="N39" s="322"/>
      <c r="O39" s="322"/>
      <c r="P39" s="65"/>
    </row>
    <row r="40" spans="2:16" s="62" customFormat="1" ht="16.5" customHeight="1" x14ac:dyDescent="0.25">
      <c r="B40" s="65"/>
      <c r="C40" s="308"/>
      <c r="D40" s="308"/>
      <c r="E40" s="308"/>
      <c r="F40" s="308"/>
      <c r="G40" s="308"/>
      <c r="H40" s="308"/>
      <c r="I40" s="309"/>
      <c r="J40" s="323"/>
      <c r="K40" s="324"/>
      <c r="L40" s="324"/>
      <c r="M40" s="324"/>
      <c r="N40" s="324"/>
      <c r="O40" s="324"/>
      <c r="P40" s="65"/>
    </row>
    <row r="41" spans="2:16" s="62" customFormat="1" ht="15.75" customHeight="1" x14ac:dyDescent="0.25">
      <c r="B41" s="65"/>
      <c r="C41" s="308"/>
      <c r="D41" s="308"/>
      <c r="E41" s="308"/>
      <c r="F41" s="308"/>
      <c r="G41" s="308"/>
      <c r="H41" s="308"/>
      <c r="I41" s="309"/>
      <c r="J41" s="325" t="s">
        <v>85</v>
      </c>
      <c r="K41" s="326"/>
      <c r="L41" s="326"/>
      <c r="M41" s="326"/>
      <c r="N41" s="326"/>
      <c r="O41" s="326"/>
      <c r="P41" s="65"/>
    </row>
    <row r="42" spans="2:16" s="62" customFormat="1" ht="15.75" customHeight="1" x14ac:dyDescent="0.25">
      <c r="B42" s="65"/>
      <c r="C42" s="308"/>
      <c r="D42" s="308"/>
      <c r="E42" s="308"/>
      <c r="F42" s="308"/>
      <c r="G42" s="308"/>
      <c r="H42" s="308"/>
      <c r="I42" s="309"/>
      <c r="J42" s="215" t="str">
        <f>E14</f>
        <v>Director de Investigación Universitaria</v>
      </c>
      <c r="K42" s="312"/>
      <c r="L42" s="312"/>
      <c r="M42" s="312"/>
      <c r="N42" s="312"/>
      <c r="O42" s="312"/>
      <c r="P42" s="65"/>
    </row>
    <row r="43" spans="2:16" s="62" customFormat="1" ht="16.5" customHeight="1" x14ac:dyDescent="0.25">
      <c r="B43" s="65"/>
      <c r="C43" s="308"/>
      <c r="D43" s="308"/>
      <c r="E43" s="308"/>
      <c r="F43" s="308"/>
      <c r="G43" s="308"/>
      <c r="H43" s="308"/>
      <c r="I43" s="309"/>
      <c r="J43" s="313"/>
      <c r="K43" s="314"/>
      <c r="L43" s="314"/>
      <c r="M43" s="314"/>
      <c r="N43" s="314"/>
      <c r="O43" s="314"/>
      <c r="P43" s="65"/>
    </row>
    <row r="44" spans="2:16" s="62" customFormat="1" ht="16.5" customHeight="1" x14ac:dyDescent="0.25">
      <c r="B44" s="65"/>
      <c r="C44" s="71"/>
      <c r="D44" s="71"/>
      <c r="E44" s="71"/>
      <c r="F44" s="71"/>
      <c r="G44" s="71"/>
      <c r="H44" s="71"/>
      <c r="I44" s="71"/>
      <c r="J44" s="71"/>
      <c r="K44" s="71"/>
      <c r="L44" s="71"/>
      <c r="M44" s="71"/>
      <c r="N44" s="71"/>
      <c r="O44" s="71"/>
      <c r="P44" s="65"/>
    </row>
    <row r="45" spans="2:16" s="73" customFormat="1" ht="15" customHeight="1" x14ac:dyDescent="0.25">
      <c r="B45" s="72"/>
      <c r="C45" s="315" t="s">
        <v>86</v>
      </c>
      <c r="D45" s="316"/>
      <c r="E45" s="316"/>
      <c r="F45" s="316"/>
      <c r="G45" s="316"/>
      <c r="H45" s="316"/>
      <c r="I45" s="316"/>
      <c r="J45" s="316"/>
      <c r="K45" s="316"/>
      <c r="L45" s="316"/>
      <c r="M45" s="316"/>
      <c r="N45" s="316"/>
      <c r="O45" s="317"/>
      <c r="P45" s="72"/>
    </row>
    <row r="46" spans="2:16" s="73" customFormat="1" x14ac:dyDescent="0.25">
      <c r="B46" s="72"/>
      <c r="C46" s="85" t="s">
        <v>5</v>
      </c>
      <c r="D46" s="84" t="str">
        <f ca="1">IF(J23="MENSUAL","ENERO",IF(J23="TRIMESTRAL","MARZO",IF(J23="SEMESTRAL","JUNIO",IF(J23="ANUAL",YEAR(TODAY()),""))))</f>
        <v>JUNIO</v>
      </c>
      <c r="E46" s="84" t="str">
        <f>IF(J23="MENSUAL","FEBRERO",IF(J23="TRIMESTRAL","JUNIO",IF(J23="SEMESTRAL","DICIEMBRE","")))</f>
        <v>DICIEMBRE</v>
      </c>
      <c r="F46" s="84" t="str">
        <f>IF(J23="MENSUAL","MARZO",IF(J23="TRIMESTRAL","SEPTIEMBRE",""))</f>
        <v/>
      </c>
      <c r="G46" s="84" t="str">
        <f>IF(J23="MENSUAL","ABRIL",IF(J23="TRIMESTRAL","DICIEMBRE",""))</f>
        <v/>
      </c>
      <c r="H46" s="84" t="str">
        <f>IF(J23="MENSUAL","MAYO","")</f>
        <v/>
      </c>
      <c r="I46" s="84" t="str">
        <f>IF(J23="MENSUAL","JUNIO","")</f>
        <v/>
      </c>
      <c r="J46" s="84" t="str">
        <f>IF(J23="MENSUAL","JULIO","")</f>
        <v/>
      </c>
      <c r="K46" s="84" t="str">
        <f>IF(J23="MENSUAL","AGOSTO","")</f>
        <v/>
      </c>
      <c r="L46" s="84" t="str">
        <f>IF(J23="MENSUAL","SEPTIEMBRE","")</f>
        <v/>
      </c>
      <c r="M46" s="84" t="str">
        <f>IF(J23="MENSUAL","OCTUBRE","")</f>
        <v/>
      </c>
      <c r="N46" s="84" t="str">
        <f>IF(J23="MENSUAL","NOVIEMBRE","")</f>
        <v/>
      </c>
      <c r="O46" s="84" t="str">
        <f>IF(J23="MENSUAL","DICIEMBRE","")</f>
        <v/>
      </c>
      <c r="P46" s="72"/>
    </row>
    <row r="47" spans="2:16" s="73" customFormat="1" ht="48.75" customHeight="1" x14ac:dyDescent="0.25">
      <c r="B47" s="72"/>
      <c r="C47" s="86" t="str">
        <f>G18</f>
        <v>Total de equipos con calibración realizada *100</v>
      </c>
      <c r="D47" s="39"/>
      <c r="E47" s="39"/>
      <c r="F47" s="39"/>
      <c r="G47" s="39"/>
      <c r="H47" s="39"/>
      <c r="I47" s="39"/>
      <c r="J47" s="39"/>
      <c r="K47" s="39"/>
      <c r="L47" s="39"/>
      <c r="M47" s="39"/>
      <c r="N47" s="39"/>
      <c r="O47" s="39"/>
      <c r="P47" s="72"/>
    </row>
    <row r="48" spans="2:16" s="73" customFormat="1" ht="50.25" customHeight="1" x14ac:dyDescent="0.25">
      <c r="B48" s="72"/>
      <c r="C48" s="86" t="str">
        <f>G19</f>
        <v xml:space="preserve">  Total equipos reportados y con presupuesto asignado</v>
      </c>
      <c r="D48" s="39"/>
      <c r="E48" s="39"/>
      <c r="F48" s="39"/>
      <c r="G48" s="39"/>
      <c r="H48" s="39"/>
      <c r="I48" s="39"/>
      <c r="J48" s="39"/>
      <c r="K48" s="39"/>
      <c r="L48" s="39"/>
      <c r="M48" s="39"/>
      <c r="N48" s="39"/>
      <c r="O48" s="39"/>
      <c r="P48" s="74"/>
    </row>
    <row r="49" spans="1:28" s="73" customFormat="1" x14ac:dyDescent="0.25">
      <c r="B49" s="72"/>
      <c r="C49" s="87" t="s">
        <v>87</v>
      </c>
      <c r="D49" s="89" t="str">
        <f>IFERROR(IF($E$17=1,D47/D48,IF($E$17=2,D47,"")),"")</f>
        <v/>
      </c>
      <c r="E49" s="89" t="str">
        <f t="shared" ref="E49:O49" si="0">IFERROR(IF($E$17=1,E47/E48,IF($E$17=2,E47,"")),"")</f>
        <v/>
      </c>
      <c r="F49" s="89" t="str">
        <f t="shared" si="0"/>
        <v/>
      </c>
      <c r="G49" s="89" t="str">
        <f t="shared" si="0"/>
        <v/>
      </c>
      <c r="H49" s="89" t="str">
        <f t="shared" si="0"/>
        <v/>
      </c>
      <c r="I49" s="89" t="str">
        <f t="shared" si="0"/>
        <v/>
      </c>
      <c r="J49" s="89" t="str">
        <f t="shared" si="0"/>
        <v/>
      </c>
      <c r="K49" s="89" t="str">
        <f t="shared" si="0"/>
        <v/>
      </c>
      <c r="L49" s="89" t="str">
        <f t="shared" si="0"/>
        <v/>
      </c>
      <c r="M49" s="89" t="str">
        <f t="shared" si="0"/>
        <v/>
      </c>
      <c r="N49" s="89" t="str">
        <f t="shared" si="0"/>
        <v/>
      </c>
      <c r="O49" s="89" t="str">
        <f t="shared" si="0"/>
        <v/>
      </c>
      <c r="P49" s="72"/>
    </row>
    <row r="50" spans="1:28" s="73" customFormat="1" x14ac:dyDescent="0.25">
      <c r="B50" s="72"/>
      <c r="C50" s="88" t="s">
        <v>88</v>
      </c>
      <c r="D50" s="89">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0.5</v>
      </c>
      <c r="E50" s="89">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1</v>
      </c>
      <c r="F50" s="89" t="str">
        <f>IF(AND(N23="ANUAL",J23="MENSUAL"),N17/12+E50,IF(AND(N23="ANUAL",J23="TRIMESTRAL"),N17/4+E50,IF(AND(N23="SEMESTRAL",J23="MENSUAL"),N17/6+E50,IF(AND(N23="SEMESTRAL",J23="TRIMESTRAL"),N17/2,IF(AND(N23="TRIMESTRAL",J23="MENSUAL"),N17/3+E50,IF(AND(N23="TRIMESTRAL",J23="TRIMESTRAL"),N17,IF(AND(N23="MENSUAL",J23="MENSUAL"),N17,"")))))))</f>
        <v/>
      </c>
      <c r="G50" s="89" t="str">
        <f>IF(AND(N23="ANUAL",J23="MENSUAL"),N17/12+F50,IF(AND(N23="ANUAL",J23="TRIMESTRAL"),N17/4+F50,IF(AND(N23="SEMESTRAL",J23="MENSUAL"),N17/6+F50,IF(AND(N23="SEMESTRAL",J23="TRIMESTRAL"),N17/2+F50,IF(AND(N23="TRIMESTRAL",J23="MENSUAL"),N17/3,IF(AND(N23="TRIMESTRAL",J23="TRIMESTRAL"),N17,IF(AND(N23="MENSUAL",J23="MENSUAL"),N17,"")))))))</f>
        <v/>
      </c>
      <c r="H50" s="89" t="str">
        <f>IF(AND($N$23="ANUAL",$J$23="MENSUAL"),$N$17/12+G50,IF(AND(N23="SEMESTRAL",J23="MENSUAL"),N17/6+G50,IF(AND(N23="TRIMESTRAL",J23="MENSUAL"),N17/3+G50,IF(AND(N23="MENSUAL",J23="MENSUAL"),N17,""))))</f>
        <v/>
      </c>
      <c r="I50" s="89" t="str">
        <f>IF(AND($N$23="ANUAL",$J$23="MENSUAL"),$N$17/12+H50,IF(AND(N23="SEMESTRAL",J23="MENSUAL"),N17/6+H50,IF(AND(N23="TRIMESTRAL",J23="MENSUAL"),N17/3+H50,IF(AND(N23="MENSUAL",J23="MENSUAL"),N17,""))))</f>
        <v/>
      </c>
      <c r="J50" s="89" t="str">
        <f>IF(AND($N$23="ANUAL",$J$23="MENSUAL"),$N$17/12+I50,IF(AND(N23="SEMESTRAL",J23="MENSUAL"),N17/6,IF(AND(N23="TRIMESTRAL",J23="MENSUAL"),N17/3,IF(AND(N23="MENSUAL",J23="MENSUAL"),N17,""))))</f>
        <v/>
      </c>
      <c r="K50" s="89" t="str">
        <f>IF(AND($N$23="ANUAL",$J$23="MENSUAL"),$N$17/12+J50,IF(AND(N23="SEMESTRAL",J23="MENSUAL"),N17/6+J50,IF(AND(N23="TRIMESTRAL",J23="MENSUAL"),N17/3+J50,IF(AND(N23="MENSUAL",J23="MENSUAL"),N17,""))))</f>
        <v/>
      </c>
      <c r="L50" s="89" t="str">
        <f>IF(AND($N$23="ANUAL",$J$23="MENSUAL"),$N$17/12+K50,IF(AND(N23="SEMESTRAL",J23="MENSUAL"),N17/6+K50,IF(AND(N23="TRIMESTRAL",J23="MENSUAL"),N17/3+K50,IF(AND(N23="MENSUAL",J23="MENSUAL"),N17,""))))</f>
        <v/>
      </c>
      <c r="M50" s="89" t="str">
        <f>IF(AND($N$23="ANUAL",$J$23="MENSUAL"),$N$17/12+L50,IF(AND(N23="SEMESTRAL",J23="MENSUAL"),N17/6+L50,IF(AND(N23="TRIMESTRAL",J23="MENSUAL"),N17/3,IF(AND(N23="MENSUAL",J23="MENSUAL"),N17,""))))</f>
        <v/>
      </c>
      <c r="N50" s="89" t="str">
        <f>IF(AND($N$23="ANUAL",$J$23="MENSUAL"),$N$17/12+M50,IF(AND(N23="SEMESTRAL",J23="MENSUAL"),N17/6+M50,IF(AND(N23="TRIMESTRAL",J23="MENSUAL"),N17/3+M50,IF(AND(N23="MENSUAL",J23="MENSUAL"),N17,""))))</f>
        <v/>
      </c>
      <c r="O50" s="89" t="str">
        <f>IF(AND($N$23="ANUAL",$J$23="MENSUAL"),$N$17/12+N50,IF(AND(N23="SEMESTRAL",J23="MENSUAL"),N17/6+N50,IF(AND(N23="TRIMESTRAL",J23="MENSUAL"),N17/3+N50,IF(AND(N23="MENSUAL",J23="MENSUAL"),N17,""))))</f>
        <v/>
      </c>
      <c r="P50" s="72"/>
    </row>
    <row r="51" spans="1:28" s="73" customFormat="1" x14ac:dyDescent="0.25">
      <c r="B51" s="72"/>
      <c r="C51" s="71"/>
      <c r="D51" s="71"/>
      <c r="E51" s="71"/>
      <c r="F51" s="71"/>
      <c r="G51" s="71"/>
      <c r="H51" s="71"/>
      <c r="I51" s="71"/>
      <c r="J51" s="71"/>
      <c r="K51" s="71"/>
      <c r="L51" s="71"/>
      <c r="M51" s="71"/>
      <c r="N51" s="71"/>
      <c r="O51" s="71"/>
      <c r="P51" s="72"/>
    </row>
    <row r="52" spans="1:28" s="76" customFormat="1" x14ac:dyDescent="0.2">
      <c r="A52" s="75"/>
      <c r="B52" s="44"/>
      <c r="C52" s="230" t="s">
        <v>76</v>
      </c>
      <c r="D52" s="230"/>
      <c r="E52" s="230"/>
      <c r="F52" s="230"/>
      <c r="G52" s="230"/>
      <c r="H52" s="230"/>
      <c r="I52" s="230"/>
      <c r="J52" s="230"/>
      <c r="K52" s="230"/>
      <c r="L52" s="230"/>
      <c r="M52" s="230"/>
      <c r="N52" s="230"/>
      <c r="O52" s="230"/>
      <c r="P52" s="44"/>
      <c r="Q52" s="75"/>
      <c r="R52" s="75"/>
      <c r="S52" s="75"/>
      <c r="T52" s="75"/>
      <c r="U52" s="75"/>
      <c r="V52" s="75"/>
      <c r="W52" s="75"/>
      <c r="X52" s="75"/>
      <c r="Y52" s="75"/>
      <c r="Z52" s="75"/>
      <c r="AA52" s="75"/>
      <c r="AB52" s="75"/>
    </row>
    <row r="53" spans="1:28" s="76" customFormat="1" x14ac:dyDescent="0.2">
      <c r="A53" s="75"/>
      <c r="B53" s="44"/>
      <c r="C53" s="318" t="s">
        <v>89</v>
      </c>
      <c r="D53" s="318"/>
      <c r="E53" s="318"/>
      <c r="F53" s="318"/>
      <c r="G53" s="231" t="s">
        <v>90</v>
      </c>
      <c r="H53" s="231"/>
      <c r="I53" s="231"/>
      <c r="J53" s="231"/>
      <c r="K53" s="231" t="s">
        <v>91</v>
      </c>
      <c r="L53" s="231"/>
      <c r="M53" s="231"/>
      <c r="N53" s="231"/>
      <c r="O53" s="231"/>
      <c r="P53" s="44"/>
      <c r="Q53" s="75"/>
      <c r="R53" s="75"/>
      <c r="S53" s="75"/>
      <c r="T53" s="75"/>
      <c r="U53" s="75"/>
      <c r="V53" s="75"/>
      <c r="W53" s="75"/>
      <c r="X53" s="75"/>
      <c r="Y53" s="75"/>
      <c r="Z53" s="75"/>
      <c r="AA53" s="75"/>
      <c r="AB53" s="75"/>
    </row>
    <row r="54" spans="1:28" s="76" customFormat="1" x14ac:dyDescent="0.2">
      <c r="A54" s="75"/>
      <c r="B54" s="44"/>
      <c r="C54" s="210"/>
      <c r="D54" s="210"/>
      <c r="E54" s="210"/>
      <c r="F54" s="210"/>
      <c r="G54" s="302"/>
      <c r="H54" s="302"/>
      <c r="I54" s="302"/>
      <c r="J54" s="302"/>
      <c r="K54" s="210"/>
      <c r="L54" s="210"/>
      <c r="M54" s="210"/>
      <c r="N54" s="210"/>
      <c r="O54" s="210"/>
      <c r="P54" s="44"/>
      <c r="Q54" s="75"/>
      <c r="R54" s="75"/>
      <c r="S54" s="75"/>
      <c r="T54" s="75"/>
      <c r="U54" s="75"/>
      <c r="V54" s="75"/>
      <c r="W54" s="75"/>
      <c r="X54" s="75"/>
      <c r="Y54" s="75"/>
      <c r="Z54" s="75"/>
      <c r="AA54" s="75"/>
      <c r="AB54" s="75"/>
    </row>
    <row r="55" spans="1:28" s="76" customFormat="1" x14ac:dyDescent="0.2">
      <c r="A55" s="75"/>
      <c r="B55" s="44"/>
      <c r="C55" s="210"/>
      <c r="D55" s="210"/>
      <c r="E55" s="210"/>
      <c r="F55" s="210"/>
      <c r="G55" s="302"/>
      <c r="H55" s="302"/>
      <c r="I55" s="302"/>
      <c r="J55" s="302"/>
      <c r="K55" s="210"/>
      <c r="L55" s="210"/>
      <c r="M55" s="210"/>
      <c r="N55" s="210"/>
      <c r="O55" s="210"/>
      <c r="P55" s="44"/>
      <c r="Q55" s="75"/>
      <c r="R55" s="75"/>
      <c r="S55" s="75"/>
      <c r="T55" s="75"/>
      <c r="U55" s="75"/>
      <c r="V55" s="75"/>
      <c r="W55" s="75"/>
      <c r="X55" s="75"/>
      <c r="Y55" s="75"/>
      <c r="Z55" s="75"/>
      <c r="AA55" s="75"/>
      <c r="AB55" s="75"/>
    </row>
    <row r="56" spans="1:28" s="76" customFormat="1" x14ac:dyDescent="0.2">
      <c r="A56" s="75"/>
      <c r="B56" s="44"/>
      <c r="C56" s="210"/>
      <c r="D56" s="210"/>
      <c r="E56" s="210"/>
      <c r="F56" s="210"/>
      <c r="G56" s="302"/>
      <c r="H56" s="302"/>
      <c r="I56" s="302"/>
      <c r="J56" s="302"/>
      <c r="K56" s="210"/>
      <c r="L56" s="210"/>
      <c r="M56" s="210"/>
      <c r="N56" s="210"/>
      <c r="O56" s="210"/>
      <c r="P56" s="44"/>
      <c r="Q56" s="75"/>
      <c r="R56" s="75"/>
      <c r="S56" s="75"/>
      <c r="T56" s="75"/>
      <c r="U56" s="75"/>
      <c r="V56" s="75"/>
      <c r="W56" s="75"/>
      <c r="X56" s="75"/>
      <c r="Y56" s="75"/>
      <c r="Z56" s="75"/>
      <c r="AA56" s="75"/>
      <c r="AB56" s="75"/>
    </row>
    <row r="57" spans="1:28" s="76" customFormat="1" x14ac:dyDescent="0.2">
      <c r="A57" s="75"/>
      <c r="B57" s="44"/>
      <c r="C57" s="210"/>
      <c r="D57" s="210"/>
      <c r="E57" s="210"/>
      <c r="F57" s="210"/>
      <c r="G57" s="210"/>
      <c r="H57" s="210"/>
      <c r="I57" s="210"/>
      <c r="J57" s="210"/>
      <c r="K57" s="210"/>
      <c r="L57" s="210"/>
      <c r="M57" s="210"/>
      <c r="N57" s="210"/>
      <c r="O57" s="210"/>
      <c r="P57" s="44"/>
      <c r="Q57" s="75"/>
      <c r="R57" s="75"/>
      <c r="S57" s="75"/>
      <c r="T57" s="75"/>
      <c r="U57" s="75"/>
      <c r="V57" s="75"/>
      <c r="W57" s="75"/>
      <c r="X57" s="75"/>
      <c r="Y57" s="75"/>
      <c r="Z57" s="75"/>
      <c r="AA57" s="75"/>
      <c r="AB57" s="75"/>
    </row>
    <row r="58" spans="1:28" s="76" customFormat="1" x14ac:dyDescent="0.2">
      <c r="A58" s="75"/>
      <c r="B58" s="44"/>
      <c r="C58" s="210"/>
      <c r="D58" s="210"/>
      <c r="E58" s="210"/>
      <c r="F58" s="210"/>
      <c r="G58" s="210"/>
      <c r="H58" s="210"/>
      <c r="I58" s="210"/>
      <c r="J58" s="210"/>
      <c r="K58" s="210"/>
      <c r="L58" s="210"/>
      <c r="M58" s="210"/>
      <c r="N58" s="210"/>
      <c r="O58" s="210"/>
      <c r="P58" s="44"/>
      <c r="Q58" s="75"/>
      <c r="R58" s="75"/>
      <c r="S58" s="75"/>
      <c r="T58" s="75"/>
      <c r="U58" s="75"/>
      <c r="V58" s="75"/>
      <c r="W58" s="75"/>
      <c r="X58" s="75"/>
      <c r="Y58" s="75"/>
      <c r="Z58" s="75"/>
      <c r="AA58" s="75"/>
      <c r="AB58" s="75"/>
    </row>
    <row r="59" spans="1:28" s="76" customFormat="1" x14ac:dyDescent="0.2">
      <c r="A59" s="75"/>
      <c r="B59" s="44"/>
      <c r="C59" s="210"/>
      <c r="D59" s="210"/>
      <c r="E59" s="210"/>
      <c r="F59" s="210"/>
      <c r="G59" s="210"/>
      <c r="H59" s="210"/>
      <c r="I59" s="210"/>
      <c r="J59" s="210"/>
      <c r="K59" s="210"/>
      <c r="L59" s="210"/>
      <c r="M59" s="210"/>
      <c r="N59" s="210"/>
      <c r="O59" s="210"/>
      <c r="P59" s="44"/>
      <c r="Q59" s="75"/>
      <c r="R59" s="75"/>
      <c r="S59" s="75"/>
      <c r="T59" s="75"/>
      <c r="U59" s="75"/>
      <c r="V59" s="75"/>
      <c r="W59" s="75"/>
      <c r="X59" s="75"/>
      <c r="Y59" s="75"/>
      <c r="Z59" s="75"/>
      <c r="AA59" s="75"/>
      <c r="AB59" s="75"/>
    </row>
    <row r="60" spans="1:28" s="76" customFormat="1" x14ac:dyDescent="0.2">
      <c r="A60" s="75"/>
      <c r="B60" s="44"/>
      <c r="C60" s="211"/>
      <c r="D60" s="211"/>
      <c r="E60" s="211"/>
      <c r="F60" s="211"/>
      <c r="G60" s="211"/>
      <c r="H60" s="211"/>
      <c r="I60" s="211"/>
      <c r="J60" s="211"/>
      <c r="K60" s="211"/>
      <c r="L60" s="211"/>
      <c r="M60" s="211"/>
      <c r="N60" s="211"/>
      <c r="O60" s="211"/>
      <c r="P60" s="44"/>
      <c r="Q60" s="75"/>
      <c r="R60" s="75"/>
      <c r="S60" s="75"/>
      <c r="T60" s="75"/>
      <c r="U60" s="75"/>
      <c r="V60" s="75"/>
      <c r="W60" s="75"/>
      <c r="X60" s="75"/>
      <c r="Y60" s="75"/>
      <c r="Z60" s="75"/>
      <c r="AA60" s="75"/>
      <c r="AB60" s="75"/>
    </row>
    <row r="61" spans="1:28" s="76" customFormat="1" x14ac:dyDescent="0.2">
      <c r="A61" s="75"/>
      <c r="B61" s="44"/>
      <c r="C61" s="77"/>
      <c r="D61" s="78"/>
      <c r="E61" s="78"/>
      <c r="F61" s="78"/>
      <c r="G61" s="78"/>
      <c r="H61" s="78"/>
      <c r="I61" s="78"/>
      <c r="J61" s="78"/>
      <c r="K61" s="78"/>
      <c r="L61" s="78"/>
      <c r="M61" s="78"/>
      <c r="N61" s="78"/>
      <c r="O61" s="78"/>
      <c r="P61" s="44"/>
      <c r="Q61" s="75"/>
      <c r="R61" s="75"/>
      <c r="S61" s="75"/>
      <c r="T61" s="75"/>
      <c r="U61" s="75"/>
      <c r="V61" s="75"/>
      <c r="W61" s="75"/>
      <c r="X61" s="75"/>
      <c r="Y61" s="75"/>
      <c r="Z61" s="75"/>
      <c r="AA61" s="75"/>
      <c r="AB61" s="75"/>
    </row>
    <row r="62" spans="1:28" s="76" customFormat="1" ht="56.25" customHeight="1" x14ac:dyDescent="0.2">
      <c r="A62" s="75"/>
      <c r="B62" s="44"/>
      <c r="C62" s="186" t="s">
        <v>29</v>
      </c>
      <c r="D62" s="186"/>
      <c r="E62" s="186"/>
      <c r="F62" s="186"/>
      <c r="G62" s="186"/>
      <c r="H62" s="186"/>
      <c r="I62" s="186"/>
      <c r="J62" s="186"/>
      <c r="K62" s="186"/>
      <c r="L62" s="186"/>
      <c r="M62" s="186"/>
      <c r="N62" s="186"/>
      <c r="O62" s="186"/>
      <c r="P62" s="44"/>
      <c r="Q62" s="75"/>
      <c r="R62" s="75"/>
      <c r="S62" s="75"/>
      <c r="T62" s="75"/>
      <c r="U62" s="75"/>
      <c r="V62" s="75"/>
      <c r="W62" s="75"/>
      <c r="X62" s="75"/>
      <c r="Y62" s="75"/>
      <c r="Z62" s="75"/>
      <c r="AA62" s="75"/>
      <c r="AB62" s="75"/>
    </row>
    <row r="63" spans="1:28" s="76" customFormat="1" ht="44.25" customHeight="1" x14ac:dyDescent="0.2">
      <c r="A63" s="75"/>
      <c r="B63" s="44"/>
      <c r="C63" s="187" t="s">
        <v>30</v>
      </c>
      <c r="D63" s="187"/>
      <c r="E63" s="187"/>
      <c r="F63" s="187"/>
      <c r="G63" s="187"/>
      <c r="H63" s="187"/>
      <c r="I63" s="187"/>
      <c r="J63" s="187"/>
      <c r="K63" s="187"/>
      <c r="L63" s="187"/>
      <c r="M63" s="187"/>
      <c r="N63" s="187"/>
      <c r="O63" s="187"/>
      <c r="P63" s="44"/>
      <c r="Q63" s="75"/>
      <c r="R63" s="75"/>
      <c r="S63" s="75"/>
      <c r="T63" s="75"/>
      <c r="U63" s="75"/>
      <c r="V63" s="75"/>
      <c r="W63" s="75"/>
      <c r="X63" s="75"/>
      <c r="Y63" s="75"/>
      <c r="Z63" s="75"/>
      <c r="AA63" s="75"/>
      <c r="AB63" s="75"/>
    </row>
    <row r="66" spans="3:15" s="80" customFormat="1" x14ac:dyDescent="0.2">
      <c r="C66" s="79"/>
      <c r="D66" s="79"/>
      <c r="E66" s="79"/>
      <c r="F66" s="79"/>
      <c r="G66" s="79"/>
      <c r="H66" s="79"/>
      <c r="I66" s="79"/>
      <c r="J66" s="79"/>
      <c r="K66" s="79"/>
      <c r="L66" s="79"/>
      <c r="M66" s="79"/>
      <c r="N66" s="79"/>
      <c r="O66" s="79"/>
    </row>
    <row r="67" spans="3:15" s="80" customFormat="1" x14ac:dyDescent="0.2">
      <c r="C67" s="79"/>
      <c r="D67" s="79"/>
      <c r="E67" s="79"/>
      <c r="F67" s="79"/>
      <c r="G67" s="79"/>
      <c r="H67" s="79"/>
      <c r="I67" s="79"/>
      <c r="J67" s="79"/>
      <c r="K67" s="79"/>
      <c r="L67" s="79"/>
      <c r="M67" s="79"/>
      <c r="N67" s="79"/>
      <c r="O67" s="79"/>
    </row>
    <row r="68" spans="3:15" s="80" customFormat="1" x14ac:dyDescent="0.2">
      <c r="C68" s="79"/>
      <c r="D68" s="79"/>
      <c r="E68" s="79"/>
      <c r="F68" s="79"/>
      <c r="G68" s="79"/>
      <c r="H68" s="79"/>
      <c r="I68" s="79"/>
      <c r="J68" s="79"/>
      <c r="K68" s="79"/>
      <c r="L68" s="79"/>
      <c r="M68" s="79"/>
      <c r="N68" s="79"/>
      <c r="O68" s="79"/>
    </row>
    <row r="69" spans="3:15" s="80" customFormat="1" hidden="1" x14ac:dyDescent="0.2">
      <c r="C69" s="79"/>
      <c r="D69" s="79"/>
      <c r="E69" s="79"/>
      <c r="F69" s="79"/>
      <c r="G69" s="79"/>
      <c r="H69" s="79"/>
      <c r="I69" s="79"/>
      <c r="J69" s="79"/>
      <c r="K69" s="79"/>
      <c r="L69" s="79"/>
      <c r="M69" s="79"/>
      <c r="N69" s="79"/>
      <c r="O69" s="79"/>
    </row>
    <row r="70" spans="3:15" s="80" customFormat="1" hidden="1" x14ac:dyDescent="0.2">
      <c r="C70" s="79"/>
      <c r="D70" s="79"/>
      <c r="E70" s="79"/>
      <c r="F70" s="79"/>
      <c r="G70" s="79"/>
      <c r="H70" s="79"/>
      <c r="I70" s="79"/>
      <c r="J70" s="79"/>
      <c r="K70" s="79"/>
      <c r="L70" s="79"/>
      <c r="M70" s="79"/>
      <c r="N70" s="79"/>
      <c r="O70" s="79"/>
    </row>
    <row r="71" spans="3:15" s="80" customFormat="1" hidden="1" x14ac:dyDescent="0.2">
      <c r="C71" s="79"/>
      <c r="D71" s="79"/>
      <c r="E71" s="79"/>
      <c r="F71" s="79"/>
      <c r="G71" s="79"/>
      <c r="H71" s="79"/>
      <c r="I71" s="79"/>
      <c r="J71" s="79"/>
      <c r="K71" s="79"/>
      <c r="L71" s="79"/>
      <c r="M71" s="79"/>
      <c r="N71" s="79"/>
      <c r="O71" s="79"/>
    </row>
    <row r="72" spans="3:15" s="80" customFormat="1" hidden="1" x14ac:dyDescent="0.2">
      <c r="C72" s="79"/>
      <c r="D72" s="79"/>
      <c r="E72" s="79"/>
      <c r="F72" s="79"/>
      <c r="G72" s="81" t="s">
        <v>92</v>
      </c>
      <c r="H72" s="82"/>
      <c r="I72" s="82"/>
      <c r="J72" s="81" t="s">
        <v>93</v>
      </c>
      <c r="K72" s="79"/>
      <c r="L72" s="79"/>
      <c r="M72" s="79"/>
      <c r="N72" s="79"/>
      <c r="O72" s="79"/>
    </row>
    <row r="73" spans="3:15" s="80" customFormat="1" hidden="1" x14ac:dyDescent="0.2">
      <c r="C73" s="79"/>
      <c r="D73" s="79"/>
      <c r="E73" s="79"/>
      <c r="F73" s="79"/>
      <c r="G73" s="81" t="s">
        <v>94</v>
      </c>
      <c r="H73" s="82"/>
      <c r="I73" s="82"/>
      <c r="J73" s="81" t="s">
        <v>95</v>
      </c>
      <c r="K73" s="79"/>
      <c r="L73" s="79"/>
      <c r="M73" s="79"/>
      <c r="N73" s="79"/>
      <c r="O73" s="79"/>
    </row>
    <row r="74" spans="3:15" s="80" customFormat="1" hidden="1" x14ac:dyDescent="0.2">
      <c r="C74" s="79"/>
      <c r="D74" s="79"/>
      <c r="E74" s="79"/>
      <c r="F74" s="79"/>
      <c r="G74" s="81" t="s">
        <v>96</v>
      </c>
      <c r="H74" s="82"/>
      <c r="I74" s="82"/>
      <c r="J74" s="81" t="s">
        <v>97</v>
      </c>
      <c r="K74" s="79"/>
      <c r="L74" s="79"/>
      <c r="M74" s="79"/>
      <c r="N74" s="79"/>
      <c r="O74" s="79"/>
    </row>
    <row r="75" spans="3:15" s="80" customFormat="1" hidden="1" x14ac:dyDescent="0.2">
      <c r="C75" s="79"/>
      <c r="D75" s="79"/>
      <c r="E75" s="79"/>
      <c r="F75" s="79"/>
      <c r="G75" s="81" t="s">
        <v>98</v>
      </c>
      <c r="H75" s="82"/>
      <c r="I75" s="82"/>
      <c r="J75" s="81" t="s">
        <v>99</v>
      </c>
      <c r="K75" s="79"/>
      <c r="L75" s="79"/>
      <c r="M75" s="79"/>
      <c r="N75" s="79"/>
      <c r="O75" s="79"/>
    </row>
    <row r="76" spans="3:15" s="80" customFormat="1" hidden="1" x14ac:dyDescent="0.2">
      <c r="C76" s="79"/>
      <c r="D76" s="79"/>
      <c r="E76" s="79"/>
      <c r="F76" s="79"/>
      <c r="G76" s="81" t="s">
        <v>100</v>
      </c>
      <c r="H76" s="82"/>
      <c r="I76" s="82"/>
      <c r="J76" s="81" t="s">
        <v>101</v>
      </c>
      <c r="K76" s="79"/>
      <c r="L76" s="79"/>
      <c r="M76" s="79"/>
      <c r="N76" s="79"/>
      <c r="O76" s="79"/>
    </row>
    <row r="77" spans="3:15" s="80" customFormat="1" hidden="1" x14ac:dyDescent="0.2">
      <c r="C77" s="79"/>
      <c r="D77" s="79"/>
      <c r="E77" s="79"/>
      <c r="F77" s="79"/>
      <c r="G77" s="81" t="s">
        <v>102</v>
      </c>
      <c r="H77" s="82"/>
      <c r="I77" s="82"/>
      <c r="J77" s="81" t="s">
        <v>103</v>
      </c>
      <c r="K77" s="79"/>
      <c r="L77" s="79"/>
      <c r="M77" s="79"/>
      <c r="N77" s="79"/>
      <c r="O77" s="79"/>
    </row>
    <row r="78" spans="3:15" s="80" customFormat="1" hidden="1" x14ac:dyDescent="0.2">
      <c r="C78" s="79"/>
      <c r="D78" s="79"/>
      <c r="E78" s="79"/>
      <c r="F78" s="79"/>
      <c r="G78" s="81" t="s">
        <v>104</v>
      </c>
      <c r="H78" s="82"/>
      <c r="I78" s="82"/>
      <c r="J78" s="81" t="s">
        <v>105</v>
      </c>
      <c r="K78" s="79"/>
      <c r="L78" s="79"/>
      <c r="M78" s="79"/>
      <c r="N78" s="79"/>
      <c r="O78" s="79"/>
    </row>
    <row r="79" spans="3:15" s="80" customFormat="1" hidden="1" x14ac:dyDescent="0.2">
      <c r="C79" s="79"/>
      <c r="D79" s="79"/>
      <c r="E79" s="79"/>
      <c r="F79" s="79"/>
      <c r="G79" s="81" t="s">
        <v>106</v>
      </c>
      <c r="H79" s="82"/>
      <c r="I79" s="82"/>
      <c r="J79" s="81" t="s">
        <v>107</v>
      </c>
      <c r="K79" s="79"/>
      <c r="L79" s="79"/>
      <c r="M79" s="79"/>
      <c r="N79" s="79"/>
      <c r="O79" s="79"/>
    </row>
    <row r="80" spans="3:15" s="80" customFormat="1" hidden="1" x14ac:dyDescent="0.2">
      <c r="C80" s="79"/>
      <c r="D80" s="79"/>
      <c r="E80" s="79"/>
      <c r="F80" s="79"/>
      <c r="G80" s="81" t="s">
        <v>108</v>
      </c>
      <c r="H80" s="82"/>
      <c r="I80" s="82"/>
      <c r="J80" s="81" t="s">
        <v>109</v>
      </c>
      <c r="K80" s="79"/>
      <c r="L80" s="79"/>
      <c r="M80" s="79"/>
      <c r="N80" s="79"/>
      <c r="O80" s="79"/>
    </row>
    <row r="81" spans="3:15" s="80" customFormat="1" hidden="1" x14ac:dyDescent="0.2">
      <c r="C81" s="79"/>
      <c r="D81" s="79"/>
      <c r="E81" s="79"/>
      <c r="F81" s="79"/>
      <c r="G81" s="81" t="s">
        <v>110</v>
      </c>
      <c r="H81" s="82"/>
      <c r="I81" s="82"/>
      <c r="J81" s="81" t="s">
        <v>111</v>
      </c>
      <c r="K81" s="79"/>
      <c r="L81" s="79"/>
      <c r="M81" s="79"/>
      <c r="N81" s="79"/>
      <c r="O81" s="79"/>
    </row>
    <row r="82" spans="3:15" s="80" customFormat="1" hidden="1" x14ac:dyDescent="0.2">
      <c r="C82" s="79"/>
      <c r="D82" s="79"/>
      <c r="E82" s="79"/>
      <c r="F82" s="79"/>
      <c r="G82" s="81" t="s">
        <v>112</v>
      </c>
      <c r="H82" s="82"/>
      <c r="I82" s="82"/>
      <c r="J82" s="81" t="s">
        <v>113</v>
      </c>
      <c r="K82" s="79"/>
      <c r="L82" s="79"/>
      <c r="M82" s="79"/>
      <c r="N82" s="79"/>
      <c r="O82" s="79"/>
    </row>
    <row r="83" spans="3:15" s="80" customFormat="1" hidden="1" x14ac:dyDescent="0.2">
      <c r="C83" s="79"/>
      <c r="D83" s="79"/>
      <c r="E83" s="79"/>
      <c r="F83" s="79"/>
      <c r="G83" s="81" t="s">
        <v>114</v>
      </c>
      <c r="H83" s="82"/>
      <c r="I83" s="82"/>
      <c r="J83" s="81" t="s">
        <v>115</v>
      </c>
      <c r="K83" s="79"/>
      <c r="L83" s="79"/>
      <c r="M83" s="79"/>
      <c r="N83" s="79"/>
      <c r="O83" s="79"/>
    </row>
    <row r="84" spans="3:15" hidden="1" x14ac:dyDescent="0.2">
      <c r="G84" s="81" t="s">
        <v>116</v>
      </c>
      <c r="H84" s="82"/>
      <c r="I84" s="82"/>
      <c r="J84" s="82"/>
      <c r="K84" s="79"/>
      <c r="L84" s="79"/>
    </row>
    <row r="85" spans="3:15" hidden="1" x14ac:dyDescent="0.2">
      <c r="G85" s="81" t="s">
        <v>117</v>
      </c>
      <c r="H85" s="82"/>
      <c r="I85" s="82"/>
      <c r="J85" s="82"/>
      <c r="K85" s="79"/>
      <c r="L85" s="79"/>
    </row>
    <row r="86" spans="3:15" hidden="1" x14ac:dyDescent="0.2">
      <c r="G86" s="81" t="s">
        <v>118</v>
      </c>
      <c r="H86" s="82"/>
      <c r="I86" s="82"/>
      <c r="J86" s="82"/>
      <c r="K86" s="79"/>
      <c r="L86" s="79"/>
    </row>
    <row r="87" spans="3:15" hidden="1" x14ac:dyDescent="0.2">
      <c r="G87" s="81" t="s">
        <v>119</v>
      </c>
      <c r="H87" s="82"/>
      <c r="I87" s="82"/>
      <c r="J87" s="82"/>
      <c r="K87" s="79"/>
      <c r="L87" s="79"/>
    </row>
    <row r="88" spans="3:15" hidden="1" x14ac:dyDescent="0.2">
      <c r="G88" s="81" t="s">
        <v>120</v>
      </c>
      <c r="H88" s="82"/>
      <c r="I88" s="82"/>
      <c r="J88" s="82"/>
      <c r="K88" s="79"/>
      <c r="L88" s="79"/>
    </row>
    <row r="89" spans="3:15" hidden="1" x14ac:dyDescent="0.2">
      <c r="G89" s="81" t="s">
        <v>121</v>
      </c>
      <c r="H89" s="82"/>
      <c r="I89" s="82"/>
      <c r="J89" s="82"/>
      <c r="K89" s="79"/>
      <c r="L89" s="79"/>
    </row>
    <row r="90" spans="3:15" hidden="1" x14ac:dyDescent="0.2">
      <c r="G90" s="81" t="s">
        <v>122</v>
      </c>
      <c r="H90" s="82"/>
      <c r="I90" s="82"/>
      <c r="J90" s="82"/>
      <c r="K90" s="79"/>
      <c r="L90" s="79"/>
    </row>
    <row r="91" spans="3:15" hidden="1" x14ac:dyDescent="0.2">
      <c r="G91" s="81" t="s">
        <v>123</v>
      </c>
      <c r="H91" s="82"/>
      <c r="I91" s="82"/>
      <c r="J91" s="82"/>
      <c r="K91" s="79"/>
      <c r="L91" s="79"/>
    </row>
    <row r="92" spans="3:15" hidden="1" x14ac:dyDescent="0.2">
      <c r="G92" s="81" t="s">
        <v>124</v>
      </c>
      <c r="H92" s="82"/>
      <c r="I92" s="82"/>
      <c r="J92" s="82"/>
      <c r="K92" s="79"/>
      <c r="L92" s="79"/>
    </row>
    <row r="93" spans="3:15" hidden="1" x14ac:dyDescent="0.2">
      <c r="G93" s="81" t="s">
        <v>125</v>
      </c>
      <c r="H93" s="82"/>
      <c r="I93" s="82"/>
      <c r="J93" s="82"/>
      <c r="K93" s="79"/>
      <c r="L93" s="79"/>
    </row>
    <row r="94" spans="3:15" hidden="1" x14ac:dyDescent="0.2">
      <c r="G94" s="81" t="s">
        <v>126</v>
      </c>
      <c r="H94" s="82"/>
      <c r="I94" s="82"/>
      <c r="J94" s="82"/>
    </row>
    <row r="95" spans="3:15" hidden="1" x14ac:dyDescent="0.2">
      <c r="G95" s="81" t="s">
        <v>127</v>
      </c>
      <c r="H95" s="82"/>
      <c r="I95" s="82"/>
      <c r="J95" s="82"/>
    </row>
    <row r="96" spans="3:15" hidden="1" x14ac:dyDescent="0.2">
      <c r="G96" s="81" t="s">
        <v>128</v>
      </c>
      <c r="H96" s="82"/>
      <c r="I96" s="82"/>
      <c r="J96" s="82"/>
    </row>
    <row r="97" spans="7:10" hidden="1" x14ac:dyDescent="0.2">
      <c r="G97" s="81" t="s">
        <v>129</v>
      </c>
      <c r="H97" s="82"/>
      <c r="I97" s="82"/>
      <c r="J97" s="82"/>
    </row>
    <row r="98" spans="7:10" hidden="1" x14ac:dyDescent="0.2">
      <c r="G98" s="81" t="s">
        <v>130</v>
      </c>
      <c r="H98" s="82"/>
      <c r="I98" s="82"/>
      <c r="J98" s="82"/>
    </row>
    <row r="99" spans="7:10" hidden="1" x14ac:dyDescent="0.2"/>
    <row r="100" spans="7:10" hidden="1" x14ac:dyDescent="0.2"/>
    <row r="101" spans="7:10" hidden="1" x14ac:dyDescent="0.2"/>
  </sheetData>
  <sheetProtection algorithmName="SHA-512" hashValue="s93QAagBihpONpe9gwnEIfcQ4RShPLSq8amsfLL6WNb0EzYtcSpKCokYFkWrS0vnR7jWrECa9cizTnp9y6cXuA==" saltValue="0XUuI5PcyQGgXDZRfOqBiA==" spinCount="100000" sheet="1" formatCells="0" formatColumns="0" formatRows="0" insertRows="0" deleteRows="0"/>
  <mergeCells count="86">
    <mergeCell ref="C62:O62"/>
    <mergeCell ref="C63:O63"/>
    <mergeCell ref="C59:F59"/>
    <mergeCell ref="G59:J59"/>
    <mergeCell ref="K59:O59"/>
    <mergeCell ref="C60:F60"/>
    <mergeCell ref="G60:J60"/>
    <mergeCell ref="K60:O60"/>
    <mergeCell ref="C57:F57"/>
    <mergeCell ref="G57:J57"/>
    <mergeCell ref="K57:O57"/>
    <mergeCell ref="C58:F58"/>
    <mergeCell ref="G58:J58"/>
    <mergeCell ref="K58:O58"/>
    <mergeCell ref="C55:F55"/>
    <mergeCell ref="G55:J55"/>
    <mergeCell ref="K55:O55"/>
    <mergeCell ref="C56:F56"/>
    <mergeCell ref="G56:J56"/>
    <mergeCell ref="K56:O56"/>
    <mergeCell ref="C54:F54"/>
    <mergeCell ref="G54:J54"/>
    <mergeCell ref="K54:O54"/>
    <mergeCell ref="P27:P28"/>
    <mergeCell ref="J28:O33"/>
    <mergeCell ref="J34:O34"/>
    <mergeCell ref="J35:O40"/>
    <mergeCell ref="J41:O41"/>
    <mergeCell ref="J42:O42"/>
    <mergeCell ref="C45:O45"/>
    <mergeCell ref="C52:O52"/>
    <mergeCell ref="C53:F53"/>
    <mergeCell ref="G53:J53"/>
    <mergeCell ref="K53:O53"/>
    <mergeCell ref="N23:O24"/>
    <mergeCell ref="C24:D24"/>
    <mergeCell ref="E24:G24"/>
    <mergeCell ref="C26:O26"/>
    <mergeCell ref="C27:I43"/>
    <mergeCell ref="J27:O27"/>
    <mergeCell ref="J43:O43"/>
    <mergeCell ref="C23:D23"/>
    <mergeCell ref="E23:G23"/>
    <mergeCell ref="H23:I24"/>
    <mergeCell ref="J23:K24"/>
    <mergeCell ref="L23:M24"/>
    <mergeCell ref="C20:D22"/>
    <mergeCell ref="E20:G22"/>
    <mergeCell ref="H20:I22"/>
    <mergeCell ref="J20:K22"/>
    <mergeCell ref="L20:O20"/>
    <mergeCell ref="P17:P18"/>
    <mergeCell ref="C18:D19"/>
    <mergeCell ref="E18:F18"/>
    <mergeCell ref="G18:K18"/>
    <mergeCell ref="L18:M19"/>
    <mergeCell ref="N18:O19"/>
    <mergeCell ref="E19:F19"/>
    <mergeCell ref="G19:K19"/>
    <mergeCell ref="C17:D17"/>
    <mergeCell ref="E17:G17"/>
    <mergeCell ref="H17:I17"/>
    <mergeCell ref="J17:K17"/>
    <mergeCell ref="L17:M17"/>
    <mergeCell ref="N17:O17"/>
    <mergeCell ref="C16:O16"/>
    <mergeCell ref="C9:O9"/>
    <mergeCell ref="C10:O11"/>
    <mergeCell ref="C12:D12"/>
    <mergeCell ref="E12:H12"/>
    <mergeCell ref="I12:J12"/>
    <mergeCell ref="K12:O12"/>
    <mergeCell ref="C13:D13"/>
    <mergeCell ref="E13:O13"/>
    <mergeCell ref="C14:D14"/>
    <mergeCell ref="E14:O14"/>
    <mergeCell ref="C15:O15"/>
    <mergeCell ref="B2:C4"/>
    <mergeCell ref="C5:D8"/>
    <mergeCell ref="E5:L5"/>
    <mergeCell ref="M5:O5"/>
    <mergeCell ref="E6:L6"/>
    <mergeCell ref="M6:O6"/>
    <mergeCell ref="E7:L8"/>
    <mergeCell ref="M7:O7"/>
    <mergeCell ref="M8:O8"/>
  </mergeCells>
  <dataValidations count="5">
    <dataValidation type="list" allowBlank="1" showInputMessage="1" showErrorMessage="1" sqref="E13:O13" xr:uid="{81C26F7A-EFFA-4214-B3F9-E62F029D7DC6}">
      <formula1>$G$76:$G$98</formula1>
    </dataValidation>
    <dataValidation type="list" allowBlank="1" showInputMessage="1" showErrorMessage="1" sqref="E12:H12" xr:uid="{A6DDB70B-119B-4818-90FF-D11EA740682F}">
      <formula1>$G$72:$G$75</formula1>
    </dataValidation>
    <dataValidation type="list" allowBlank="1" showInputMessage="1" showErrorMessage="1" sqref="J17:K17" xr:uid="{179E6A4B-973D-4AD6-A581-1006E4F7E7E0}">
      <formula1>$J$72:$J$74</formula1>
    </dataValidation>
    <dataValidation type="list" allowBlank="1" showInputMessage="1" showErrorMessage="1" sqref="J20:K22" xr:uid="{9018DB2E-E950-4EFE-B443-F41E6473E8EE}">
      <formula1>$J$77:$J$83</formula1>
    </dataValidation>
    <dataValidation type="list" allowBlank="1" showInputMessage="1" showErrorMessage="1" sqref="E20:G22" xr:uid="{10D5C28B-68C3-4922-8379-2508E6CC38B9}">
      <formula1>$J$75:$J$76</formula1>
    </dataValidation>
  </dataValidations>
  <hyperlinks>
    <hyperlink ref="B2:C4" location="'MATRIZ DE INDICADORES'!A1" display="    REGRESAR" xr:uid="{4D4887C1-F3E9-4383-B406-4A2201D48BCB}"/>
  </hyperlinks>
  <pageMargins left="0.70866141732283472" right="0.70866141732283472" top="0.74803149606299213" bottom="0.74803149606299213" header="0.31496062992125984" footer="0.31496062992125984"/>
  <pageSetup paperSize="5" scale="40" orientation="portrait" r:id="rId1"/>
  <rowBreaks count="1" manualBreakCount="1">
    <brk id="63" max="15" man="1"/>
  </rowBreaks>
  <drawing r:id="rId2"/>
  <legacyDrawing r:id="rId3"/>
  <mc:AlternateContent xmlns:mc="http://schemas.openxmlformats.org/markup-compatibility/2006">
    <mc:Choice Requires="x14">
      <controls>
        <mc:AlternateContent xmlns:mc="http://schemas.openxmlformats.org/markup-compatibility/2006">
          <mc:Choice Requires="x14">
            <control shapeId="12289" r:id="rId4" name="Option Button 1">
              <controlPr defaultSize="0" autoFill="0" autoLine="0" autoPict="0" macro="[0]!PORCENTAJE">
                <anchor moveWithCells="1">
                  <from>
                    <xdr:col>5</xdr:col>
                    <xdr:colOff>666750</xdr:colOff>
                    <xdr:row>16</xdr:row>
                    <xdr:rowOff>123825</xdr:rowOff>
                  </from>
                  <to>
                    <xdr:col>6</xdr:col>
                    <xdr:colOff>514350</xdr:colOff>
                    <xdr:row>16</xdr:row>
                    <xdr:rowOff>314325</xdr:rowOff>
                  </to>
                </anchor>
              </controlPr>
            </control>
          </mc:Choice>
        </mc:AlternateContent>
        <mc:AlternateContent xmlns:mc="http://schemas.openxmlformats.org/markup-compatibility/2006">
          <mc:Choice Requires="x14">
            <control shapeId="12290" r:id="rId5" name="Option Button 2">
              <controlPr defaultSize="0" autoFill="0" autoLine="0" autoPict="0" macro="[0]!RELATIVO">
                <anchor moveWithCells="1">
                  <from>
                    <xdr:col>4</xdr:col>
                    <xdr:colOff>466725</xdr:colOff>
                    <xdr:row>16</xdr:row>
                    <xdr:rowOff>104775</xdr:rowOff>
                  </from>
                  <to>
                    <xdr:col>5</xdr:col>
                    <xdr:colOff>342900</xdr:colOff>
                    <xdr:row>16</xdr:row>
                    <xdr:rowOff>314325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83A6B92F-80FA-48DE-B866-BFEB1562E6FE}">
          <x14:formula1>
            <xm:f>ITEM!$A$1:$A$4</xm:f>
          </x14:formula1>
          <xm:sqref>J23:K24 N23:O24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1516D-2DB7-488B-9F50-7D83743A7ED2}">
  <sheetPr codeName="Hoja3">
    <tabColor rgb="FF0F3D38"/>
  </sheetPr>
  <dimension ref="B1:P29"/>
  <sheetViews>
    <sheetView view="pageBreakPreview" zoomScaleNormal="55" zoomScaleSheetLayoutView="100" workbookViewId="0">
      <selection activeCell="C20" sqref="C20"/>
    </sheetView>
  </sheetViews>
  <sheetFormatPr baseColWidth="10" defaultColWidth="11.42578125" defaultRowHeight="14.25" x14ac:dyDescent="0.2"/>
  <cols>
    <col min="1" max="1" width="5.42578125" style="44" customWidth="1"/>
    <col min="2" max="2" width="13.28515625" style="113" customWidth="1"/>
    <col min="3" max="3" width="64" style="114" customWidth="1"/>
    <col min="4" max="4" width="34" style="71" customWidth="1"/>
    <col min="5" max="5" width="39.140625" style="71" bestFit="1" customWidth="1"/>
    <col min="6" max="16384" width="11.42578125" style="44"/>
  </cols>
  <sheetData>
    <row r="1" spans="2:5" s="112" customFormat="1" ht="15" x14ac:dyDescent="0.25"/>
    <row r="2" spans="2:5" s="112" customFormat="1" ht="22.5" customHeight="1" x14ac:dyDescent="0.25">
      <c r="B2" s="355"/>
      <c r="C2" s="356" t="s">
        <v>0</v>
      </c>
      <c r="D2" s="357"/>
      <c r="E2" s="115" t="s">
        <v>158</v>
      </c>
    </row>
    <row r="3" spans="2:5" s="112" customFormat="1" ht="24" customHeight="1" x14ac:dyDescent="0.25">
      <c r="B3" s="355"/>
      <c r="C3" s="356" t="s">
        <v>2</v>
      </c>
      <c r="D3" s="357"/>
      <c r="E3" s="116" t="s">
        <v>135</v>
      </c>
    </row>
    <row r="4" spans="2:5" s="112" customFormat="1" ht="16.5" customHeight="1" x14ac:dyDescent="0.25">
      <c r="B4" s="355"/>
      <c r="C4" s="358" t="s">
        <v>147</v>
      </c>
      <c r="D4" s="359"/>
      <c r="E4" s="115" t="s">
        <v>157</v>
      </c>
    </row>
    <row r="5" spans="2:5" s="112" customFormat="1" ht="15" customHeight="1" x14ac:dyDescent="0.25">
      <c r="B5" s="355"/>
      <c r="C5" s="360"/>
      <c r="D5" s="361"/>
      <c r="E5" s="116" t="s">
        <v>192</v>
      </c>
    </row>
    <row r="6" spans="2:5" s="112" customFormat="1" ht="15" x14ac:dyDescent="0.25">
      <c r="B6" s="44"/>
      <c r="C6" s="44"/>
      <c r="D6" s="44"/>
      <c r="E6" s="44"/>
    </row>
    <row r="7" spans="2:5" s="112" customFormat="1" ht="15" x14ac:dyDescent="0.25">
      <c r="B7" s="362" t="s">
        <v>136</v>
      </c>
      <c r="C7" s="362"/>
      <c r="D7" s="362"/>
      <c r="E7" s="362"/>
    </row>
    <row r="8" spans="2:5" ht="18" customHeight="1" x14ac:dyDescent="0.2">
      <c r="B8" s="117" t="s">
        <v>55</v>
      </c>
      <c r="C8" s="118" t="s">
        <v>137</v>
      </c>
      <c r="D8" s="118" t="s">
        <v>138</v>
      </c>
      <c r="E8" s="118" t="s">
        <v>50</v>
      </c>
    </row>
    <row r="9" spans="2:5" ht="14.25" customHeight="1" x14ac:dyDescent="0.2">
      <c r="B9" s="23">
        <v>44742</v>
      </c>
      <c r="C9" s="127" t="s">
        <v>175</v>
      </c>
      <c r="D9" s="25" t="s">
        <v>176</v>
      </c>
      <c r="E9" s="128" t="s">
        <v>177</v>
      </c>
    </row>
    <row r="10" spans="2:5" ht="270.75" x14ac:dyDescent="0.2">
      <c r="B10" s="26">
        <v>45013</v>
      </c>
      <c r="C10" s="129" t="s">
        <v>178</v>
      </c>
      <c r="D10" s="25" t="s">
        <v>176</v>
      </c>
      <c r="E10" s="128" t="s">
        <v>177</v>
      </c>
    </row>
    <row r="11" spans="2:5" ht="28.5" x14ac:dyDescent="0.2">
      <c r="B11" s="23">
        <v>45139</v>
      </c>
      <c r="C11" s="29" t="s">
        <v>179</v>
      </c>
      <c r="D11" s="25" t="s">
        <v>176</v>
      </c>
      <c r="E11" s="128" t="s">
        <v>177</v>
      </c>
    </row>
    <row r="12" spans="2:5" ht="360.75" x14ac:dyDescent="0.2">
      <c r="B12" s="26">
        <v>45342</v>
      </c>
      <c r="C12" s="130" t="s">
        <v>180</v>
      </c>
      <c r="D12" s="25" t="s">
        <v>176</v>
      </c>
      <c r="E12" s="128" t="s">
        <v>177</v>
      </c>
    </row>
    <row r="13" spans="2:5" ht="43.5" customHeight="1" x14ac:dyDescent="0.2">
      <c r="B13" s="363">
        <v>45706</v>
      </c>
      <c r="C13" s="365" t="s">
        <v>181</v>
      </c>
      <c r="D13" s="367" t="s">
        <v>182</v>
      </c>
      <c r="E13" s="369" t="s">
        <v>183</v>
      </c>
    </row>
    <row r="14" spans="2:5" ht="43.5" customHeight="1" x14ac:dyDescent="0.2">
      <c r="B14" s="364"/>
      <c r="C14" s="366"/>
      <c r="D14" s="368"/>
      <c r="E14" s="370"/>
    </row>
    <row r="15" spans="2:5" ht="201.75" customHeight="1" x14ac:dyDescent="0.2">
      <c r="B15" s="23">
        <v>46107</v>
      </c>
      <c r="C15" s="28" t="s">
        <v>282</v>
      </c>
      <c r="D15" s="25" t="s">
        <v>281</v>
      </c>
      <c r="E15" s="25" t="s">
        <v>270</v>
      </c>
    </row>
    <row r="16" spans="2:5" x14ac:dyDescent="0.2">
      <c r="B16" s="23"/>
      <c r="C16" s="28"/>
      <c r="D16" s="27"/>
      <c r="E16" s="27"/>
    </row>
    <row r="17" spans="2:16" x14ac:dyDescent="0.2">
      <c r="B17" s="23"/>
      <c r="C17" s="29"/>
      <c r="D17" s="27"/>
      <c r="E17" s="27"/>
    </row>
    <row r="18" spans="2:16" x14ac:dyDescent="0.2">
      <c r="B18" s="23"/>
      <c r="C18" s="30"/>
      <c r="D18" s="27"/>
      <c r="E18" s="27"/>
    </row>
    <row r="19" spans="2:16" x14ac:dyDescent="0.2">
      <c r="B19" s="23"/>
      <c r="C19" s="30"/>
      <c r="D19" s="27"/>
      <c r="E19" s="27"/>
    </row>
    <row r="20" spans="2:16" x14ac:dyDescent="0.2">
      <c r="B20" s="23"/>
      <c r="C20" s="30"/>
      <c r="D20" s="27"/>
      <c r="E20" s="27"/>
    </row>
    <row r="21" spans="2:16" x14ac:dyDescent="0.2">
      <c r="B21" s="23"/>
      <c r="C21" s="24"/>
      <c r="D21" s="25"/>
      <c r="E21" s="25"/>
    </row>
    <row r="22" spans="2:16" x14ac:dyDescent="0.2">
      <c r="B22" s="23"/>
      <c r="C22" s="29"/>
      <c r="D22" s="25"/>
      <c r="E22" s="25"/>
    </row>
    <row r="23" spans="2:16" ht="16.5" customHeight="1" x14ac:dyDescent="0.2">
      <c r="B23" s="23"/>
      <c r="C23" s="24"/>
      <c r="D23" s="25"/>
      <c r="E23" s="25"/>
    </row>
    <row r="26" spans="2:16" ht="55.5" customHeight="1" x14ac:dyDescent="0.2">
      <c r="B26" s="186" t="s">
        <v>29</v>
      </c>
      <c r="C26" s="186"/>
      <c r="D26" s="186"/>
      <c r="E26" s="186"/>
      <c r="F26" s="101"/>
      <c r="G26" s="101"/>
      <c r="H26" s="101"/>
      <c r="I26" s="101"/>
      <c r="J26" s="101"/>
      <c r="K26" s="101"/>
      <c r="L26" s="101"/>
      <c r="M26" s="101"/>
      <c r="N26" s="101"/>
      <c r="O26" s="101"/>
      <c r="P26" s="101"/>
    </row>
    <row r="27" spans="2:16" ht="14.25" customHeight="1" x14ac:dyDescent="0.2">
      <c r="F27" s="102"/>
      <c r="G27" s="102"/>
      <c r="H27" s="102"/>
      <c r="I27" s="102"/>
      <c r="J27" s="102"/>
      <c r="K27" s="102"/>
      <c r="L27" s="102"/>
      <c r="M27" s="102"/>
      <c r="N27" s="102"/>
      <c r="O27" s="102"/>
      <c r="P27" s="102"/>
    </row>
    <row r="29" spans="2:16" ht="39.75" customHeight="1" x14ac:dyDescent="0.2">
      <c r="B29" s="187" t="s">
        <v>30</v>
      </c>
      <c r="C29" s="187"/>
      <c r="D29" s="187"/>
      <c r="E29" s="187"/>
    </row>
  </sheetData>
  <sheetProtection algorithmName="SHA-512" hashValue="/+vM43BigZvgI7M/0Ho0cFR9cxuX9xiZHdvii94umOUou/An7DyfBlLn2yQkIRg9O9gQoUnEUaFBh1w4R1AMWg==" saltValue="pxRq/rpUvhbQNdpmzu6bog==" spinCount="100000" sheet="1" objects="1" scenarios="1" formatCells="0" formatColumns="0" formatRows="0"/>
  <mergeCells count="11">
    <mergeCell ref="B29:E29"/>
    <mergeCell ref="B2:B5"/>
    <mergeCell ref="C2:D2"/>
    <mergeCell ref="C3:D3"/>
    <mergeCell ref="C4:D5"/>
    <mergeCell ref="B7:E7"/>
    <mergeCell ref="B26:E26"/>
    <mergeCell ref="B13:B14"/>
    <mergeCell ref="C13:C14"/>
    <mergeCell ref="D13:D14"/>
    <mergeCell ref="E13:E14"/>
  </mergeCells>
  <pageMargins left="0.7" right="0.7" top="0.75" bottom="0.75" header="0.3" footer="0.3"/>
  <pageSetup paperSize="9" scale="5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4"/>
  <dimension ref="B2:R38"/>
  <sheetViews>
    <sheetView view="pageBreakPreview" zoomScale="70" zoomScaleNormal="100" zoomScaleSheetLayoutView="70" workbookViewId="0">
      <selection activeCell="K19" sqref="K19:P19"/>
    </sheetView>
  </sheetViews>
  <sheetFormatPr baseColWidth="10" defaultColWidth="11.42578125" defaultRowHeight="15" x14ac:dyDescent="0.25"/>
  <cols>
    <col min="1" max="1" width="4.140625" style="2" customWidth="1"/>
    <col min="2" max="2" width="11.42578125" style="2"/>
    <col min="3" max="3" width="3.42578125" style="2" customWidth="1"/>
    <col min="4" max="4" width="7.42578125" style="2" customWidth="1"/>
    <col min="5" max="5" width="8.5703125" style="2" customWidth="1"/>
    <col min="6" max="8" width="3.85546875" style="2" customWidth="1"/>
    <col min="9" max="10" width="5.5703125" style="2" customWidth="1"/>
    <col min="11" max="15" width="11.42578125" style="2"/>
    <col min="16" max="16" width="16.7109375" style="2" customWidth="1"/>
    <col min="17" max="17" width="5" style="2" customWidth="1"/>
    <col min="18" max="16384" width="11.42578125" style="2"/>
  </cols>
  <sheetData>
    <row r="2" spans="2:18" ht="15.75" customHeight="1" x14ac:dyDescent="0.25">
      <c r="B2" s="403"/>
      <c r="C2" s="404" t="s">
        <v>0</v>
      </c>
      <c r="D2" s="405"/>
      <c r="E2" s="405"/>
      <c r="F2" s="405"/>
      <c r="G2" s="405"/>
      <c r="H2" s="405"/>
      <c r="I2" s="405"/>
      <c r="J2" s="405"/>
      <c r="K2" s="405"/>
      <c r="L2" s="405"/>
      <c r="M2" s="405"/>
      <c r="N2" s="405"/>
      <c r="O2" s="406" t="s">
        <v>1</v>
      </c>
      <c r="P2" s="406"/>
      <c r="Q2" s="1"/>
      <c r="R2" s="1"/>
    </row>
    <row r="3" spans="2:18" ht="15.75" customHeight="1" x14ac:dyDescent="0.25">
      <c r="B3" s="403"/>
      <c r="C3" s="404" t="s">
        <v>2</v>
      </c>
      <c r="D3" s="405"/>
      <c r="E3" s="405"/>
      <c r="F3" s="405"/>
      <c r="G3" s="405"/>
      <c r="H3" s="405"/>
      <c r="I3" s="405"/>
      <c r="J3" s="405"/>
      <c r="K3" s="405"/>
      <c r="L3" s="405"/>
      <c r="M3" s="405"/>
      <c r="N3" s="405"/>
      <c r="O3" s="406" t="s">
        <v>135</v>
      </c>
      <c r="P3" s="406"/>
      <c r="Q3" s="1"/>
      <c r="R3" s="1"/>
    </row>
    <row r="4" spans="2:18" ht="16.5" customHeight="1" x14ac:dyDescent="0.25">
      <c r="B4" s="403"/>
      <c r="C4" s="407" t="s">
        <v>147</v>
      </c>
      <c r="D4" s="408"/>
      <c r="E4" s="408"/>
      <c r="F4" s="408"/>
      <c r="G4" s="408"/>
      <c r="H4" s="408"/>
      <c r="I4" s="408"/>
      <c r="J4" s="408"/>
      <c r="K4" s="408"/>
      <c r="L4" s="408"/>
      <c r="M4" s="408"/>
      <c r="N4" s="408"/>
      <c r="O4" s="411" t="s">
        <v>157</v>
      </c>
      <c r="P4" s="411"/>
      <c r="Q4" s="1"/>
      <c r="R4" s="1"/>
    </row>
    <row r="5" spans="2:18" ht="15" customHeight="1" x14ac:dyDescent="0.25">
      <c r="B5" s="403"/>
      <c r="C5" s="409"/>
      <c r="D5" s="410"/>
      <c r="E5" s="410"/>
      <c r="F5" s="410"/>
      <c r="G5" s="410"/>
      <c r="H5" s="410"/>
      <c r="I5" s="410"/>
      <c r="J5" s="410"/>
      <c r="K5" s="410"/>
      <c r="L5" s="410"/>
      <c r="M5" s="410"/>
      <c r="N5" s="410"/>
      <c r="O5" s="406" t="s">
        <v>139</v>
      </c>
      <c r="P5" s="406"/>
      <c r="Q5" s="1"/>
      <c r="R5" s="1"/>
    </row>
    <row r="6" spans="2:18" x14ac:dyDescent="0.25">
      <c r="B6" s="1"/>
      <c r="C6" s="1"/>
      <c r="D6" s="1"/>
      <c r="E6" s="1"/>
      <c r="F6" s="1"/>
      <c r="G6" s="1"/>
      <c r="H6" s="1"/>
      <c r="I6" s="1"/>
      <c r="J6" s="1"/>
      <c r="K6" s="1"/>
      <c r="L6" s="1"/>
      <c r="M6" s="1"/>
      <c r="N6" s="1"/>
      <c r="O6" s="1"/>
      <c r="P6" s="1"/>
      <c r="Q6" s="1"/>
      <c r="R6" s="1"/>
    </row>
    <row r="7" spans="2:18" x14ac:dyDescent="0.25">
      <c r="B7" s="3">
        <v>13.1</v>
      </c>
      <c r="C7" s="1"/>
      <c r="D7" s="1"/>
      <c r="E7" s="1"/>
      <c r="F7" s="1"/>
      <c r="G7" s="1"/>
      <c r="H7" s="1"/>
      <c r="I7" s="1"/>
      <c r="J7" s="1"/>
      <c r="K7" s="1"/>
      <c r="L7" s="1"/>
      <c r="M7" s="1"/>
      <c r="N7" s="1"/>
      <c r="O7" s="1"/>
      <c r="P7" s="1"/>
      <c r="Q7" s="1"/>
      <c r="R7" s="1"/>
    </row>
    <row r="8" spans="2:18" x14ac:dyDescent="0.25">
      <c r="B8" s="3"/>
      <c r="C8" s="1"/>
      <c r="D8" s="1"/>
      <c r="E8" s="1"/>
      <c r="F8" s="1"/>
      <c r="G8" s="1"/>
      <c r="H8" s="1"/>
      <c r="I8" s="1"/>
      <c r="J8" s="1"/>
      <c r="K8" s="1"/>
      <c r="L8" s="1"/>
      <c r="M8" s="1"/>
      <c r="N8" s="1"/>
      <c r="O8" s="1"/>
      <c r="P8" s="1"/>
      <c r="Q8" s="1"/>
      <c r="R8" s="1"/>
    </row>
    <row r="9" spans="2:18" x14ac:dyDescent="0.25">
      <c r="B9" s="394" t="s">
        <v>35</v>
      </c>
      <c r="C9" s="395"/>
      <c r="D9" s="395" t="s">
        <v>36</v>
      </c>
      <c r="E9" s="395"/>
      <c r="F9" s="395"/>
      <c r="G9" s="395"/>
      <c r="H9" s="395"/>
      <c r="I9" s="395"/>
      <c r="J9" s="395"/>
      <c r="K9" s="395" t="s">
        <v>37</v>
      </c>
      <c r="L9" s="395"/>
      <c r="M9" s="395"/>
      <c r="N9" s="395"/>
      <c r="O9" s="395"/>
      <c r="P9" s="396"/>
    </row>
    <row r="10" spans="2:18" x14ac:dyDescent="0.25">
      <c r="B10" s="394"/>
      <c r="C10" s="395"/>
      <c r="D10" s="385" t="s">
        <v>38</v>
      </c>
      <c r="E10" s="385"/>
      <c r="F10" s="385" t="s">
        <v>39</v>
      </c>
      <c r="G10" s="385"/>
      <c r="H10" s="385"/>
      <c r="I10" s="385" t="s">
        <v>40</v>
      </c>
      <c r="J10" s="385"/>
      <c r="K10" s="395"/>
      <c r="L10" s="395"/>
      <c r="M10" s="395"/>
      <c r="N10" s="395"/>
      <c r="O10" s="395"/>
      <c r="P10" s="396"/>
    </row>
    <row r="11" spans="2:18" x14ac:dyDescent="0.25">
      <c r="B11" s="387">
        <v>1</v>
      </c>
      <c r="C11" s="388"/>
      <c r="D11" s="377">
        <v>2013</v>
      </c>
      <c r="E11" s="377"/>
      <c r="F11" s="377">
        <v>7</v>
      </c>
      <c r="G11" s="377"/>
      <c r="H11" s="377"/>
      <c r="I11" s="377">
        <v>8</v>
      </c>
      <c r="J11" s="377"/>
      <c r="K11" s="392" t="s">
        <v>41</v>
      </c>
      <c r="L11" s="392"/>
      <c r="M11" s="392"/>
      <c r="N11" s="392"/>
      <c r="O11" s="392"/>
      <c r="P11" s="393"/>
    </row>
    <row r="12" spans="2:18" ht="15" customHeight="1" x14ac:dyDescent="0.25">
      <c r="B12" s="387">
        <v>2</v>
      </c>
      <c r="C12" s="388"/>
      <c r="D12" s="389">
        <v>2014</v>
      </c>
      <c r="E12" s="388"/>
      <c r="F12" s="389">
        <v>10</v>
      </c>
      <c r="G12" s="391"/>
      <c r="H12" s="388"/>
      <c r="I12" s="377">
        <v>11</v>
      </c>
      <c r="J12" s="377"/>
      <c r="K12" s="392" t="s">
        <v>42</v>
      </c>
      <c r="L12" s="392"/>
      <c r="M12" s="392"/>
      <c r="N12" s="392"/>
      <c r="O12" s="392"/>
      <c r="P12" s="393"/>
    </row>
    <row r="13" spans="2:18" ht="121.5" customHeight="1" x14ac:dyDescent="0.25">
      <c r="B13" s="387">
        <v>3</v>
      </c>
      <c r="C13" s="388"/>
      <c r="D13" s="389">
        <v>2017</v>
      </c>
      <c r="E13" s="388"/>
      <c r="F13" s="389">
        <v>11</v>
      </c>
      <c r="G13" s="391"/>
      <c r="H13" s="388"/>
      <c r="I13" s="377">
        <v>7</v>
      </c>
      <c r="J13" s="377"/>
      <c r="K13" s="400" t="s">
        <v>43</v>
      </c>
      <c r="L13" s="401"/>
      <c r="M13" s="401"/>
      <c r="N13" s="401"/>
      <c r="O13" s="401"/>
      <c r="P13" s="402"/>
    </row>
    <row r="14" spans="2:18" ht="29.25" customHeight="1" x14ac:dyDescent="0.25">
      <c r="B14" s="387">
        <v>4</v>
      </c>
      <c r="C14" s="388"/>
      <c r="D14" s="389">
        <v>2018</v>
      </c>
      <c r="E14" s="388"/>
      <c r="F14" s="389">
        <v>3</v>
      </c>
      <c r="G14" s="391"/>
      <c r="H14" s="388"/>
      <c r="I14" s="377">
        <v>1</v>
      </c>
      <c r="J14" s="377"/>
      <c r="K14" s="392" t="s">
        <v>44</v>
      </c>
      <c r="L14" s="392"/>
      <c r="M14" s="392"/>
      <c r="N14" s="392"/>
      <c r="O14" s="392"/>
      <c r="P14" s="393"/>
    </row>
    <row r="15" spans="2:18" x14ac:dyDescent="0.25">
      <c r="B15" s="387">
        <v>5</v>
      </c>
      <c r="C15" s="388"/>
      <c r="D15" s="389">
        <v>2018</v>
      </c>
      <c r="E15" s="388"/>
      <c r="F15" s="389">
        <v>8</v>
      </c>
      <c r="G15" s="391"/>
      <c r="H15" s="388"/>
      <c r="I15" s="377">
        <v>3</v>
      </c>
      <c r="J15" s="377"/>
      <c r="K15" s="392" t="s">
        <v>45</v>
      </c>
      <c r="L15" s="392"/>
      <c r="M15" s="392"/>
      <c r="N15" s="392"/>
      <c r="O15" s="392"/>
      <c r="P15" s="393"/>
    </row>
    <row r="16" spans="2:18" ht="16.5" customHeight="1" x14ac:dyDescent="0.25">
      <c r="B16" s="387">
        <v>6</v>
      </c>
      <c r="C16" s="388"/>
      <c r="D16" s="389">
        <v>2019</v>
      </c>
      <c r="E16" s="388"/>
      <c r="F16" s="389">
        <v>8</v>
      </c>
      <c r="G16" s="391"/>
      <c r="H16" s="388"/>
      <c r="I16" s="377">
        <v>15</v>
      </c>
      <c r="J16" s="377"/>
      <c r="K16" s="392" t="s">
        <v>46</v>
      </c>
      <c r="L16" s="392"/>
      <c r="M16" s="392"/>
      <c r="N16" s="392"/>
      <c r="O16" s="392"/>
      <c r="P16" s="393"/>
    </row>
    <row r="17" spans="2:16" ht="51.75" customHeight="1" x14ac:dyDescent="0.25">
      <c r="B17" s="387">
        <v>7</v>
      </c>
      <c r="C17" s="388"/>
      <c r="D17" s="389">
        <v>2020</v>
      </c>
      <c r="E17" s="388"/>
      <c r="F17" s="389">
        <v>3</v>
      </c>
      <c r="G17" s="391"/>
      <c r="H17" s="388"/>
      <c r="I17" s="377">
        <v>31</v>
      </c>
      <c r="J17" s="377"/>
      <c r="K17" s="392" t="s">
        <v>47</v>
      </c>
      <c r="L17" s="392"/>
      <c r="M17" s="392"/>
      <c r="N17" s="392"/>
      <c r="O17" s="392"/>
      <c r="P17" s="393"/>
    </row>
    <row r="18" spans="2:16" ht="60.75" customHeight="1" x14ac:dyDescent="0.25">
      <c r="B18" s="387">
        <v>8</v>
      </c>
      <c r="C18" s="388"/>
      <c r="D18" s="389">
        <v>2023</v>
      </c>
      <c r="E18" s="388"/>
      <c r="F18" s="389">
        <v>7</v>
      </c>
      <c r="G18" s="391"/>
      <c r="H18" s="388"/>
      <c r="I18" s="389">
        <v>28</v>
      </c>
      <c r="J18" s="388"/>
      <c r="K18" s="397" t="s">
        <v>48</v>
      </c>
      <c r="L18" s="398"/>
      <c r="M18" s="398"/>
      <c r="N18" s="398"/>
      <c r="O18" s="398"/>
      <c r="P18" s="399"/>
    </row>
    <row r="19" spans="2:16" ht="195.75" customHeight="1" x14ac:dyDescent="0.25">
      <c r="B19" s="387">
        <v>9</v>
      </c>
      <c r="C19" s="388"/>
      <c r="D19" s="389">
        <v>2025</v>
      </c>
      <c r="E19" s="388"/>
      <c r="F19" s="371">
        <v>12</v>
      </c>
      <c r="G19" s="379"/>
      <c r="H19" s="372"/>
      <c r="I19" s="371">
        <v>2</v>
      </c>
      <c r="J19" s="372"/>
      <c r="K19" s="373" t="s">
        <v>64</v>
      </c>
      <c r="L19" s="374"/>
      <c r="M19" s="374"/>
      <c r="N19" s="374"/>
      <c r="O19" s="374"/>
      <c r="P19" s="375"/>
    </row>
    <row r="20" spans="2:16" ht="85.5" customHeight="1" x14ac:dyDescent="0.25">
      <c r="B20" s="390">
        <v>10</v>
      </c>
      <c r="C20" s="372"/>
      <c r="D20" s="371">
        <v>2026</v>
      </c>
      <c r="E20" s="372"/>
      <c r="F20" s="371">
        <v>2</v>
      </c>
      <c r="G20" s="379"/>
      <c r="H20" s="372"/>
      <c r="I20" s="371">
        <v>26</v>
      </c>
      <c r="J20" s="372"/>
      <c r="K20" s="373" t="s">
        <v>148</v>
      </c>
      <c r="L20" s="374"/>
      <c r="M20" s="374"/>
      <c r="N20" s="374"/>
      <c r="O20" s="374"/>
      <c r="P20" s="375"/>
    </row>
    <row r="21" spans="2:16" x14ac:dyDescent="0.25">
      <c r="B21" s="384" t="s">
        <v>49</v>
      </c>
      <c r="C21" s="385"/>
      <c r="D21" s="385"/>
      <c r="E21" s="385"/>
      <c r="F21" s="385"/>
      <c r="G21" s="385"/>
      <c r="H21" s="385"/>
      <c r="I21" s="385"/>
      <c r="J21" s="385"/>
      <c r="K21" s="385" t="s">
        <v>50</v>
      </c>
      <c r="L21" s="385"/>
      <c r="M21" s="385"/>
      <c r="N21" s="385"/>
      <c r="O21" s="385"/>
      <c r="P21" s="386"/>
    </row>
    <row r="22" spans="2:16" x14ac:dyDescent="0.25">
      <c r="B22" s="376" t="s">
        <v>51</v>
      </c>
      <c r="C22" s="377"/>
      <c r="D22" s="377"/>
      <c r="E22" s="377"/>
      <c r="F22" s="377"/>
      <c r="G22" s="377"/>
      <c r="H22" s="377"/>
      <c r="I22" s="377"/>
      <c r="J22" s="377"/>
      <c r="K22" s="377" t="s">
        <v>153</v>
      </c>
      <c r="L22" s="377"/>
      <c r="M22" s="377"/>
      <c r="N22" s="377"/>
      <c r="O22" s="377"/>
      <c r="P22" s="378"/>
    </row>
    <row r="23" spans="2:16" x14ac:dyDescent="0.25">
      <c r="B23" s="376" t="s">
        <v>152</v>
      </c>
      <c r="C23" s="377"/>
      <c r="D23" s="377"/>
      <c r="E23" s="377"/>
      <c r="F23" s="377"/>
      <c r="G23" s="377"/>
      <c r="H23" s="377"/>
      <c r="I23" s="377"/>
      <c r="J23" s="377"/>
      <c r="K23" s="377" t="s">
        <v>150</v>
      </c>
      <c r="L23" s="377"/>
      <c r="M23" s="377"/>
      <c r="N23" s="377"/>
      <c r="O23" s="377"/>
      <c r="P23" s="378"/>
    </row>
    <row r="24" spans="2:16" x14ac:dyDescent="0.25">
      <c r="B24" s="376" t="s">
        <v>151</v>
      </c>
      <c r="C24" s="377"/>
      <c r="D24" s="377"/>
      <c r="E24" s="377"/>
      <c r="F24" s="377"/>
      <c r="G24" s="377"/>
      <c r="H24" s="377"/>
      <c r="I24" s="377"/>
      <c r="J24" s="377"/>
      <c r="K24" s="377" t="s">
        <v>149</v>
      </c>
      <c r="L24" s="377"/>
      <c r="M24" s="377"/>
      <c r="N24" s="377"/>
      <c r="O24" s="377"/>
      <c r="P24" s="378"/>
    </row>
    <row r="25" spans="2:16" x14ac:dyDescent="0.25">
      <c r="B25" s="376" t="s">
        <v>154</v>
      </c>
      <c r="C25" s="377"/>
      <c r="D25" s="377"/>
      <c r="E25" s="377"/>
      <c r="F25" s="377"/>
      <c r="G25" s="377"/>
      <c r="H25" s="377"/>
      <c r="I25" s="377"/>
      <c r="J25" s="377"/>
      <c r="K25" s="377" t="s">
        <v>149</v>
      </c>
      <c r="L25" s="377"/>
      <c r="M25" s="377"/>
      <c r="N25" s="377"/>
      <c r="O25" s="377"/>
      <c r="P25" s="378"/>
    </row>
    <row r="26" spans="2:16" x14ac:dyDescent="0.25">
      <c r="B26" s="376" t="s">
        <v>156</v>
      </c>
      <c r="C26" s="377"/>
      <c r="D26" s="377"/>
      <c r="E26" s="377"/>
      <c r="F26" s="377"/>
      <c r="G26" s="377"/>
      <c r="H26" s="377"/>
      <c r="I26" s="377"/>
      <c r="J26" s="377"/>
      <c r="K26" s="377" t="s">
        <v>155</v>
      </c>
      <c r="L26" s="377"/>
      <c r="M26" s="377"/>
      <c r="N26" s="377"/>
      <c r="O26" s="377"/>
      <c r="P26" s="378"/>
    </row>
    <row r="27" spans="2:16" x14ac:dyDescent="0.25">
      <c r="B27" s="384" t="s">
        <v>53</v>
      </c>
      <c r="C27" s="385"/>
      <c r="D27" s="385"/>
      <c r="E27" s="385"/>
      <c r="F27" s="385"/>
      <c r="G27" s="385"/>
      <c r="H27" s="385"/>
      <c r="I27" s="385"/>
      <c r="J27" s="385"/>
      <c r="K27" s="385"/>
      <c r="L27" s="385"/>
      <c r="M27" s="385"/>
      <c r="N27" s="385"/>
      <c r="O27" s="385"/>
      <c r="P27" s="386"/>
    </row>
    <row r="28" spans="2:16" x14ac:dyDescent="0.25">
      <c r="B28" s="384" t="s">
        <v>49</v>
      </c>
      <c r="C28" s="385"/>
      <c r="D28" s="385"/>
      <c r="E28" s="385"/>
      <c r="F28" s="385"/>
      <c r="G28" s="385"/>
      <c r="H28" s="385"/>
      <c r="I28" s="385"/>
      <c r="J28" s="385"/>
      <c r="K28" s="385" t="s">
        <v>50</v>
      </c>
      <c r="L28" s="385"/>
      <c r="M28" s="385"/>
      <c r="N28" s="385"/>
      <c r="O28" s="385"/>
      <c r="P28" s="386"/>
    </row>
    <row r="29" spans="2:16" ht="15" customHeight="1" x14ac:dyDescent="0.25">
      <c r="B29" s="376" t="s">
        <v>51</v>
      </c>
      <c r="C29" s="377"/>
      <c r="D29" s="377"/>
      <c r="E29" s="377"/>
      <c r="F29" s="377"/>
      <c r="G29" s="377"/>
      <c r="H29" s="377"/>
      <c r="I29" s="377"/>
      <c r="J29" s="377"/>
      <c r="K29" s="377" t="s">
        <v>52</v>
      </c>
      <c r="L29" s="377"/>
      <c r="M29" s="377"/>
      <c r="N29" s="377"/>
      <c r="O29" s="377"/>
      <c r="P29" s="378"/>
    </row>
    <row r="30" spans="2:16" x14ac:dyDescent="0.25">
      <c r="B30" s="394" t="s">
        <v>54</v>
      </c>
      <c r="C30" s="395"/>
      <c r="D30" s="395"/>
      <c r="E30" s="395"/>
      <c r="F30" s="395"/>
      <c r="G30" s="395"/>
      <c r="H30" s="395"/>
      <c r="I30" s="395"/>
      <c r="J30" s="395"/>
      <c r="K30" s="395"/>
      <c r="L30" s="395"/>
      <c r="M30" s="395"/>
      <c r="N30" s="395"/>
      <c r="O30" s="395"/>
      <c r="P30" s="396"/>
    </row>
    <row r="31" spans="2:16" x14ac:dyDescent="0.25">
      <c r="B31" s="384" t="s">
        <v>49</v>
      </c>
      <c r="C31" s="385"/>
      <c r="D31" s="385"/>
      <c r="E31" s="385"/>
      <c r="F31" s="385"/>
      <c r="G31" s="385"/>
      <c r="H31" s="385"/>
      <c r="I31" s="385" t="s">
        <v>50</v>
      </c>
      <c r="J31" s="385"/>
      <c r="K31" s="385"/>
      <c r="L31" s="385"/>
      <c r="M31" s="385" t="s">
        <v>55</v>
      </c>
      <c r="N31" s="385"/>
      <c r="O31" s="385"/>
      <c r="P31" s="386"/>
    </row>
    <row r="32" spans="2:16" x14ac:dyDescent="0.25">
      <c r="B32" s="384"/>
      <c r="C32" s="385"/>
      <c r="D32" s="385"/>
      <c r="E32" s="385"/>
      <c r="F32" s="385"/>
      <c r="G32" s="385"/>
      <c r="H32" s="385"/>
      <c r="I32" s="385"/>
      <c r="J32" s="385"/>
      <c r="K32" s="385"/>
      <c r="L32" s="385"/>
      <c r="M32" s="4" t="s">
        <v>38</v>
      </c>
      <c r="N32" s="4" t="s">
        <v>39</v>
      </c>
      <c r="O32" s="385" t="s">
        <v>40</v>
      </c>
      <c r="P32" s="386"/>
    </row>
    <row r="33" spans="2:18" x14ac:dyDescent="0.25">
      <c r="B33" s="380" t="s">
        <v>56</v>
      </c>
      <c r="C33" s="381"/>
      <c r="D33" s="381"/>
      <c r="E33" s="381"/>
      <c r="F33" s="381"/>
      <c r="G33" s="381"/>
      <c r="H33" s="381"/>
      <c r="I33" s="381" t="s">
        <v>57</v>
      </c>
      <c r="J33" s="381"/>
      <c r="K33" s="381"/>
      <c r="L33" s="381"/>
      <c r="M33" s="43">
        <v>2026</v>
      </c>
      <c r="N33" s="43">
        <v>2</v>
      </c>
      <c r="O33" s="382">
        <v>26</v>
      </c>
      <c r="P33" s="383"/>
    </row>
    <row r="34" spans="2:18" x14ac:dyDescent="0.25">
      <c r="B34" s="5"/>
      <c r="C34" s="5"/>
      <c r="D34" s="5"/>
      <c r="E34" s="5"/>
      <c r="F34" s="5"/>
      <c r="G34" s="5"/>
      <c r="H34" s="5"/>
      <c r="I34" s="5"/>
      <c r="J34" s="5"/>
      <c r="K34" s="5"/>
      <c r="L34" s="5"/>
      <c r="M34" s="5"/>
      <c r="N34" s="5"/>
      <c r="O34" s="5"/>
      <c r="P34" s="5"/>
    </row>
    <row r="36" spans="2:18" ht="53.25" customHeight="1" x14ac:dyDescent="0.25">
      <c r="B36" s="186" t="s">
        <v>29</v>
      </c>
      <c r="C36" s="186"/>
      <c r="D36" s="186"/>
      <c r="E36" s="186"/>
      <c r="F36" s="186"/>
      <c r="G36" s="186"/>
      <c r="H36" s="186"/>
      <c r="I36" s="186"/>
      <c r="J36" s="186"/>
      <c r="K36" s="186"/>
      <c r="L36" s="186"/>
      <c r="M36" s="186"/>
      <c r="N36" s="186"/>
      <c r="O36" s="186"/>
      <c r="P36" s="186"/>
      <c r="Q36" s="6"/>
      <c r="R36" s="6"/>
    </row>
    <row r="37" spans="2:18" ht="13.5" customHeight="1" x14ac:dyDescent="0.25">
      <c r="B37" s="38"/>
      <c r="C37" s="38"/>
      <c r="D37" s="38"/>
      <c r="E37" s="38"/>
      <c r="F37" s="38"/>
      <c r="G37" s="38"/>
      <c r="H37" s="38"/>
      <c r="I37" s="38"/>
      <c r="J37" s="38"/>
      <c r="K37" s="38"/>
      <c r="L37" s="38"/>
      <c r="M37" s="38"/>
      <c r="N37" s="38"/>
      <c r="O37" s="38"/>
      <c r="P37" s="38"/>
      <c r="Q37" s="6"/>
      <c r="R37" s="6"/>
    </row>
    <row r="38" spans="2:18" ht="35.25" customHeight="1" x14ac:dyDescent="0.25">
      <c r="B38" s="187" t="s">
        <v>30</v>
      </c>
      <c r="C38" s="187"/>
      <c r="D38" s="187"/>
      <c r="E38" s="187"/>
      <c r="F38" s="187"/>
      <c r="G38" s="187"/>
      <c r="H38" s="187"/>
      <c r="I38" s="187"/>
      <c r="J38" s="187"/>
      <c r="K38" s="187"/>
      <c r="L38" s="187"/>
      <c r="M38" s="187"/>
      <c r="N38" s="187"/>
      <c r="O38" s="187"/>
      <c r="P38" s="187"/>
      <c r="Q38" s="1"/>
      <c r="R38" s="1"/>
    </row>
  </sheetData>
  <mergeCells count="91">
    <mergeCell ref="B2:B5"/>
    <mergeCell ref="C2:N2"/>
    <mergeCell ref="O2:P2"/>
    <mergeCell ref="C3:N3"/>
    <mergeCell ref="O3:P3"/>
    <mergeCell ref="C4:N5"/>
    <mergeCell ref="O4:P4"/>
    <mergeCell ref="O5:P5"/>
    <mergeCell ref="B9:C10"/>
    <mergeCell ref="D9:J9"/>
    <mergeCell ref="K9:P10"/>
    <mergeCell ref="D10:E10"/>
    <mergeCell ref="F10:H10"/>
    <mergeCell ref="I10:J10"/>
    <mergeCell ref="B12:C12"/>
    <mergeCell ref="D12:E12"/>
    <mergeCell ref="F12:H12"/>
    <mergeCell ref="I12:J12"/>
    <mergeCell ref="K12:P12"/>
    <mergeCell ref="B11:C11"/>
    <mergeCell ref="D11:E11"/>
    <mergeCell ref="F11:H11"/>
    <mergeCell ref="I11:J11"/>
    <mergeCell ref="K11:P11"/>
    <mergeCell ref="B14:C14"/>
    <mergeCell ref="D14:E14"/>
    <mergeCell ref="F14:H14"/>
    <mergeCell ref="I14:J14"/>
    <mergeCell ref="K14:P14"/>
    <mergeCell ref="B13:C13"/>
    <mergeCell ref="D13:E13"/>
    <mergeCell ref="F13:H13"/>
    <mergeCell ref="I13:J13"/>
    <mergeCell ref="K13:P13"/>
    <mergeCell ref="B16:C16"/>
    <mergeCell ref="D16:E16"/>
    <mergeCell ref="F16:H16"/>
    <mergeCell ref="I16:J16"/>
    <mergeCell ref="K16:P16"/>
    <mergeCell ref="B15:C15"/>
    <mergeCell ref="D15:E15"/>
    <mergeCell ref="F15:H15"/>
    <mergeCell ref="I15:J15"/>
    <mergeCell ref="K15:P15"/>
    <mergeCell ref="B18:C18"/>
    <mergeCell ref="D18:E18"/>
    <mergeCell ref="F18:H18"/>
    <mergeCell ref="I18:J18"/>
    <mergeCell ref="K18:P18"/>
    <mergeCell ref="B36:P36"/>
    <mergeCell ref="B38:P38"/>
    <mergeCell ref="B17:C17"/>
    <mergeCell ref="D17:E17"/>
    <mergeCell ref="F17:H17"/>
    <mergeCell ref="I17:J17"/>
    <mergeCell ref="K17:P17"/>
    <mergeCell ref="B29:J29"/>
    <mergeCell ref="K29:P29"/>
    <mergeCell ref="B30:P30"/>
    <mergeCell ref="B31:H32"/>
    <mergeCell ref="I31:L32"/>
    <mergeCell ref="M31:P31"/>
    <mergeCell ref="O32:P32"/>
    <mergeCell ref="B28:J28"/>
    <mergeCell ref="K28:P28"/>
    <mergeCell ref="F19:H19"/>
    <mergeCell ref="I19:J19"/>
    <mergeCell ref="K19:P19"/>
    <mergeCell ref="B33:H33"/>
    <mergeCell ref="I33:L33"/>
    <mergeCell ref="O33:P33"/>
    <mergeCell ref="B21:J21"/>
    <mergeCell ref="K21:P21"/>
    <mergeCell ref="B22:J22"/>
    <mergeCell ref="K22:P22"/>
    <mergeCell ref="B27:P27"/>
    <mergeCell ref="B19:C19"/>
    <mergeCell ref="D19:E19"/>
    <mergeCell ref="B20:C20"/>
    <mergeCell ref="D20:E20"/>
    <mergeCell ref="F20:H20"/>
    <mergeCell ref="I20:J20"/>
    <mergeCell ref="K20:P20"/>
    <mergeCell ref="B26:J26"/>
    <mergeCell ref="K26:P26"/>
    <mergeCell ref="B23:J23"/>
    <mergeCell ref="K23:P23"/>
    <mergeCell ref="B24:J24"/>
    <mergeCell ref="K24:P24"/>
    <mergeCell ref="B25:J25"/>
    <mergeCell ref="K25:P25"/>
  </mergeCells>
  <pageMargins left="0.7" right="0.7" top="0.75" bottom="0.75" header="0.3" footer="0.3"/>
  <pageSetup paperSize="9" scale="6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2"/>
  <dimension ref="A1:C4"/>
  <sheetViews>
    <sheetView workbookViewId="0"/>
  </sheetViews>
  <sheetFormatPr baseColWidth="10" defaultColWidth="11.42578125" defaultRowHeight="15" x14ac:dyDescent="0.25"/>
  <cols>
    <col min="1" max="1" width="26.85546875" customWidth="1"/>
  </cols>
  <sheetData>
    <row r="1" spans="1:3" x14ac:dyDescent="0.25">
      <c r="A1" t="s">
        <v>58</v>
      </c>
      <c r="C1" t="s">
        <v>59</v>
      </c>
    </row>
    <row r="2" spans="1:3" x14ac:dyDescent="0.25">
      <c r="A2" t="s">
        <v>60</v>
      </c>
      <c r="C2" t="s">
        <v>61</v>
      </c>
    </row>
    <row r="3" spans="1:3" x14ac:dyDescent="0.25">
      <c r="A3" t="s">
        <v>62</v>
      </c>
    </row>
    <row r="4" spans="1:3" x14ac:dyDescent="0.25">
      <c r="A4" t="s">
        <v>63</v>
      </c>
    </row>
  </sheetData>
  <customSheetViews>
    <customSheetView guid="{E72066E1-2E2A-4698-9EFF-16A0125F33B6}" state="hidden">
      <selection activeCell="C2" sqref="C2"/>
      <pageMargins left="0" right="0" top="0" bottom="0" header="0" footer="0"/>
    </customSheetView>
    <customSheetView guid="{34CE63CC-8C1B-460F-A260-1A12A31AF742}" state="hidden">
      <selection activeCell="C2" sqref="C2"/>
      <pageMargins left="0" right="0" top="0" bottom="0" header="0" footer="0"/>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8</vt:i4>
      </vt:variant>
    </vt:vector>
  </HeadingPairs>
  <TitlesOfParts>
    <vt:vector size="17" baseType="lpstr">
      <vt:lpstr>MATRIZ DE INDICADORES</vt:lpstr>
      <vt:lpstr>MCT-3</vt:lpstr>
      <vt:lpstr>MCT-7</vt:lpstr>
      <vt:lpstr>MCT-8</vt:lpstr>
      <vt:lpstr>MCT-9</vt:lpstr>
      <vt:lpstr>MCT-10</vt:lpstr>
      <vt:lpstr>ACTUALIZACIONES</vt:lpstr>
      <vt:lpstr>CONTROL DE CAMBIOS </vt:lpstr>
      <vt:lpstr>ITEM</vt:lpstr>
      <vt:lpstr>ACTUALIZACIONES!Área_de_impresión</vt:lpstr>
      <vt:lpstr>'CONTROL DE CAMBIOS '!Área_de_impresión</vt:lpstr>
      <vt:lpstr>'MATRIZ DE INDICADORES'!Área_de_impresión</vt:lpstr>
      <vt:lpstr>'MCT-10'!Área_de_impresión</vt:lpstr>
      <vt:lpstr>'MCT-3'!Área_de_impresión</vt:lpstr>
      <vt:lpstr>'MCT-7'!Área_de_impresión</vt:lpstr>
      <vt:lpstr>'MCT-8'!Área_de_impresión</vt:lpstr>
      <vt:lpstr>'MCT-9'!Área_de_impresión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JAIME ELDER ACOSTA RAMIREZ</dc:creator>
  <cp:keywords/>
  <dc:description/>
  <cp:lastModifiedBy>Albeiro Perez Combita</cp:lastModifiedBy>
  <cp:revision/>
  <cp:lastPrinted>2025-12-02T15:38:16Z</cp:lastPrinted>
  <dcterms:created xsi:type="dcterms:W3CDTF">2017-09-26T17:17:33Z</dcterms:created>
  <dcterms:modified xsi:type="dcterms:W3CDTF">2026-07-28T16:13:30Z</dcterms:modified>
  <cp:category/>
  <cp:contentStatus/>
</cp:coreProperties>
</file>