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DE PELIGROS 2025/OCTUBRE/"/>
    </mc:Choice>
  </mc:AlternateContent>
  <xr:revisionPtr revIDLastSave="6" documentId="8_{FDAB2A60-7521-48CB-9EB4-081501B56ED7}" xr6:coauthVersionLast="47" xr6:coauthVersionMax="47" xr10:uidLastSave="{E54147A7-8C95-4F6E-AD78-D090575839F7}"/>
  <bookViews>
    <workbookView showSheetTabs="0" xWindow="-120" yWindow="-120" windowWidth="29040" windowHeight="15720" tabRatio="873" xr2:uid="{00000000-000D-0000-FFFF-FFFF00000000}"/>
  </bookViews>
  <sheets>
    <sheet name="MENÚ" sheetId="9" r:id="rId1"/>
    <sheet name="Valoracion del riesgo" sheetId="2" r:id="rId2"/>
    <sheet name="MATRIZ" sheetId="1" r:id="rId3"/>
    <sheet name="Valoracion de eficacia " sheetId="10" r:id="rId4"/>
    <sheet name="Tabla de peligros" sheetId="3" r:id="rId5"/>
    <sheet name="PELIGROS HIGIENICOS" sheetId="4" r:id="rId6"/>
    <sheet name="Control Cambios Registro " sheetId="7" r:id="rId7"/>
  </sheets>
  <externalReferences>
    <externalReference r:id="rId8"/>
  </externalReferences>
  <definedNames>
    <definedName name="_xlnm._FilterDatabase" localSheetId="2" hidden="1">MATRIZ!$B$9:$AU$357</definedName>
    <definedName name="_xlnm.Print_Area" localSheetId="6">'Control Cambios Registro '!$A$1:$F$33</definedName>
    <definedName name="_xlnm.Print_Area" localSheetId="2">MATRIZ!$A$1:$AV$369</definedName>
    <definedName name="_xlnm.Print_Area" localSheetId="0">MENÚ!$A$1:$R$46</definedName>
    <definedName name="_xlnm.Print_Area" localSheetId="5">'PELIGROS HIGIENICOS'!$A$1:$D$86</definedName>
    <definedName name="_xlnm.Print_Area" localSheetId="4">'Tabla de peligros'!$A$1:$J$46</definedName>
    <definedName name="_xlnm.Print_Area" localSheetId="3">'Valoracion de eficacia '!$A$1:$L$58</definedName>
    <definedName name="_xlnm.Print_Area" localSheetId="1">'Valoracion del riesgo'!$A$1:$L$58</definedName>
    <definedName name="Naturales">[1]Parametros!$A$2:$A$8</definedName>
    <definedName name="Sociales">[1]Parametros!$C$2:$C$8</definedName>
    <definedName name="Tecnologicos">[1]Parametros!$B$2:$B$13</definedName>
    <definedName name="_xlnm.Print_Titles" localSheetId="2">MATRIZ!$2:$5</definedName>
    <definedName name="_xlnm.Print_Titles" localSheetId="5">'PELIGROS HIGIENICOS'!$2:$5</definedName>
    <definedName name="_xlnm.Print_Titles" localSheetId="4">'Tabla de peligros'!$2:$5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254" i="1" l="1"/>
  <c r="Q254" i="1"/>
  <c r="U254" i="1"/>
  <c r="V358" i="1"/>
  <c r="AM357" i="1"/>
  <c r="V357" i="1"/>
  <c r="AU357" i="1"/>
  <c r="AM356" i="1"/>
  <c r="AL355" i="1"/>
  <c r="AM355" i="1"/>
  <c r="AL354" i="1"/>
  <c r="AM354" i="1"/>
  <c r="AL353" i="1"/>
  <c r="AM353" i="1"/>
  <c r="AL352" i="1"/>
  <c r="AM352" i="1"/>
  <c r="AL351" i="1"/>
  <c r="AM351" i="1"/>
  <c r="AL350" i="1"/>
  <c r="AM350" i="1"/>
  <c r="AM349" i="1"/>
  <c r="AM348" i="1"/>
  <c r="AM347" i="1"/>
  <c r="AL346" i="1"/>
  <c r="AM346" i="1"/>
  <c r="AL345" i="1"/>
  <c r="AM345" i="1"/>
  <c r="AL344" i="1"/>
  <c r="AM344" i="1"/>
  <c r="AH343" i="1"/>
  <c r="AI343" i="1"/>
  <c r="AH342" i="1"/>
  <c r="AK342" i="1"/>
  <c r="AL342" i="1"/>
  <c r="AM342" i="1"/>
  <c r="AH341" i="1"/>
  <c r="AH340" i="1"/>
  <c r="AK340" i="1"/>
  <c r="AL340" i="1"/>
  <c r="AM340" i="1"/>
  <c r="AH339" i="1"/>
  <c r="AI339" i="1"/>
  <c r="AH338" i="1"/>
  <c r="AK338" i="1"/>
  <c r="AL338" i="1"/>
  <c r="AM338" i="1"/>
  <c r="AH337" i="1"/>
  <c r="AI337" i="1"/>
  <c r="AH336" i="1"/>
  <c r="AK336" i="1"/>
  <c r="AL336" i="1"/>
  <c r="AM336" i="1"/>
  <c r="AH335" i="1"/>
  <c r="AI335" i="1"/>
  <c r="AH334" i="1"/>
  <c r="AI334" i="1"/>
  <c r="AH333" i="1"/>
  <c r="AK333" i="1"/>
  <c r="AL333" i="1"/>
  <c r="AM333" i="1"/>
  <c r="AH332" i="1"/>
  <c r="AK332" i="1"/>
  <c r="AL332" i="1"/>
  <c r="AM332" i="1"/>
  <c r="AH331" i="1"/>
  <c r="AK331" i="1"/>
  <c r="AL331" i="1"/>
  <c r="AM331" i="1"/>
  <c r="AH330" i="1"/>
  <c r="AK330" i="1"/>
  <c r="AL330" i="1"/>
  <c r="AM330" i="1"/>
  <c r="AH329" i="1"/>
  <c r="AH328" i="1"/>
  <c r="AK328" i="1"/>
  <c r="AL328" i="1"/>
  <c r="AM328" i="1"/>
  <c r="AH327" i="1"/>
  <c r="AK327" i="1"/>
  <c r="AL327" i="1"/>
  <c r="AM327" i="1"/>
  <c r="AH326" i="1"/>
  <c r="AK326" i="1"/>
  <c r="AL326" i="1"/>
  <c r="AM326" i="1"/>
  <c r="AH325" i="1"/>
  <c r="AI325" i="1"/>
  <c r="AH324" i="1"/>
  <c r="AH323" i="1"/>
  <c r="AI323" i="1"/>
  <c r="AH322" i="1"/>
  <c r="AI322" i="1"/>
  <c r="AH321" i="1"/>
  <c r="AK321" i="1"/>
  <c r="AL321" i="1"/>
  <c r="AM321" i="1"/>
  <c r="AH320" i="1"/>
  <c r="AK320" i="1"/>
  <c r="AL320" i="1"/>
  <c r="AM320" i="1"/>
  <c r="AH319" i="1"/>
  <c r="AI319" i="1"/>
  <c r="AH318" i="1"/>
  <c r="AK318" i="1"/>
  <c r="AL318" i="1"/>
  <c r="AM318" i="1"/>
  <c r="AH317" i="1"/>
  <c r="AH316" i="1"/>
  <c r="AK316" i="1"/>
  <c r="AL316" i="1"/>
  <c r="AM316" i="1"/>
  <c r="AH315" i="1"/>
  <c r="AI315" i="1"/>
  <c r="AH314" i="1"/>
  <c r="AI314" i="1"/>
  <c r="AH313" i="1"/>
  <c r="AI313" i="1"/>
  <c r="AH312" i="1"/>
  <c r="AK312" i="1"/>
  <c r="AL312" i="1"/>
  <c r="AM312" i="1"/>
  <c r="AH311" i="1"/>
  <c r="AI311" i="1"/>
  <c r="AH310" i="1"/>
  <c r="AI310" i="1"/>
  <c r="AH309" i="1"/>
  <c r="AK309" i="1"/>
  <c r="AL309" i="1"/>
  <c r="AM309" i="1"/>
  <c r="AH308" i="1"/>
  <c r="AK308" i="1"/>
  <c r="AL308" i="1"/>
  <c r="AM308" i="1"/>
  <c r="AH307" i="1"/>
  <c r="AK307" i="1"/>
  <c r="AL307" i="1"/>
  <c r="AM307" i="1"/>
  <c r="AH306" i="1"/>
  <c r="AK306" i="1"/>
  <c r="AL306" i="1"/>
  <c r="AM306" i="1"/>
  <c r="AH305" i="1"/>
  <c r="AH304" i="1"/>
  <c r="AK304" i="1"/>
  <c r="AL304" i="1"/>
  <c r="AM304" i="1"/>
  <c r="AH303" i="1"/>
  <c r="AK303" i="1"/>
  <c r="AL303" i="1"/>
  <c r="AM303" i="1"/>
  <c r="AH302" i="1"/>
  <c r="AH301" i="1"/>
  <c r="AI301" i="1"/>
  <c r="AH300" i="1"/>
  <c r="AK300" i="1"/>
  <c r="AL300" i="1"/>
  <c r="AM300" i="1"/>
  <c r="AH299" i="1"/>
  <c r="AI299" i="1"/>
  <c r="AH298" i="1"/>
  <c r="AK298" i="1"/>
  <c r="AL298" i="1"/>
  <c r="AM298" i="1"/>
  <c r="AH297" i="1"/>
  <c r="AI297" i="1"/>
  <c r="AH296" i="1"/>
  <c r="AK296" i="1"/>
  <c r="AL296" i="1"/>
  <c r="AM296" i="1"/>
  <c r="AH295" i="1"/>
  <c r="AI295" i="1"/>
  <c r="AH294" i="1"/>
  <c r="AK294" i="1"/>
  <c r="AL294" i="1"/>
  <c r="AM294" i="1"/>
  <c r="AH293" i="1"/>
  <c r="AI293" i="1"/>
  <c r="AH292" i="1"/>
  <c r="AK292" i="1"/>
  <c r="AL292" i="1"/>
  <c r="AM292" i="1"/>
  <c r="AH291" i="1"/>
  <c r="AI291" i="1"/>
  <c r="AH290" i="1"/>
  <c r="AI290" i="1"/>
  <c r="AH289" i="1"/>
  <c r="AI289" i="1"/>
  <c r="AH288" i="1"/>
  <c r="AK288" i="1"/>
  <c r="AL288" i="1"/>
  <c r="AM288" i="1"/>
  <c r="AH287" i="1"/>
  <c r="AI287" i="1"/>
  <c r="AH286" i="1"/>
  <c r="AK286" i="1"/>
  <c r="AL286" i="1"/>
  <c r="AM286" i="1"/>
  <c r="AH285" i="1"/>
  <c r="AI285" i="1"/>
  <c r="AH284" i="1"/>
  <c r="AK284" i="1"/>
  <c r="AL284" i="1"/>
  <c r="AM284" i="1"/>
  <c r="AH283" i="1"/>
  <c r="AK283" i="1"/>
  <c r="AL283" i="1"/>
  <c r="AM283" i="1"/>
  <c r="AH282" i="1"/>
  <c r="AK282" i="1"/>
  <c r="AL282" i="1"/>
  <c r="AM282" i="1"/>
  <c r="AH281" i="1"/>
  <c r="AI281" i="1"/>
  <c r="AH280" i="1"/>
  <c r="AI280" i="1"/>
  <c r="AH279" i="1"/>
  <c r="AH278" i="1"/>
  <c r="AH277" i="1"/>
  <c r="AK277" i="1"/>
  <c r="AL277" i="1"/>
  <c r="AM277" i="1"/>
  <c r="AH276" i="1"/>
  <c r="AH275" i="1"/>
  <c r="AH274" i="1"/>
  <c r="AI274" i="1"/>
  <c r="AH273" i="1"/>
  <c r="AK273" i="1"/>
  <c r="AL273" i="1"/>
  <c r="AM273" i="1"/>
  <c r="AH272" i="1"/>
  <c r="AK272" i="1"/>
  <c r="AL272" i="1"/>
  <c r="AM272" i="1"/>
  <c r="AH271" i="1"/>
  <c r="AK271" i="1"/>
  <c r="AL271" i="1"/>
  <c r="AM271" i="1"/>
  <c r="AH270" i="1"/>
  <c r="AK270" i="1"/>
  <c r="AL270" i="1"/>
  <c r="AM270" i="1"/>
  <c r="AH269" i="1"/>
  <c r="AI269" i="1"/>
  <c r="AH268" i="1"/>
  <c r="AK268" i="1"/>
  <c r="AL268" i="1"/>
  <c r="AM268" i="1"/>
  <c r="AH267" i="1"/>
  <c r="AH266" i="1"/>
  <c r="AH265" i="1"/>
  <c r="AH264" i="1"/>
  <c r="AH263" i="1"/>
  <c r="AH262" i="1"/>
  <c r="AK262" i="1"/>
  <c r="AL262" i="1"/>
  <c r="AM262" i="1"/>
  <c r="AH261" i="1"/>
  <c r="AK261" i="1"/>
  <c r="AL261" i="1"/>
  <c r="AM261" i="1"/>
  <c r="AL260" i="1"/>
  <c r="AM260" i="1"/>
  <c r="AL259" i="1"/>
  <c r="AM259" i="1"/>
  <c r="AL258" i="1"/>
  <c r="AM258" i="1"/>
  <c r="AL257" i="1"/>
  <c r="AM257" i="1"/>
  <c r="AL256" i="1"/>
  <c r="AM256" i="1"/>
  <c r="AL255" i="1"/>
  <c r="AM255" i="1"/>
  <c r="AL253" i="1"/>
  <c r="AM253" i="1"/>
  <c r="AL252" i="1"/>
  <c r="AM252" i="1"/>
  <c r="AL251" i="1"/>
  <c r="AM251" i="1"/>
  <c r="AL250" i="1"/>
  <c r="AM250" i="1"/>
  <c r="AL249" i="1"/>
  <c r="AM249" i="1"/>
  <c r="AL248" i="1"/>
  <c r="AM248" i="1"/>
  <c r="AL247" i="1"/>
  <c r="AM247" i="1"/>
  <c r="AL246" i="1"/>
  <c r="AM246" i="1"/>
  <c r="AL245" i="1"/>
  <c r="AM245" i="1"/>
  <c r="AL244" i="1"/>
  <c r="AM244" i="1"/>
  <c r="AL243" i="1"/>
  <c r="AM243" i="1"/>
  <c r="AL242" i="1"/>
  <c r="AM242" i="1"/>
  <c r="AL241" i="1"/>
  <c r="AM241" i="1"/>
  <c r="AL240" i="1"/>
  <c r="AM240" i="1"/>
  <c r="AL239" i="1"/>
  <c r="AM239" i="1"/>
  <c r="AL238" i="1"/>
  <c r="AM238" i="1"/>
  <c r="AL237" i="1"/>
  <c r="AM237" i="1"/>
  <c r="AL236" i="1"/>
  <c r="AM236" i="1"/>
  <c r="AL235" i="1"/>
  <c r="AM235" i="1"/>
  <c r="AL234" i="1"/>
  <c r="AM234" i="1"/>
  <c r="AL233" i="1"/>
  <c r="AM233" i="1"/>
  <c r="AL232" i="1"/>
  <c r="AM232" i="1"/>
  <c r="AL231" i="1"/>
  <c r="AM231" i="1"/>
  <c r="AL230" i="1"/>
  <c r="AM230" i="1"/>
  <c r="AL229" i="1"/>
  <c r="AM229" i="1"/>
  <c r="AL228" i="1"/>
  <c r="AM228" i="1"/>
  <c r="AH227" i="1"/>
  <c r="AK227" i="1"/>
  <c r="AL227" i="1"/>
  <c r="AM227" i="1"/>
  <c r="AH226" i="1"/>
  <c r="AI226" i="1"/>
  <c r="AH225" i="1"/>
  <c r="AK225" i="1"/>
  <c r="AL225" i="1"/>
  <c r="AM225" i="1"/>
  <c r="AH224" i="1"/>
  <c r="AK224" i="1"/>
  <c r="AL224" i="1"/>
  <c r="AM224" i="1"/>
  <c r="AH223" i="1"/>
  <c r="AK223" i="1"/>
  <c r="AL223" i="1"/>
  <c r="AM223" i="1"/>
  <c r="AH222" i="1"/>
  <c r="AK222" i="1"/>
  <c r="AL222" i="1"/>
  <c r="AM222" i="1"/>
  <c r="AH221" i="1"/>
  <c r="AK221" i="1"/>
  <c r="AL221" i="1"/>
  <c r="AM221" i="1"/>
  <c r="AH220" i="1"/>
  <c r="AI220" i="1"/>
  <c r="AH219" i="1"/>
  <c r="AI219" i="1"/>
  <c r="AH218" i="1"/>
  <c r="AK218" i="1"/>
  <c r="AL218" i="1"/>
  <c r="AM218" i="1"/>
  <c r="AH217" i="1"/>
  <c r="AI217" i="1"/>
  <c r="AH216" i="1"/>
  <c r="AI216" i="1"/>
  <c r="AH215" i="1"/>
  <c r="AK215" i="1"/>
  <c r="AL215" i="1"/>
  <c r="AM215" i="1"/>
  <c r="AH214" i="1"/>
  <c r="AI214" i="1"/>
  <c r="AH213" i="1"/>
  <c r="AK213" i="1"/>
  <c r="AL213" i="1"/>
  <c r="AM213" i="1"/>
  <c r="AH212" i="1"/>
  <c r="AK212" i="1"/>
  <c r="AL212" i="1"/>
  <c r="AM212" i="1"/>
  <c r="AH211" i="1"/>
  <c r="AK211" i="1"/>
  <c r="AL211" i="1"/>
  <c r="AM211" i="1"/>
  <c r="AH210" i="1"/>
  <c r="AK210" i="1"/>
  <c r="AL210" i="1"/>
  <c r="AM210" i="1"/>
  <c r="AH209" i="1"/>
  <c r="AK209" i="1"/>
  <c r="AL209" i="1"/>
  <c r="AM209" i="1"/>
  <c r="AH208" i="1"/>
  <c r="AI208" i="1"/>
  <c r="AH207" i="1"/>
  <c r="AK207" i="1"/>
  <c r="AL207" i="1"/>
  <c r="AM207" i="1"/>
  <c r="AH206" i="1"/>
  <c r="AI206" i="1"/>
  <c r="AH205" i="1"/>
  <c r="AI205" i="1"/>
  <c r="AH204" i="1"/>
  <c r="AK204" i="1"/>
  <c r="AL204" i="1"/>
  <c r="AM204" i="1"/>
  <c r="AH203" i="1"/>
  <c r="AK203" i="1"/>
  <c r="AL203" i="1"/>
  <c r="AM203" i="1"/>
  <c r="AH202" i="1"/>
  <c r="AI202" i="1"/>
  <c r="AH201" i="1"/>
  <c r="AK201" i="1"/>
  <c r="AL201" i="1"/>
  <c r="AM201" i="1"/>
  <c r="AH200" i="1"/>
  <c r="AI200" i="1"/>
  <c r="AH199" i="1"/>
  <c r="AK199" i="1"/>
  <c r="AL199" i="1"/>
  <c r="AM199" i="1"/>
  <c r="AH198" i="1"/>
  <c r="AI198" i="1"/>
  <c r="AH197" i="1"/>
  <c r="AI197" i="1"/>
  <c r="AH196" i="1"/>
  <c r="AI196" i="1"/>
  <c r="AH195" i="1"/>
  <c r="AK195" i="1"/>
  <c r="AL195" i="1"/>
  <c r="AM195" i="1"/>
  <c r="AH194" i="1"/>
  <c r="AK194" i="1"/>
  <c r="AL194" i="1"/>
  <c r="AM194" i="1"/>
  <c r="AH193" i="1"/>
  <c r="AK193" i="1"/>
  <c r="AL193" i="1"/>
  <c r="AM193" i="1"/>
  <c r="AH192" i="1"/>
  <c r="AK192" i="1"/>
  <c r="AL192" i="1"/>
  <c r="AM192" i="1"/>
  <c r="AH191" i="1"/>
  <c r="AK191" i="1"/>
  <c r="AL191" i="1"/>
  <c r="AM191" i="1"/>
  <c r="AH190" i="1"/>
  <c r="AI190" i="1"/>
  <c r="AH189" i="1"/>
  <c r="AI189" i="1"/>
  <c r="AH188" i="1"/>
  <c r="AK188" i="1"/>
  <c r="AL188" i="1"/>
  <c r="AM188" i="1"/>
  <c r="AH187" i="1"/>
  <c r="AK187" i="1"/>
  <c r="AL187" i="1"/>
  <c r="AM187" i="1"/>
  <c r="AH186" i="1"/>
  <c r="AK186" i="1"/>
  <c r="AL186" i="1"/>
  <c r="AM186" i="1"/>
  <c r="AH185" i="1"/>
  <c r="AI185" i="1"/>
  <c r="AH184" i="1"/>
  <c r="AI184" i="1"/>
  <c r="AH183" i="1"/>
  <c r="AH182" i="1"/>
  <c r="AI182" i="1"/>
  <c r="AH181" i="1"/>
  <c r="AK181" i="1"/>
  <c r="AL181" i="1"/>
  <c r="AM181" i="1"/>
  <c r="AH180" i="1"/>
  <c r="AK180" i="1"/>
  <c r="AL180" i="1"/>
  <c r="AM180" i="1"/>
  <c r="AH179" i="1"/>
  <c r="AK179" i="1"/>
  <c r="AL179" i="1"/>
  <c r="AM179" i="1"/>
  <c r="AH178" i="1"/>
  <c r="AK178" i="1"/>
  <c r="AL178" i="1"/>
  <c r="AM178" i="1"/>
  <c r="AL177" i="1"/>
  <c r="AM177" i="1"/>
  <c r="AL176" i="1"/>
  <c r="AM176" i="1"/>
  <c r="AL175" i="1"/>
  <c r="AM175" i="1"/>
  <c r="AL174" i="1"/>
  <c r="AM174" i="1"/>
  <c r="AL173" i="1"/>
  <c r="AM173" i="1"/>
  <c r="AL172" i="1"/>
  <c r="AM172" i="1"/>
  <c r="AL171" i="1"/>
  <c r="AM171" i="1"/>
  <c r="AL170" i="1"/>
  <c r="AM170" i="1"/>
  <c r="AL169" i="1"/>
  <c r="AM169" i="1"/>
  <c r="AL168" i="1"/>
  <c r="AM168" i="1"/>
  <c r="AL167" i="1"/>
  <c r="AM167" i="1"/>
  <c r="AH166" i="1"/>
  <c r="AH165" i="1"/>
  <c r="AK165" i="1"/>
  <c r="AL165" i="1"/>
  <c r="AM165" i="1"/>
  <c r="AH164" i="1"/>
  <c r="AK164" i="1"/>
  <c r="AL164" i="1"/>
  <c r="AM164" i="1"/>
  <c r="AH163" i="1"/>
  <c r="AI163" i="1"/>
  <c r="AH162" i="1"/>
  <c r="AI162" i="1"/>
  <c r="AH161" i="1"/>
  <c r="AK161" i="1"/>
  <c r="AL161" i="1"/>
  <c r="AM161" i="1"/>
  <c r="AH160" i="1"/>
  <c r="AI160" i="1"/>
  <c r="AH159" i="1"/>
  <c r="AH158" i="1"/>
  <c r="AH157" i="1"/>
  <c r="AK157" i="1"/>
  <c r="AL157" i="1"/>
  <c r="AM157" i="1"/>
  <c r="AH156" i="1"/>
  <c r="AI156" i="1"/>
  <c r="AH155" i="1"/>
  <c r="AI155" i="1"/>
  <c r="AH154" i="1"/>
  <c r="AH153" i="1"/>
  <c r="AH152" i="1"/>
  <c r="AI152" i="1"/>
  <c r="AH151" i="1"/>
  <c r="AI151" i="1"/>
  <c r="AH150" i="1"/>
  <c r="AK150" i="1"/>
  <c r="AL150" i="1"/>
  <c r="AM150" i="1"/>
  <c r="AH149" i="1"/>
  <c r="AI149" i="1"/>
  <c r="AH148" i="1"/>
  <c r="AI148" i="1"/>
  <c r="AH147" i="1"/>
  <c r="AK147" i="1"/>
  <c r="AL147" i="1"/>
  <c r="AM147" i="1"/>
  <c r="AH146" i="1"/>
  <c r="AH145" i="1"/>
  <c r="AK145" i="1"/>
  <c r="AL145" i="1"/>
  <c r="AM145" i="1"/>
  <c r="AH144" i="1"/>
  <c r="AK144" i="1"/>
  <c r="AL144" i="1"/>
  <c r="AM144" i="1"/>
  <c r="AH143" i="1"/>
  <c r="AI143" i="1"/>
  <c r="AH142" i="1"/>
  <c r="AK142" i="1"/>
  <c r="AL142" i="1"/>
  <c r="AM142" i="1"/>
  <c r="AH141" i="1"/>
  <c r="AH140" i="1"/>
  <c r="AK140" i="1"/>
  <c r="AL140" i="1"/>
  <c r="AM140" i="1"/>
  <c r="AH139" i="1"/>
  <c r="AI139" i="1"/>
  <c r="AH138" i="1"/>
  <c r="AI138" i="1"/>
  <c r="AH137" i="1"/>
  <c r="AI137" i="1"/>
  <c r="AH136" i="1"/>
  <c r="AI136" i="1"/>
  <c r="AH135" i="1"/>
  <c r="AH134" i="1"/>
  <c r="AK134" i="1"/>
  <c r="AL134" i="1"/>
  <c r="AM134" i="1"/>
  <c r="AH133" i="1"/>
  <c r="AK133" i="1"/>
  <c r="AL133" i="1"/>
  <c r="AM133" i="1"/>
  <c r="AH132" i="1"/>
  <c r="AK132" i="1"/>
  <c r="AL132" i="1"/>
  <c r="AM132" i="1"/>
  <c r="AH131" i="1"/>
  <c r="AI131" i="1"/>
  <c r="AH130" i="1"/>
  <c r="AH129" i="1"/>
  <c r="AK129" i="1"/>
  <c r="AL129" i="1"/>
  <c r="AM129" i="1"/>
  <c r="AH128" i="1"/>
  <c r="AK128" i="1"/>
  <c r="AL128" i="1"/>
  <c r="AM128" i="1"/>
  <c r="AH127" i="1"/>
  <c r="AI127" i="1"/>
  <c r="AH126" i="1"/>
  <c r="AI126" i="1"/>
  <c r="AH125" i="1"/>
  <c r="AI125" i="1"/>
  <c r="AH124" i="1"/>
  <c r="AI124" i="1"/>
  <c r="AH123" i="1"/>
  <c r="AH122" i="1"/>
  <c r="AH121" i="1"/>
  <c r="AI121" i="1"/>
  <c r="AH120" i="1"/>
  <c r="AK120" i="1"/>
  <c r="AL120" i="1"/>
  <c r="AM120" i="1"/>
  <c r="AH119" i="1"/>
  <c r="AI119" i="1"/>
  <c r="AH118" i="1"/>
  <c r="AH117" i="1"/>
  <c r="AH116" i="1"/>
  <c r="AK116" i="1"/>
  <c r="AL116" i="1"/>
  <c r="AM116" i="1"/>
  <c r="AH115" i="1"/>
  <c r="AI115" i="1"/>
  <c r="AH114" i="1"/>
  <c r="AK114" i="1"/>
  <c r="AL114" i="1"/>
  <c r="AM114" i="1"/>
  <c r="AH113" i="1"/>
  <c r="AI113" i="1"/>
  <c r="AH112" i="1"/>
  <c r="AI112" i="1"/>
  <c r="AH111" i="1"/>
  <c r="AK111" i="1"/>
  <c r="AL111" i="1"/>
  <c r="AM111" i="1"/>
  <c r="AH110" i="1"/>
  <c r="AK110" i="1"/>
  <c r="AL110" i="1"/>
  <c r="AM110" i="1"/>
  <c r="AH109" i="1"/>
  <c r="AK109" i="1"/>
  <c r="AL109" i="1"/>
  <c r="AM109" i="1"/>
  <c r="AH108" i="1"/>
  <c r="AI108" i="1"/>
  <c r="AH107" i="1"/>
  <c r="AI107" i="1"/>
  <c r="AH106" i="1"/>
  <c r="AK106" i="1"/>
  <c r="AL106" i="1"/>
  <c r="AM106" i="1"/>
  <c r="AH105" i="1"/>
  <c r="AK105" i="1"/>
  <c r="AL105" i="1"/>
  <c r="AM105" i="1"/>
  <c r="AH104" i="1"/>
  <c r="AK104" i="1"/>
  <c r="AL104" i="1"/>
  <c r="AM104" i="1"/>
  <c r="AH103" i="1"/>
  <c r="AI103" i="1"/>
  <c r="AH102" i="1"/>
  <c r="AK102" i="1"/>
  <c r="AL102" i="1"/>
  <c r="AM102" i="1"/>
  <c r="AH101" i="1"/>
  <c r="AI101" i="1"/>
  <c r="AH100" i="1"/>
  <c r="AI100" i="1"/>
  <c r="AH99" i="1"/>
  <c r="AH98" i="1"/>
  <c r="AK98" i="1"/>
  <c r="AL98" i="1"/>
  <c r="AM98" i="1"/>
  <c r="AH97" i="1"/>
  <c r="AK97" i="1"/>
  <c r="AL97" i="1"/>
  <c r="AM97" i="1"/>
  <c r="AH96" i="1"/>
  <c r="AI96" i="1"/>
  <c r="AH95" i="1"/>
  <c r="AI95" i="1"/>
  <c r="AH94" i="1"/>
  <c r="AH93" i="1"/>
  <c r="AK93" i="1"/>
  <c r="AL93" i="1"/>
  <c r="AM93" i="1"/>
  <c r="AH92" i="1"/>
  <c r="AI92" i="1"/>
  <c r="AH91" i="1"/>
  <c r="AI91" i="1"/>
  <c r="AH90" i="1"/>
  <c r="AK90" i="1"/>
  <c r="AL90" i="1"/>
  <c r="AM90" i="1"/>
  <c r="AH89" i="1"/>
  <c r="AI89" i="1"/>
  <c r="AH88" i="1"/>
  <c r="AI88" i="1"/>
  <c r="AH87" i="1"/>
  <c r="AK87" i="1"/>
  <c r="AL87" i="1"/>
  <c r="AM87" i="1"/>
  <c r="AH86" i="1"/>
  <c r="AH85" i="1"/>
  <c r="AK85" i="1"/>
  <c r="AL85" i="1"/>
  <c r="AM85" i="1"/>
  <c r="AH84" i="1"/>
  <c r="AK84" i="1"/>
  <c r="AL84" i="1"/>
  <c r="AM84" i="1"/>
  <c r="AH83" i="1"/>
  <c r="AI83" i="1"/>
  <c r="AH82" i="1"/>
  <c r="AK82" i="1"/>
  <c r="AL82" i="1"/>
  <c r="AM82" i="1"/>
  <c r="AH81" i="1"/>
  <c r="AH80" i="1"/>
  <c r="AI80" i="1"/>
  <c r="AH79" i="1"/>
  <c r="AI79" i="1"/>
  <c r="AH78" i="1"/>
  <c r="AK78" i="1"/>
  <c r="AL78" i="1"/>
  <c r="AM78" i="1"/>
  <c r="AH77" i="1"/>
  <c r="AI77" i="1"/>
  <c r="AL76" i="1"/>
  <c r="AM76" i="1"/>
  <c r="AL75" i="1"/>
  <c r="AM75" i="1"/>
  <c r="AL74" i="1"/>
  <c r="AM74" i="1"/>
  <c r="AL73" i="1"/>
  <c r="AM73" i="1"/>
  <c r="AL72" i="1"/>
  <c r="AM72" i="1"/>
  <c r="AL71" i="1"/>
  <c r="AM71" i="1"/>
  <c r="AL70" i="1"/>
  <c r="AM70" i="1"/>
  <c r="AL69" i="1"/>
  <c r="AM69" i="1"/>
  <c r="AL68" i="1"/>
  <c r="AM68" i="1"/>
  <c r="AL67" i="1"/>
  <c r="AM67" i="1"/>
  <c r="AL66" i="1"/>
  <c r="AM66" i="1"/>
  <c r="AL65" i="1"/>
  <c r="AM65" i="1"/>
  <c r="AL64" i="1"/>
  <c r="AM64" i="1"/>
  <c r="AL63" i="1"/>
  <c r="AM63" i="1"/>
  <c r="AL62" i="1"/>
  <c r="AM62" i="1"/>
  <c r="AL61" i="1"/>
  <c r="AM61" i="1"/>
  <c r="AH60" i="1"/>
  <c r="AK60" i="1"/>
  <c r="AL60" i="1"/>
  <c r="AM60" i="1"/>
  <c r="AH59" i="1"/>
  <c r="AI59" i="1"/>
  <c r="AH58" i="1"/>
  <c r="AK58" i="1"/>
  <c r="AL58" i="1"/>
  <c r="AM58" i="1"/>
  <c r="AH57" i="1"/>
  <c r="AI57" i="1"/>
  <c r="AH56" i="1"/>
  <c r="AK56" i="1"/>
  <c r="AL56" i="1"/>
  <c r="AM56" i="1"/>
  <c r="AH55" i="1"/>
  <c r="AI55" i="1"/>
  <c r="AH54" i="1"/>
  <c r="AH53" i="1"/>
  <c r="AI53" i="1"/>
  <c r="AH52" i="1"/>
  <c r="AI52" i="1"/>
  <c r="AH51" i="1"/>
  <c r="AI51" i="1"/>
  <c r="AH50" i="1"/>
  <c r="AK50" i="1"/>
  <c r="AL50" i="1"/>
  <c r="AM50" i="1"/>
  <c r="AH49" i="1"/>
  <c r="AK49" i="1"/>
  <c r="AL49" i="1"/>
  <c r="AM49" i="1"/>
  <c r="AH48" i="1"/>
  <c r="AK48" i="1"/>
  <c r="AL48" i="1"/>
  <c r="AM48" i="1"/>
  <c r="AH47" i="1"/>
  <c r="AI47" i="1"/>
  <c r="AH46" i="1"/>
  <c r="AK46" i="1"/>
  <c r="AL46" i="1"/>
  <c r="AM46" i="1"/>
  <c r="AH45" i="1"/>
  <c r="AK45" i="1"/>
  <c r="AL45" i="1"/>
  <c r="AM45" i="1"/>
  <c r="AH44" i="1"/>
  <c r="AI44" i="1"/>
  <c r="AH43" i="1"/>
  <c r="AI43" i="1"/>
  <c r="AH42" i="1"/>
  <c r="AH41" i="1"/>
  <c r="AI41" i="1"/>
  <c r="AH40" i="1"/>
  <c r="AK40" i="1"/>
  <c r="AL40" i="1"/>
  <c r="AM40" i="1"/>
  <c r="AH39" i="1"/>
  <c r="AI39" i="1"/>
  <c r="AH38" i="1"/>
  <c r="AK38" i="1"/>
  <c r="AL38" i="1"/>
  <c r="AM38" i="1"/>
  <c r="AH37" i="1"/>
  <c r="AK37" i="1"/>
  <c r="AL37" i="1"/>
  <c r="AM37" i="1"/>
  <c r="AH36" i="1"/>
  <c r="AK36" i="1"/>
  <c r="AL36" i="1"/>
  <c r="AM36" i="1"/>
  <c r="AH35" i="1"/>
  <c r="AI35" i="1"/>
  <c r="AH34" i="1"/>
  <c r="AK34" i="1"/>
  <c r="AL34" i="1"/>
  <c r="AM34" i="1"/>
  <c r="AH33" i="1"/>
  <c r="AI33" i="1"/>
  <c r="AH32" i="1"/>
  <c r="AK32" i="1"/>
  <c r="AL32" i="1"/>
  <c r="AM32" i="1"/>
  <c r="AH31" i="1"/>
  <c r="AI31" i="1"/>
  <c r="AH30" i="1"/>
  <c r="AH29" i="1"/>
  <c r="AK29" i="1"/>
  <c r="AL29" i="1"/>
  <c r="AM29" i="1"/>
  <c r="AH28" i="1"/>
  <c r="AK28" i="1"/>
  <c r="AL28" i="1"/>
  <c r="AM28" i="1"/>
  <c r="AH27" i="1"/>
  <c r="AI27" i="1"/>
  <c r="AH26" i="1"/>
  <c r="AK26" i="1"/>
  <c r="AL26" i="1"/>
  <c r="AM26" i="1"/>
  <c r="AH25" i="1"/>
  <c r="AK25" i="1"/>
  <c r="AL25" i="1"/>
  <c r="AM25" i="1"/>
  <c r="AH24" i="1"/>
  <c r="AI24" i="1"/>
  <c r="AH23" i="1"/>
  <c r="AI23" i="1"/>
  <c r="AH22" i="1"/>
  <c r="AK22" i="1"/>
  <c r="AL22" i="1"/>
  <c r="AM22" i="1"/>
  <c r="AH21" i="1"/>
  <c r="AI21" i="1"/>
  <c r="AH20" i="1"/>
  <c r="AK20" i="1"/>
  <c r="AL20" i="1"/>
  <c r="AM20" i="1"/>
  <c r="AH19" i="1"/>
  <c r="AI19" i="1"/>
  <c r="AH18" i="1"/>
  <c r="AH17" i="1"/>
  <c r="AI17" i="1"/>
  <c r="AH16" i="1"/>
  <c r="AI16" i="1"/>
  <c r="AH15" i="1"/>
  <c r="AI15" i="1"/>
  <c r="AH14" i="1"/>
  <c r="AK14" i="1"/>
  <c r="AL14" i="1"/>
  <c r="AM14" i="1"/>
  <c r="AH13" i="1"/>
  <c r="AK13" i="1"/>
  <c r="AL13" i="1"/>
  <c r="AM13" i="1"/>
  <c r="AH12" i="1"/>
  <c r="AK12" i="1"/>
  <c r="AL12" i="1"/>
  <c r="AM12" i="1"/>
  <c r="AH11" i="1"/>
  <c r="AI11" i="1"/>
  <c r="AI178" i="1"/>
  <c r="AK219" i="1"/>
  <c r="AL219" i="1"/>
  <c r="AM219" i="1"/>
  <c r="AK310" i="1"/>
  <c r="AL310" i="1"/>
  <c r="AM310" i="1"/>
  <c r="AK89" i="1"/>
  <c r="AL89" i="1"/>
  <c r="AM89" i="1"/>
  <c r="AK24" i="1"/>
  <c r="AL24" i="1"/>
  <c r="AM24" i="1"/>
  <c r="AK189" i="1"/>
  <c r="AL189" i="1"/>
  <c r="AM189" i="1"/>
  <c r="AK138" i="1"/>
  <c r="AL138" i="1"/>
  <c r="AM138" i="1"/>
  <c r="AI186" i="1"/>
  <c r="AK200" i="1"/>
  <c r="AL200" i="1"/>
  <c r="AM200" i="1"/>
  <c r="AK280" i="1"/>
  <c r="AL280" i="1"/>
  <c r="AM280" i="1"/>
  <c r="AK182" i="1"/>
  <c r="AL182" i="1"/>
  <c r="AM182" i="1"/>
  <c r="AI283" i="1"/>
  <c r="AK274" i="1"/>
  <c r="AL274" i="1"/>
  <c r="AM274" i="1"/>
  <c r="AI298" i="1"/>
  <c r="AI84" i="1"/>
  <c r="AI180" i="1"/>
  <c r="AK313" i="1"/>
  <c r="AL313" i="1"/>
  <c r="AM313" i="1"/>
  <c r="AI28" i="1"/>
  <c r="AK125" i="1"/>
  <c r="AL125" i="1"/>
  <c r="AM125" i="1"/>
  <c r="AK143" i="1"/>
  <c r="AL143" i="1"/>
  <c r="AM143" i="1"/>
  <c r="AI201" i="1"/>
  <c r="AK206" i="1"/>
  <c r="AL206" i="1"/>
  <c r="AM206" i="1"/>
  <c r="AI270" i="1"/>
  <c r="AI284" i="1"/>
  <c r="AI308" i="1"/>
  <c r="AK322" i="1"/>
  <c r="AL322" i="1"/>
  <c r="AM322" i="1"/>
  <c r="AI330" i="1"/>
  <c r="AK21" i="1"/>
  <c r="AL21" i="1"/>
  <c r="AM21" i="1"/>
  <c r="AI187" i="1"/>
  <c r="AK293" i="1"/>
  <c r="AL293" i="1"/>
  <c r="AM293" i="1"/>
  <c r="AK299" i="1"/>
  <c r="AL299" i="1"/>
  <c r="AM299" i="1"/>
  <c r="AK314" i="1"/>
  <c r="AL314" i="1"/>
  <c r="AM314" i="1"/>
  <c r="AI12" i="1"/>
  <c r="AI36" i="1"/>
  <c r="AI56" i="1"/>
  <c r="AK136" i="1"/>
  <c r="AL136" i="1"/>
  <c r="AM136" i="1"/>
  <c r="AI181" i="1"/>
  <c r="AI195" i="1"/>
  <c r="AK216" i="1"/>
  <c r="AL216" i="1"/>
  <c r="AM216" i="1"/>
  <c r="AI222" i="1"/>
  <c r="AI261" i="1"/>
  <c r="AI309" i="1"/>
  <c r="AK339" i="1"/>
  <c r="AL339" i="1"/>
  <c r="AM339" i="1"/>
  <c r="AI29" i="1"/>
  <c r="AK96" i="1"/>
  <c r="AL96" i="1"/>
  <c r="AM96" i="1"/>
  <c r="AK208" i="1"/>
  <c r="AL208" i="1"/>
  <c r="AM208" i="1"/>
  <c r="AI271" i="1"/>
  <c r="AK79" i="1"/>
  <c r="AL79" i="1"/>
  <c r="AM79" i="1"/>
  <c r="AK217" i="1"/>
  <c r="AL217" i="1"/>
  <c r="AM217" i="1"/>
  <c r="AK295" i="1"/>
  <c r="AL295" i="1"/>
  <c r="AM295" i="1"/>
  <c r="AI316" i="1"/>
  <c r="AK325" i="1"/>
  <c r="AL325" i="1"/>
  <c r="AM325" i="1"/>
  <c r="AI340" i="1"/>
  <c r="AK35" i="1"/>
  <c r="AL35" i="1"/>
  <c r="AM35" i="1"/>
  <c r="AI194" i="1"/>
  <c r="AK108" i="1"/>
  <c r="AL108" i="1"/>
  <c r="AM108" i="1"/>
  <c r="AK148" i="1"/>
  <c r="AL148" i="1"/>
  <c r="AM148" i="1"/>
  <c r="AI204" i="1"/>
  <c r="AI218" i="1"/>
  <c r="AI225" i="1"/>
  <c r="AI272" i="1"/>
  <c r="AI326" i="1"/>
  <c r="AK334" i="1"/>
  <c r="AL334" i="1"/>
  <c r="AM334" i="1"/>
  <c r="AK59" i="1"/>
  <c r="AL59" i="1"/>
  <c r="AM59" i="1"/>
  <c r="AI90" i="1"/>
  <c r="AI211" i="1"/>
  <c r="AI304" i="1"/>
  <c r="AI40" i="1"/>
  <c r="AI132" i="1"/>
  <c r="AK149" i="1"/>
  <c r="AL149" i="1"/>
  <c r="AM149" i="1"/>
  <c r="AK160" i="1"/>
  <c r="AL160" i="1"/>
  <c r="AM160" i="1"/>
  <c r="AI179" i="1"/>
  <c r="AI191" i="1"/>
  <c r="AK289" i="1"/>
  <c r="AL289" i="1"/>
  <c r="AM289" i="1"/>
  <c r="AK297" i="1"/>
  <c r="AL297" i="1"/>
  <c r="AM297" i="1"/>
  <c r="AK311" i="1"/>
  <c r="AL311" i="1"/>
  <c r="AM311" i="1"/>
  <c r="AI327" i="1"/>
  <c r="AK27" i="1"/>
  <c r="AL27" i="1"/>
  <c r="AM27" i="1"/>
  <c r="AI34" i="1"/>
  <c r="AK52" i="1"/>
  <c r="AL52" i="1"/>
  <c r="AM52" i="1"/>
  <c r="AK205" i="1"/>
  <c r="AL205" i="1"/>
  <c r="AM205" i="1"/>
  <c r="AI336" i="1"/>
  <c r="AK80" i="1"/>
  <c r="AL80" i="1"/>
  <c r="AM80" i="1"/>
  <c r="AK198" i="1"/>
  <c r="AL198" i="1"/>
  <c r="AM198" i="1"/>
  <c r="AK11" i="1"/>
  <c r="AL11" i="1"/>
  <c r="AM11" i="1"/>
  <c r="AI134" i="1"/>
  <c r="AI221" i="1"/>
  <c r="AK226" i="1"/>
  <c r="AL226" i="1"/>
  <c r="AM226" i="1"/>
  <c r="AI286" i="1"/>
  <c r="AK290" i="1"/>
  <c r="AL290" i="1"/>
  <c r="AM290" i="1"/>
  <c r="AI294" i="1"/>
  <c r="AI303" i="1"/>
  <c r="AI331" i="1"/>
  <c r="AK44" i="1"/>
  <c r="AL44" i="1"/>
  <c r="AM44" i="1"/>
  <c r="AK315" i="1"/>
  <c r="AL315" i="1"/>
  <c r="AM315" i="1"/>
  <c r="AK88" i="1"/>
  <c r="AL88" i="1"/>
  <c r="AM88" i="1"/>
  <c r="AK16" i="1"/>
  <c r="AL16" i="1"/>
  <c r="AM16" i="1"/>
  <c r="AK23" i="1"/>
  <c r="AL23" i="1"/>
  <c r="AM23" i="1"/>
  <c r="AK51" i="1"/>
  <c r="AL51" i="1"/>
  <c r="AM51" i="1"/>
  <c r="AK57" i="1"/>
  <c r="AL57" i="1"/>
  <c r="AM57" i="1"/>
  <c r="AI102" i="1"/>
  <c r="AK107" i="1"/>
  <c r="AL107" i="1"/>
  <c r="AM107" i="1"/>
  <c r="AK112" i="1"/>
  <c r="AL112" i="1"/>
  <c r="AM112" i="1"/>
  <c r="AI120" i="1"/>
  <c r="AI161" i="1"/>
  <c r="AI199" i="1"/>
  <c r="AI207" i="1"/>
  <c r="AI213" i="1"/>
  <c r="AI268" i="1"/>
  <c r="AI282" i="1"/>
  <c r="AI312" i="1"/>
  <c r="AI321" i="1"/>
  <c r="AI342" i="1"/>
  <c r="AK126" i="1"/>
  <c r="AL126" i="1"/>
  <c r="AM126" i="1"/>
  <c r="AK152" i="1"/>
  <c r="AL152" i="1"/>
  <c r="AM152" i="1"/>
  <c r="AK47" i="1"/>
  <c r="AL47" i="1"/>
  <c r="AM47" i="1"/>
  <c r="AK113" i="1"/>
  <c r="AL113" i="1"/>
  <c r="AM113" i="1"/>
  <c r="AK155" i="1"/>
  <c r="AL155" i="1"/>
  <c r="AM155" i="1"/>
  <c r="AK196" i="1"/>
  <c r="AL196" i="1"/>
  <c r="AM196" i="1"/>
  <c r="AK287" i="1"/>
  <c r="AL287" i="1"/>
  <c r="AM287" i="1"/>
  <c r="AK291" i="1"/>
  <c r="AL291" i="1"/>
  <c r="AM291" i="1"/>
  <c r="AI338" i="1"/>
  <c r="AI262" i="1"/>
  <c r="AK269" i="1"/>
  <c r="AL269" i="1"/>
  <c r="AM269" i="1"/>
  <c r="AI273" i="1"/>
  <c r="AI292" i="1"/>
  <c r="AI300" i="1"/>
  <c r="AI328" i="1"/>
  <c r="AI288" i="1"/>
  <c r="AI296" i="1"/>
  <c r="AI318" i="1"/>
  <c r="AI48" i="1"/>
  <c r="AI192" i="1"/>
  <c r="AI20" i="1"/>
  <c r="AI60" i="1"/>
  <c r="AI97" i="1"/>
  <c r="AI104" i="1"/>
  <c r="AI150" i="1"/>
  <c r="AK156" i="1"/>
  <c r="AL156" i="1"/>
  <c r="AM156" i="1"/>
  <c r="AK162" i="1"/>
  <c r="AL162" i="1"/>
  <c r="AM162" i="1"/>
  <c r="AI188" i="1"/>
  <c r="AI224" i="1"/>
  <c r="AI14" i="1"/>
  <c r="AI32" i="1"/>
  <c r="AI37" i="1"/>
  <c r="AI144" i="1"/>
  <c r="AK197" i="1"/>
  <c r="AL197" i="1"/>
  <c r="AM197" i="1"/>
  <c r="AI210" i="1"/>
  <c r="AI215" i="1"/>
  <c r="AI78" i="1"/>
  <c r="AI114" i="1"/>
  <c r="AK41" i="1"/>
  <c r="AL41" i="1"/>
  <c r="AM41" i="1"/>
  <c r="AK131" i="1"/>
  <c r="AL131" i="1"/>
  <c r="AM131" i="1"/>
  <c r="AK301" i="1"/>
  <c r="AL301" i="1"/>
  <c r="AM301" i="1"/>
  <c r="AK15" i="1"/>
  <c r="AL15" i="1"/>
  <c r="AM15" i="1"/>
  <c r="AI38" i="1"/>
  <c r="AI50" i="1"/>
  <c r="AI93" i="1"/>
  <c r="AI111" i="1"/>
  <c r="AK281" i="1"/>
  <c r="AL281" i="1"/>
  <c r="AM281" i="1"/>
  <c r="AK285" i="1"/>
  <c r="AL285" i="1"/>
  <c r="AM285" i="1"/>
  <c r="AI306" i="1"/>
  <c r="AK319" i="1"/>
  <c r="AL319" i="1"/>
  <c r="AM319" i="1"/>
  <c r="AK92" i="1"/>
  <c r="AL92" i="1"/>
  <c r="AM92" i="1"/>
  <c r="AK103" i="1"/>
  <c r="AL103" i="1"/>
  <c r="AM103" i="1"/>
  <c r="AK121" i="1"/>
  <c r="AL121" i="1"/>
  <c r="AM121" i="1"/>
  <c r="AK33" i="1"/>
  <c r="AL33" i="1"/>
  <c r="AM33" i="1"/>
  <c r="AK43" i="1"/>
  <c r="AL43" i="1"/>
  <c r="AM43" i="1"/>
  <c r="AI82" i="1"/>
  <c r="AK130" i="1"/>
  <c r="AL130" i="1"/>
  <c r="AM130" i="1"/>
  <c r="AI130" i="1"/>
  <c r="AK17" i="1"/>
  <c r="AL17" i="1"/>
  <c r="AM17" i="1"/>
  <c r="AK53" i="1"/>
  <c r="AL53" i="1"/>
  <c r="AM53" i="1"/>
  <c r="AK86" i="1"/>
  <c r="AL86" i="1"/>
  <c r="AM86" i="1"/>
  <c r="AI86" i="1"/>
  <c r="AK146" i="1"/>
  <c r="AL146" i="1"/>
  <c r="AM146" i="1"/>
  <c r="AI146" i="1"/>
  <c r="AK154" i="1"/>
  <c r="AL154" i="1"/>
  <c r="AM154" i="1"/>
  <c r="AI154" i="1"/>
  <c r="AK123" i="1"/>
  <c r="AL123" i="1"/>
  <c r="AM123" i="1"/>
  <c r="AI123" i="1"/>
  <c r="AK158" i="1"/>
  <c r="AL158" i="1"/>
  <c r="AM158" i="1"/>
  <c r="AI158" i="1"/>
  <c r="AK166" i="1"/>
  <c r="AL166" i="1"/>
  <c r="AM166" i="1"/>
  <c r="AI166" i="1"/>
  <c r="AK183" i="1"/>
  <c r="AL183" i="1"/>
  <c r="AM183" i="1"/>
  <c r="AI183" i="1"/>
  <c r="AK266" i="1"/>
  <c r="AL266" i="1"/>
  <c r="AM266" i="1"/>
  <c r="AI266" i="1"/>
  <c r="AK117" i="1"/>
  <c r="AL117" i="1"/>
  <c r="AM117" i="1"/>
  <c r="AI117" i="1"/>
  <c r="AK18" i="1"/>
  <c r="AL18" i="1"/>
  <c r="AM18" i="1"/>
  <c r="AI18" i="1"/>
  <c r="AK31" i="1"/>
  <c r="AL31" i="1"/>
  <c r="AM31" i="1"/>
  <c r="AK267" i="1"/>
  <c r="AL267" i="1"/>
  <c r="AM267" i="1"/>
  <c r="AI267" i="1"/>
  <c r="AK324" i="1"/>
  <c r="AL324" i="1"/>
  <c r="AM324" i="1"/>
  <c r="AI324" i="1"/>
  <c r="AK329" i="1"/>
  <c r="AL329" i="1"/>
  <c r="AM329" i="1"/>
  <c r="AI329" i="1"/>
  <c r="AI129" i="1"/>
  <c r="AK54" i="1"/>
  <c r="AL54" i="1"/>
  <c r="AM54" i="1"/>
  <c r="AI54" i="1"/>
  <c r="AK83" i="1"/>
  <c r="AL83" i="1"/>
  <c r="AM83" i="1"/>
  <c r="AK94" i="1"/>
  <c r="AL94" i="1"/>
  <c r="AM94" i="1"/>
  <c r="AI94" i="1"/>
  <c r="AK101" i="1"/>
  <c r="AL101" i="1"/>
  <c r="AM101" i="1"/>
  <c r="AK115" i="1"/>
  <c r="AL115" i="1"/>
  <c r="AM115" i="1"/>
  <c r="AK119" i="1"/>
  <c r="AL119" i="1"/>
  <c r="AM119" i="1"/>
  <c r="AK135" i="1"/>
  <c r="AL135" i="1"/>
  <c r="AM135" i="1"/>
  <c r="AI135" i="1"/>
  <c r="AI87" i="1"/>
  <c r="AI105" i="1"/>
  <c r="AK127" i="1"/>
  <c r="AL127" i="1"/>
  <c r="AM127" i="1"/>
  <c r="AK139" i="1"/>
  <c r="AL139" i="1"/>
  <c r="AM139" i="1"/>
  <c r="AI147" i="1"/>
  <c r="AK159" i="1"/>
  <c r="AL159" i="1"/>
  <c r="AM159" i="1"/>
  <c r="AI159" i="1"/>
  <c r="AI223" i="1"/>
  <c r="AI275" i="1"/>
  <c r="AK275" i="1"/>
  <c r="AL275" i="1"/>
  <c r="AM275" i="1"/>
  <c r="AK302" i="1"/>
  <c r="AL302" i="1"/>
  <c r="AM302" i="1"/>
  <c r="AI302" i="1"/>
  <c r="AI22" i="1"/>
  <c r="AI25" i="1"/>
  <c r="AI45" i="1"/>
  <c r="AI58" i="1"/>
  <c r="AI98" i="1"/>
  <c r="AI116" i="1"/>
  <c r="AK124" i="1"/>
  <c r="AL124" i="1"/>
  <c r="AM124" i="1"/>
  <c r="AI128" i="1"/>
  <c r="AK151" i="1"/>
  <c r="AL151" i="1"/>
  <c r="AM151" i="1"/>
  <c r="AI212" i="1"/>
  <c r="AK276" i="1"/>
  <c r="AL276" i="1"/>
  <c r="AM276" i="1"/>
  <c r="AI276" i="1"/>
  <c r="AK19" i="1"/>
  <c r="AL19" i="1"/>
  <c r="AM19" i="1"/>
  <c r="AK42" i="1"/>
  <c r="AL42" i="1"/>
  <c r="AM42" i="1"/>
  <c r="AI42" i="1"/>
  <c r="AK55" i="1"/>
  <c r="AL55" i="1"/>
  <c r="AM55" i="1"/>
  <c r="AK77" i="1"/>
  <c r="AL77" i="1"/>
  <c r="AM77" i="1"/>
  <c r="AK91" i="1"/>
  <c r="AL91" i="1"/>
  <c r="AM91" i="1"/>
  <c r="AK95" i="1"/>
  <c r="AL95" i="1"/>
  <c r="AM95" i="1"/>
  <c r="AI106" i="1"/>
  <c r="AI109" i="1"/>
  <c r="AI140" i="1"/>
  <c r="AK163" i="1"/>
  <c r="AL163" i="1"/>
  <c r="AM163" i="1"/>
  <c r="AK185" i="1"/>
  <c r="AL185" i="1"/>
  <c r="AM185" i="1"/>
  <c r="AK81" i="1"/>
  <c r="AL81" i="1"/>
  <c r="AM81" i="1"/>
  <c r="AI81" i="1"/>
  <c r="AI164" i="1"/>
  <c r="AI193" i="1"/>
  <c r="AK220" i="1"/>
  <c r="AL220" i="1"/>
  <c r="AM220" i="1"/>
  <c r="AK278" i="1"/>
  <c r="AL278" i="1"/>
  <c r="AM278" i="1"/>
  <c r="AI278" i="1"/>
  <c r="AI26" i="1"/>
  <c r="AI49" i="1"/>
  <c r="AI133" i="1"/>
  <c r="AI263" i="1"/>
  <c r="AK263" i="1"/>
  <c r="AL263" i="1"/>
  <c r="AM263" i="1"/>
  <c r="AK279" i="1"/>
  <c r="AL279" i="1"/>
  <c r="AM279" i="1"/>
  <c r="AI279" i="1"/>
  <c r="AK99" i="1"/>
  <c r="AL99" i="1"/>
  <c r="AM99" i="1"/>
  <c r="AI99" i="1"/>
  <c r="AI46" i="1"/>
  <c r="AI85" i="1"/>
  <c r="AI110" i="1"/>
  <c r="AK137" i="1"/>
  <c r="AL137" i="1"/>
  <c r="AM137" i="1"/>
  <c r="AK30" i="1"/>
  <c r="AL30" i="1"/>
  <c r="AM30" i="1"/>
  <c r="AI30" i="1"/>
  <c r="AI145" i="1"/>
  <c r="AI157" i="1"/>
  <c r="AK39" i="1"/>
  <c r="AL39" i="1"/>
  <c r="AM39" i="1"/>
  <c r="AK141" i="1"/>
  <c r="AL141" i="1"/>
  <c r="AM141" i="1"/>
  <c r="AI141" i="1"/>
  <c r="AI13" i="1"/>
  <c r="AK118" i="1"/>
  <c r="AL118" i="1"/>
  <c r="AM118" i="1"/>
  <c r="AI118" i="1"/>
  <c r="AK153" i="1"/>
  <c r="AL153" i="1"/>
  <c r="AM153" i="1"/>
  <c r="AI153" i="1"/>
  <c r="AI209" i="1"/>
  <c r="AK264" i="1"/>
  <c r="AL264" i="1"/>
  <c r="AM264" i="1"/>
  <c r="AI264" i="1"/>
  <c r="AK100" i="1"/>
  <c r="AL100" i="1"/>
  <c r="AM100" i="1"/>
  <c r="AK122" i="1"/>
  <c r="AL122" i="1"/>
  <c r="AM122" i="1"/>
  <c r="AI122" i="1"/>
  <c r="AI142" i="1"/>
  <c r="AI165" i="1"/>
  <c r="AK190" i="1"/>
  <c r="AL190" i="1"/>
  <c r="AM190" i="1"/>
  <c r="AK265" i="1"/>
  <c r="AL265" i="1"/>
  <c r="AM265" i="1"/>
  <c r="AI265" i="1"/>
  <c r="AK305" i="1"/>
  <c r="AL305" i="1"/>
  <c r="AM305" i="1"/>
  <c r="AI305" i="1"/>
  <c r="AK337" i="1"/>
  <c r="AL337" i="1"/>
  <c r="AM337" i="1"/>
  <c r="AK341" i="1"/>
  <c r="AL341" i="1"/>
  <c r="AM341" i="1"/>
  <c r="AI341" i="1"/>
  <c r="AK184" i="1"/>
  <c r="AL184" i="1"/>
  <c r="AM184" i="1"/>
  <c r="AK202" i="1"/>
  <c r="AL202" i="1"/>
  <c r="AM202" i="1"/>
  <c r="AI227" i="1"/>
  <c r="AI203" i="1"/>
  <c r="AK214" i="1"/>
  <c r="AL214" i="1"/>
  <c r="AM214" i="1"/>
  <c r="AI332" i="1"/>
  <c r="AK335" i="1"/>
  <c r="AL335" i="1"/>
  <c r="AM335" i="1"/>
  <c r="AK343" i="1"/>
  <c r="AL343" i="1"/>
  <c r="AM343" i="1"/>
  <c r="AI277" i="1"/>
  <c r="AI307" i="1"/>
  <c r="AI320" i="1"/>
  <c r="AK323" i="1"/>
  <c r="AL323" i="1"/>
  <c r="AM323" i="1"/>
  <c r="AI333" i="1"/>
  <c r="AK317" i="1"/>
  <c r="AL317" i="1"/>
  <c r="AM317" i="1"/>
  <c r="AI317" i="1"/>
  <c r="U232" i="1"/>
  <c r="V232" i="1"/>
  <c r="AU232" i="1"/>
  <c r="U260" i="1"/>
  <c r="V260" i="1"/>
  <c r="AU260" i="1"/>
  <c r="U259" i="1"/>
  <c r="V259" i="1"/>
  <c r="AU259" i="1"/>
  <c r="U258" i="1"/>
  <c r="V258" i="1"/>
  <c r="AU258" i="1"/>
  <c r="U257" i="1"/>
  <c r="V257" i="1"/>
  <c r="AU257" i="1"/>
  <c r="U256" i="1"/>
  <c r="V256" i="1"/>
  <c r="AU256" i="1"/>
  <c r="U255" i="1"/>
  <c r="V255" i="1"/>
  <c r="AU255" i="1"/>
  <c r="U253" i="1"/>
  <c r="V253" i="1"/>
  <c r="AU253" i="1"/>
  <c r="U252" i="1"/>
  <c r="V252" i="1"/>
  <c r="AU252" i="1"/>
  <c r="U251" i="1"/>
  <c r="V251" i="1"/>
  <c r="AU251" i="1"/>
  <c r="U250" i="1"/>
  <c r="V250" i="1"/>
  <c r="AU250" i="1"/>
  <c r="U249" i="1"/>
  <c r="V249" i="1"/>
  <c r="AU249" i="1"/>
  <c r="U248" i="1"/>
  <c r="V248" i="1"/>
  <c r="AU248" i="1"/>
  <c r="U247" i="1"/>
  <c r="V247" i="1"/>
  <c r="AU247" i="1"/>
  <c r="U246" i="1"/>
  <c r="V246" i="1"/>
  <c r="AU246" i="1"/>
  <c r="U245" i="1"/>
  <c r="V245" i="1"/>
  <c r="AU245" i="1"/>
  <c r="U244" i="1"/>
  <c r="V244" i="1"/>
  <c r="AU244" i="1"/>
  <c r="Q206" i="1"/>
  <c r="R206" i="1"/>
  <c r="U354" i="1"/>
  <c r="V354" i="1"/>
  <c r="AU354" i="1"/>
  <c r="U355" i="1"/>
  <c r="V355" i="1"/>
  <c r="AU355" i="1"/>
  <c r="U353" i="1"/>
  <c r="V353" i="1"/>
  <c r="AU353" i="1"/>
  <c r="U352" i="1"/>
  <c r="V352" i="1"/>
  <c r="AU352" i="1"/>
  <c r="U351" i="1"/>
  <c r="V351" i="1"/>
  <c r="AU351" i="1"/>
  <c r="V347" i="1"/>
  <c r="AU347" i="1"/>
  <c r="V348" i="1"/>
  <c r="AU348" i="1"/>
  <c r="V349" i="1"/>
  <c r="AU349" i="1"/>
  <c r="V356" i="1"/>
  <c r="AU356" i="1"/>
  <c r="Q270" i="1"/>
  <c r="T270" i="1"/>
  <c r="U270" i="1"/>
  <c r="V270" i="1"/>
  <c r="AU270" i="1"/>
  <c r="Q269" i="1"/>
  <c r="T269" i="1"/>
  <c r="U269" i="1"/>
  <c r="V269" i="1"/>
  <c r="AU269" i="1"/>
  <c r="Q268" i="1"/>
  <c r="T268" i="1"/>
  <c r="U268" i="1"/>
  <c r="V268" i="1"/>
  <c r="AU268" i="1"/>
  <c r="Q267" i="1"/>
  <c r="T267" i="1"/>
  <c r="U267" i="1"/>
  <c r="V267" i="1"/>
  <c r="AU267" i="1"/>
  <c r="Q266" i="1"/>
  <c r="T266" i="1"/>
  <c r="U266" i="1"/>
  <c r="V266" i="1"/>
  <c r="AU266" i="1"/>
  <c r="Q265" i="1"/>
  <c r="T265" i="1"/>
  <c r="U265" i="1"/>
  <c r="V265" i="1"/>
  <c r="AU265" i="1"/>
  <c r="Q264" i="1"/>
  <c r="T264" i="1"/>
  <c r="U264" i="1"/>
  <c r="V264" i="1"/>
  <c r="AU264" i="1"/>
  <c r="Q263" i="1"/>
  <c r="R263" i="1"/>
  <c r="Q262" i="1"/>
  <c r="R262" i="1"/>
  <c r="Q261" i="1"/>
  <c r="T261" i="1"/>
  <c r="U261" i="1"/>
  <c r="V261" i="1"/>
  <c r="AU261" i="1"/>
  <c r="Q271" i="1"/>
  <c r="T271" i="1"/>
  <c r="U271" i="1"/>
  <c r="V271" i="1"/>
  <c r="AU271" i="1"/>
  <c r="U350" i="1"/>
  <c r="V350" i="1"/>
  <c r="AU350" i="1"/>
  <c r="U346" i="1"/>
  <c r="V346" i="1"/>
  <c r="AU346" i="1"/>
  <c r="U345" i="1"/>
  <c r="V345" i="1"/>
  <c r="AU345" i="1"/>
  <c r="U344" i="1"/>
  <c r="V344" i="1"/>
  <c r="AU344" i="1"/>
  <c r="U61" i="1"/>
  <c r="V61" i="1"/>
  <c r="AU61" i="1"/>
  <c r="U62" i="1"/>
  <c r="V62" i="1"/>
  <c r="AU62" i="1"/>
  <c r="U63" i="1"/>
  <c r="V63" i="1"/>
  <c r="AU63" i="1"/>
  <c r="U64" i="1"/>
  <c r="V64" i="1"/>
  <c r="AU64" i="1"/>
  <c r="U65" i="1"/>
  <c r="V65" i="1"/>
  <c r="AU65" i="1"/>
  <c r="U66" i="1"/>
  <c r="V66" i="1"/>
  <c r="AU66" i="1"/>
  <c r="U67" i="1"/>
  <c r="V67" i="1"/>
  <c r="AU67" i="1"/>
  <c r="U68" i="1"/>
  <c r="V68" i="1"/>
  <c r="AU68" i="1"/>
  <c r="U69" i="1"/>
  <c r="V69" i="1"/>
  <c r="AU69" i="1"/>
  <c r="U70" i="1"/>
  <c r="V70" i="1"/>
  <c r="AU70" i="1"/>
  <c r="U71" i="1"/>
  <c r="V71" i="1"/>
  <c r="AU71" i="1"/>
  <c r="U72" i="1"/>
  <c r="V72" i="1"/>
  <c r="AU72" i="1"/>
  <c r="U73" i="1"/>
  <c r="V73" i="1"/>
  <c r="AU73" i="1"/>
  <c r="U74" i="1"/>
  <c r="V74" i="1"/>
  <c r="AU74" i="1"/>
  <c r="U75" i="1"/>
  <c r="V75" i="1"/>
  <c r="AU75" i="1"/>
  <c r="U76" i="1"/>
  <c r="V76" i="1"/>
  <c r="AU76" i="1"/>
  <c r="U167" i="1"/>
  <c r="V167" i="1"/>
  <c r="AU167" i="1"/>
  <c r="U168" i="1"/>
  <c r="V168" i="1"/>
  <c r="AU168" i="1"/>
  <c r="U169" i="1"/>
  <c r="V169" i="1"/>
  <c r="AU169" i="1"/>
  <c r="U170" i="1"/>
  <c r="V170" i="1"/>
  <c r="AU170" i="1"/>
  <c r="U171" i="1"/>
  <c r="V171" i="1"/>
  <c r="AU171" i="1"/>
  <c r="U172" i="1"/>
  <c r="V172" i="1"/>
  <c r="AU172" i="1"/>
  <c r="U173" i="1"/>
  <c r="V173" i="1"/>
  <c r="AU173" i="1"/>
  <c r="U174" i="1"/>
  <c r="V174" i="1"/>
  <c r="AU174" i="1"/>
  <c r="U175" i="1"/>
  <c r="V175" i="1"/>
  <c r="AU175" i="1"/>
  <c r="U176" i="1"/>
  <c r="V176" i="1"/>
  <c r="AU176" i="1"/>
  <c r="U177" i="1"/>
  <c r="V177" i="1"/>
  <c r="AU177" i="1"/>
  <c r="U228" i="1"/>
  <c r="V228" i="1"/>
  <c r="AU228" i="1"/>
  <c r="U229" i="1"/>
  <c r="V229" i="1"/>
  <c r="AU229" i="1"/>
  <c r="U230" i="1"/>
  <c r="V230" i="1"/>
  <c r="AU230" i="1"/>
  <c r="U231" i="1"/>
  <c r="V231" i="1"/>
  <c r="AU231" i="1"/>
  <c r="U233" i="1"/>
  <c r="V233" i="1"/>
  <c r="AU233" i="1"/>
  <c r="U234" i="1"/>
  <c r="V234" i="1"/>
  <c r="AU234" i="1"/>
  <c r="U235" i="1"/>
  <c r="V235" i="1"/>
  <c r="AU235" i="1"/>
  <c r="U236" i="1"/>
  <c r="V236" i="1"/>
  <c r="AU236" i="1"/>
  <c r="U237" i="1"/>
  <c r="V237" i="1"/>
  <c r="AU237" i="1"/>
  <c r="U238" i="1"/>
  <c r="V238" i="1"/>
  <c r="AU238" i="1"/>
  <c r="U239" i="1"/>
  <c r="V239" i="1"/>
  <c r="AU239" i="1"/>
  <c r="U240" i="1"/>
  <c r="V240" i="1"/>
  <c r="AU240" i="1"/>
  <c r="U241" i="1"/>
  <c r="V241" i="1"/>
  <c r="AU241" i="1"/>
  <c r="U242" i="1"/>
  <c r="V242" i="1"/>
  <c r="AU242" i="1"/>
  <c r="U243" i="1"/>
  <c r="V243" i="1"/>
  <c r="AU243" i="1"/>
  <c r="Q77" i="1"/>
  <c r="R77" i="1"/>
  <c r="Q78" i="1"/>
  <c r="R78" i="1"/>
  <c r="Q79" i="1"/>
  <c r="T79" i="1"/>
  <c r="U79" i="1"/>
  <c r="V79" i="1"/>
  <c r="AU79" i="1"/>
  <c r="Q80" i="1"/>
  <c r="T80" i="1"/>
  <c r="U80" i="1"/>
  <c r="V80" i="1"/>
  <c r="AU80" i="1"/>
  <c r="Q81" i="1"/>
  <c r="R81" i="1"/>
  <c r="Q82" i="1"/>
  <c r="R82" i="1"/>
  <c r="Q83" i="1"/>
  <c r="T83" i="1"/>
  <c r="U83" i="1"/>
  <c r="V83" i="1"/>
  <c r="AU83" i="1"/>
  <c r="Q84" i="1"/>
  <c r="Q85" i="1"/>
  <c r="Q86" i="1"/>
  <c r="Q87" i="1"/>
  <c r="R87" i="1"/>
  <c r="Q88" i="1"/>
  <c r="T88" i="1"/>
  <c r="U88" i="1"/>
  <c r="V88" i="1"/>
  <c r="AU88" i="1"/>
  <c r="Q89" i="1"/>
  <c r="R89" i="1"/>
  <c r="Q90" i="1"/>
  <c r="R90" i="1"/>
  <c r="Q343" i="1"/>
  <c r="Q342" i="1"/>
  <c r="T342" i="1"/>
  <c r="U342" i="1"/>
  <c r="V342" i="1"/>
  <c r="AU342" i="1"/>
  <c r="Q341" i="1"/>
  <c r="Q340" i="1"/>
  <c r="Q339" i="1"/>
  <c r="T339" i="1"/>
  <c r="U339" i="1"/>
  <c r="V339" i="1"/>
  <c r="AU339" i="1"/>
  <c r="Q338" i="1"/>
  <c r="T338" i="1"/>
  <c r="U338" i="1"/>
  <c r="V338" i="1"/>
  <c r="AU338" i="1"/>
  <c r="Q337" i="1"/>
  <c r="T337" i="1"/>
  <c r="U337" i="1"/>
  <c r="V337" i="1"/>
  <c r="AU337" i="1"/>
  <c r="Q336" i="1"/>
  <c r="R336" i="1"/>
  <c r="Q335" i="1"/>
  <c r="Q334" i="1"/>
  <c r="T334" i="1"/>
  <c r="U334" i="1"/>
  <c r="V334" i="1"/>
  <c r="AU334" i="1"/>
  <c r="Q333" i="1"/>
  <c r="T333" i="1"/>
  <c r="U333" i="1"/>
  <c r="V333" i="1"/>
  <c r="AU333" i="1"/>
  <c r="Q332" i="1"/>
  <c r="T332" i="1"/>
  <c r="U332" i="1"/>
  <c r="V332" i="1"/>
  <c r="AU332" i="1"/>
  <c r="Q331" i="1"/>
  <c r="R331" i="1"/>
  <c r="Q330" i="1"/>
  <c r="R330" i="1"/>
  <c r="Q329" i="1"/>
  <c r="T329" i="1"/>
  <c r="U329" i="1"/>
  <c r="V329" i="1"/>
  <c r="AU329" i="1"/>
  <c r="Q328" i="1"/>
  <c r="R328" i="1"/>
  <c r="Q327" i="1"/>
  <c r="R327" i="1"/>
  <c r="Q326" i="1"/>
  <c r="R326" i="1"/>
  <c r="Q325" i="1"/>
  <c r="T325" i="1"/>
  <c r="U325" i="1"/>
  <c r="V325" i="1"/>
  <c r="AU325" i="1"/>
  <c r="Q324" i="1"/>
  <c r="T324" i="1"/>
  <c r="U324" i="1"/>
  <c r="V324" i="1"/>
  <c r="AU324" i="1"/>
  <c r="Q323" i="1"/>
  <c r="T323" i="1"/>
  <c r="U323" i="1"/>
  <c r="V323" i="1"/>
  <c r="AU323" i="1"/>
  <c r="Q322" i="1"/>
  <c r="T322" i="1"/>
  <c r="U322" i="1"/>
  <c r="V322" i="1"/>
  <c r="AU322" i="1"/>
  <c r="Q321" i="1"/>
  <c r="R321" i="1"/>
  <c r="Q320" i="1"/>
  <c r="T320" i="1"/>
  <c r="U320" i="1"/>
  <c r="V320" i="1"/>
  <c r="AU320" i="1"/>
  <c r="Q319" i="1"/>
  <c r="T319" i="1"/>
  <c r="U319" i="1"/>
  <c r="V319" i="1"/>
  <c r="AU319" i="1"/>
  <c r="Q318" i="1"/>
  <c r="R318" i="1"/>
  <c r="Q317" i="1"/>
  <c r="Q316" i="1"/>
  <c r="T316" i="1"/>
  <c r="U316" i="1"/>
  <c r="V316" i="1"/>
  <c r="AU316" i="1"/>
  <c r="Q315" i="1"/>
  <c r="T315" i="1"/>
  <c r="U315" i="1"/>
  <c r="V315" i="1"/>
  <c r="AU315" i="1"/>
  <c r="Q314" i="1"/>
  <c r="R314" i="1"/>
  <c r="Q313" i="1"/>
  <c r="R313" i="1"/>
  <c r="Q312" i="1"/>
  <c r="T312" i="1"/>
  <c r="U312" i="1"/>
  <c r="V312" i="1"/>
  <c r="AU312" i="1"/>
  <c r="Q311" i="1"/>
  <c r="T311" i="1"/>
  <c r="U311" i="1"/>
  <c r="V311" i="1"/>
  <c r="AU311" i="1"/>
  <c r="Q310" i="1"/>
  <c r="R310" i="1"/>
  <c r="Q309" i="1"/>
  <c r="Q308" i="1"/>
  <c r="R308" i="1"/>
  <c r="Q307" i="1"/>
  <c r="R307" i="1"/>
  <c r="Q306" i="1"/>
  <c r="T306" i="1"/>
  <c r="U306" i="1"/>
  <c r="V306" i="1"/>
  <c r="AU306" i="1"/>
  <c r="Q305" i="1"/>
  <c r="T305" i="1"/>
  <c r="U305" i="1"/>
  <c r="V305" i="1"/>
  <c r="AU305" i="1"/>
  <c r="Q304" i="1"/>
  <c r="T304" i="1"/>
  <c r="U304" i="1"/>
  <c r="V304" i="1"/>
  <c r="AU304" i="1"/>
  <c r="Q303" i="1"/>
  <c r="T303" i="1"/>
  <c r="U303" i="1"/>
  <c r="V303" i="1"/>
  <c r="AU303" i="1"/>
  <c r="Q302" i="1"/>
  <c r="T302" i="1"/>
  <c r="U302" i="1"/>
  <c r="V302" i="1"/>
  <c r="AU302" i="1"/>
  <c r="Q301" i="1"/>
  <c r="R301" i="1"/>
  <c r="Q300" i="1"/>
  <c r="Q299" i="1"/>
  <c r="T299" i="1"/>
  <c r="U299" i="1"/>
  <c r="V299" i="1"/>
  <c r="AU299" i="1"/>
  <c r="Q298" i="1"/>
  <c r="T298" i="1"/>
  <c r="U298" i="1"/>
  <c r="V298" i="1"/>
  <c r="AU298" i="1"/>
  <c r="Q297" i="1"/>
  <c r="Q296" i="1"/>
  <c r="R296" i="1"/>
  <c r="Q295" i="1"/>
  <c r="T295" i="1"/>
  <c r="U295" i="1"/>
  <c r="V295" i="1"/>
  <c r="AU295" i="1"/>
  <c r="Q294" i="1"/>
  <c r="Q293" i="1"/>
  <c r="Q292" i="1"/>
  <c r="Q291" i="1"/>
  <c r="T291" i="1"/>
  <c r="U291" i="1"/>
  <c r="V291" i="1"/>
  <c r="AU291" i="1"/>
  <c r="Q290" i="1"/>
  <c r="T290" i="1"/>
  <c r="U290" i="1"/>
  <c r="V290" i="1"/>
  <c r="AU290" i="1"/>
  <c r="Q289" i="1"/>
  <c r="T289" i="1"/>
  <c r="U289" i="1"/>
  <c r="V289" i="1"/>
  <c r="AU289" i="1"/>
  <c r="Q288" i="1"/>
  <c r="T288" i="1"/>
  <c r="U288" i="1"/>
  <c r="V288" i="1"/>
  <c r="AU288" i="1"/>
  <c r="Q287" i="1"/>
  <c r="T287" i="1"/>
  <c r="U287" i="1"/>
  <c r="V287" i="1"/>
  <c r="AU287" i="1"/>
  <c r="Q286" i="1"/>
  <c r="R286" i="1"/>
  <c r="Q285" i="1"/>
  <c r="R285" i="1"/>
  <c r="Q284" i="1"/>
  <c r="Q283" i="1"/>
  <c r="R283" i="1"/>
  <c r="Q282" i="1"/>
  <c r="T282" i="1"/>
  <c r="U282" i="1"/>
  <c r="V282" i="1"/>
  <c r="AU282" i="1"/>
  <c r="Q281" i="1"/>
  <c r="T281" i="1"/>
  <c r="U281" i="1"/>
  <c r="V281" i="1"/>
  <c r="AU281" i="1"/>
  <c r="Q280" i="1"/>
  <c r="R280" i="1"/>
  <c r="Q279" i="1"/>
  <c r="T279" i="1"/>
  <c r="U279" i="1"/>
  <c r="V279" i="1"/>
  <c r="AU279" i="1"/>
  <c r="Q278" i="1"/>
  <c r="T278" i="1"/>
  <c r="U278" i="1"/>
  <c r="V278" i="1"/>
  <c r="AU278" i="1"/>
  <c r="Q277" i="1"/>
  <c r="T277" i="1"/>
  <c r="U277" i="1"/>
  <c r="V277" i="1"/>
  <c r="AU277" i="1"/>
  <c r="Q276" i="1"/>
  <c r="R276" i="1"/>
  <c r="Q275" i="1"/>
  <c r="R275" i="1"/>
  <c r="Q274" i="1"/>
  <c r="Q273" i="1"/>
  <c r="T273" i="1"/>
  <c r="U273" i="1"/>
  <c r="V273" i="1"/>
  <c r="AU273" i="1"/>
  <c r="Q272" i="1"/>
  <c r="R272" i="1"/>
  <c r="Q227" i="1"/>
  <c r="T227" i="1"/>
  <c r="U227" i="1"/>
  <c r="V227" i="1"/>
  <c r="AU227" i="1"/>
  <c r="Q226" i="1"/>
  <c r="T226" i="1"/>
  <c r="U226" i="1"/>
  <c r="V226" i="1"/>
  <c r="AU226" i="1"/>
  <c r="Q225" i="1"/>
  <c r="R225" i="1"/>
  <c r="Q224" i="1"/>
  <c r="R224" i="1"/>
  <c r="Q223" i="1"/>
  <c r="R223" i="1"/>
  <c r="Q222" i="1"/>
  <c r="R222" i="1"/>
  <c r="Q221" i="1"/>
  <c r="T221" i="1"/>
  <c r="U221" i="1"/>
  <c r="V221" i="1"/>
  <c r="AU221" i="1"/>
  <c r="Q220" i="1"/>
  <c r="Q219" i="1"/>
  <c r="R219" i="1"/>
  <c r="Q218" i="1"/>
  <c r="R218" i="1"/>
  <c r="Q217" i="1"/>
  <c r="T217" i="1"/>
  <c r="U217" i="1"/>
  <c r="V217" i="1"/>
  <c r="AU217" i="1"/>
  <c r="Q216" i="1"/>
  <c r="R216" i="1"/>
  <c r="Q215" i="1"/>
  <c r="T215" i="1"/>
  <c r="U215" i="1"/>
  <c r="V215" i="1"/>
  <c r="AU215" i="1"/>
  <c r="Q214" i="1"/>
  <c r="R214" i="1"/>
  <c r="Q213" i="1"/>
  <c r="R213" i="1"/>
  <c r="Q212" i="1"/>
  <c r="T212" i="1"/>
  <c r="U212" i="1"/>
  <c r="V212" i="1"/>
  <c r="AU212" i="1"/>
  <c r="Q211" i="1"/>
  <c r="Q210" i="1"/>
  <c r="T210" i="1"/>
  <c r="U210" i="1"/>
  <c r="V210" i="1"/>
  <c r="AU210" i="1"/>
  <c r="Q209" i="1"/>
  <c r="T209" i="1"/>
  <c r="U209" i="1"/>
  <c r="V209" i="1"/>
  <c r="AU209" i="1"/>
  <c r="Q208" i="1"/>
  <c r="Q207" i="1"/>
  <c r="R207" i="1"/>
  <c r="Q205" i="1"/>
  <c r="R205" i="1"/>
  <c r="Q204" i="1"/>
  <c r="R204" i="1"/>
  <c r="Q203" i="1"/>
  <c r="Q202" i="1"/>
  <c r="T202" i="1"/>
  <c r="U202" i="1"/>
  <c r="V202" i="1"/>
  <c r="AU202" i="1"/>
  <c r="Q201" i="1"/>
  <c r="T201" i="1"/>
  <c r="U201" i="1"/>
  <c r="V201" i="1"/>
  <c r="AU201" i="1"/>
  <c r="Q200" i="1"/>
  <c r="Q199" i="1"/>
  <c r="R199" i="1"/>
  <c r="Q198" i="1"/>
  <c r="R198" i="1"/>
  <c r="Q197" i="1"/>
  <c r="T197" i="1"/>
  <c r="U197" i="1"/>
  <c r="V197" i="1"/>
  <c r="AU197" i="1"/>
  <c r="Q196" i="1"/>
  <c r="T196" i="1"/>
  <c r="U196" i="1"/>
  <c r="V196" i="1"/>
  <c r="AU196" i="1"/>
  <c r="Q195" i="1"/>
  <c r="Q194" i="1"/>
  <c r="Q193" i="1"/>
  <c r="T193" i="1"/>
  <c r="U193" i="1"/>
  <c r="V193" i="1"/>
  <c r="AU193" i="1"/>
  <c r="Q192" i="1"/>
  <c r="R192" i="1"/>
  <c r="Q191" i="1"/>
  <c r="R191" i="1"/>
  <c r="Q190" i="1"/>
  <c r="R190" i="1"/>
  <c r="Q189" i="1"/>
  <c r="R189" i="1"/>
  <c r="Q188" i="1"/>
  <c r="T188" i="1"/>
  <c r="U188" i="1"/>
  <c r="V188" i="1"/>
  <c r="AU188" i="1"/>
  <c r="Q187" i="1"/>
  <c r="T187" i="1"/>
  <c r="U187" i="1"/>
  <c r="V187" i="1"/>
  <c r="AU187" i="1"/>
  <c r="Q186" i="1"/>
  <c r="T186" i="1"/>
  <c r="U186" i="1"/>
  <c r="V186" i="1"/>
  <c r="AU186" i="1"/>
  <c r="Q185" i="1"/>
  <c r="Q184" i="1"/>
  <c r="T184" i="1"/>
  <c r="U184" i="1"/>
  <c r="V184" i="1"/>
  <c r="AU184" i="1"/>
  <c r="Q183" i="1"/>
  <c r="Q182" i="1"/>
  <c r="T182" i="1"/>
  <c r="U182" i="1"/>
  <c r="V182" i="1"/>
  <c r="AU182" i="1"/>
  <c r="Q181" i="1"/>
  <c r="T181" i="1"/>
  <c r="U181" i="1"/>
  <c r="V181" i="1"/>
  <c r="AU181" i="1"/>
  <c r="Q180" i="1"/>
  <c r="T180" i="1"/>
  <c r="U180" i="1"/>
  <c r="V180" i="1"/>
  <c r="AU180" i="1"/>
  <c r="Q179" i="1"/>
  <c r="T179" i="1"/>
  <c r="U179" i="1"/>
  <c r="V179" i="1"/>
  <c r="AU179" i="1"/>
  <c r="Q178" i="1"/>
  <c r="T178" i="1"/>
  <c r="U178" i="1"/>
  <c r="V178" i="1"/>
  <c r="AU178" i="1"/>
  <c r="Q166" i="1"/>
  <c r="T166" i="1"/>
  <c r="U166" i="1"/>
  <c r="V166" i="1"/>
  <c r="AU166" i="1"/>
  <c r="Q165" i="1"/>
  <c r="T165" i="1"/>
  <c r="U165" i="1"/>
  <c r="V165" i="1"/>
  <c r="AU165" i="1"/>
  <c r="Q164" i="1"/>
  <c r="R164" i="1"/>
  <c r="Q163" i="1"/>
  <c r="T163" i="1"/>
  <c r="U163" i="1"/>
  <c r="V163" i="1"/>
  <c r="AU163" i="1"/>
  <c r="Q162" i="1"/>
  <c r="T162" i="1"/>
  <c r="U162" i="1"/>
  <c r="V162" i="1"/>
  <c r="AU162" i="1"/>
  <c r="Q161" i="1"/>
  <c r="T161" i="1"/>
  <c r="U161" i="1"/>
  <c r="V161" i="1"/>
  <c r="AU161" i="1"/>
  <c r="Q160" i="1"/>
  <c r="R160" i="1"/>
  <c r="Q159" i="1"/>
  <c r="T159" i="1"/>
  <c r="U159" i="1"/>
  <c r="V159" i="1"/>
  <c r="AU159" i="1"/>
  <c r="Q158" i="1"/>
  <c r="T158" i="1"/>
  <c r="U158" i="1"/>
  <c r="V158" i="1"/>
  <c r="AU158" i="1"/>
  <c r="Q157" i="1"/>
  <c r="T157" i="1"/>
  <c r="U157" i="1"/>
  <c r="V157" i="1"/>
  <c r="AU157" i="1"/>
  <c r="Q156" i="1"/>
  <c r="R156" i="1"/>
  <c r="Q155" i="1"/>
  <c r="T155" i="1"/>
  <c r="U155" i="1"/>
  <c r="V155" i="1"/>
  <c r="AU155" i="1"/>
  <c r="Q154" i="1"/>
  <c r="Q153" i="1"/>
  <c r="R153" i="1"/>
  <c r="Q152" i="1"/>
  <c r="T152" i="1"/>
  <c r="U152" i="1"/>
  <c r="V152" i="1"/>
  <c r="AU152" i="1"/>
  <c r="Q151" i="1"/>
  <c r="T151" i="1"/>
  <c r="U151" i="1"/>
  <c r="V151" i="1"/>
  <c r="AU151" i="1"/>
  <c r="Q150" i="1"/>
  <c r="T150" i="1"/>
  <c r="U150" i="1"/>
  <c r="V150" i="1"/>
  <c r="AU150" i="1"/>
  <c r="Q149" i="1"/>
  <c r="T149" i="1"/>
  <c r="U149" i="1"/>
  <c r="V149" i="1"/>
  <c r="AU149" i="1"/>
  <c r="Q148" i="1"/>
  <c r="R148" i="1"/>
  <c r="Q147" i="1"/>
  <c r="T147" i="1"/>
  <c r="U147" i="1"/>
  <c r="V147" i="1"/>
  <c r="AU147" i="1"/>
  <c r="Q146" i="1"/>
  <c r="Q145" i="1"/>
  <c r="T145" i="1"/>
  <c r="U145" i="1"/>
  <c r="V145" i="1"/>
  <c r="AU145" i="1"/>
  <c r="Q144" i="1"/>
  <c r="T144" i="1"/>
  <c r="U144" i="1"/>
  <c r="V144" i="1"/>
  <c r="AU144" i="1"/>
  <c r="Q143" i="1"/>
  <c r="R143" i="1"/>
  <c r="Q142" i="1"/>
  <c r="T142" i="1"/>
  <c r="U142" i="1"/>
  <c r="V142" i="1"/>
  <c r="AU142" i="1"/>
  <c r="Q141" i="1"/>
  <c r="T141" i="1"/>
  <c r="U141" i="1"/>
  <c r="V141" i="1"/>
  <c r="AU141" i="1"/>
  <c r="Q140" i="1"/>
  <c r="T140" i="1"/>
  <c r="U140" i="1"/>
  <c r="V140" i="1"/>
  <c r="AU140" i="1"/>
  <c r="Q139" i="1"/>
  <c r="T139" i="1"/>
  <c r="U139" i="1"/>
  <c r="V139" i="1"/>
  <c r="AU139" i="1"/>
  <c r="Q138" i="1"/>
  <c r="Q137" i="1"/>
  <c r="T137" i="1"/>
  <c r="U137" i="1"/>
  <c r="V137" i="1"/>
  <c r="AU137" i="1"/>
  <c r="Q136" i="1"/>
  <c r="T136" i="1"/>
  <c r="U136" i="1"/>
  <c r="V136" i="1"/>
  <c r="AU136" i="1"/>
  <c r="Q135" i="1"/>
  <c r="T135" i="1"/>
  <c r="U135" i="1"/>
  <c r="V135" i="1"/>
  <c r="AU135" i="1"/>
  <c r="Q134" i="1"/>
  <c r="T134" i="1"/>
  <c r="U134" i="1"/>
  <c r="V134" i="1"/>
  <c r="AU134" i="1"/>
  <c r="Q133" i="1"/>
  <c r="T133" i="1"/>
  <c r="U133" i="1"/>
  <c r="V133" i="1"/>
  <c r="AU133" i="1"/>
  <c r="Q132" i="1"/>
  <c r="R132" i="1"/>
  <c r="Q131" i="1"/>
  <c r="T131" i="1"/>
  <c r="U131" i="1"/>
  <c r="V131" i="1"/>
  <c r="AU131" i="1"/>
  <c r="Q130" i="1"/>
  <c r="T130" i="1"/>
  <c r="U130" i="1"/>
  <c r="V130" i="1"/>
  <c r="AU130" i="1"/>
  <c r="Q129" i="1"/>
  <c r="Q128" i="1"/>
  <c r="T128" i="1"/>
  <c r="U128" i="1"/>
  <c r="V128" i="1"/>
  <c r="AU128" i="1"/>
  <c r="Q127" i="1"/>
  <c r="T127" i="1"/>
  <c r="U127" i="1"/>
  <c r="V127" i="1"/>
  <c r="AU127" i="1"/>
  <c r="Q126" i="1"/>
  <c r="R126" i="1"/>
  <c r="Q125" i="1"/>
  <c r="T125" i="1"/>
  <c r="U125" i="1"/>
  <c r="V125" i="1"/>
  <c r="AU125" i="1"/>
  <c r="Q124" i="1"/>
  <c r="T124" i="1"/>
  <c r="U124" i="1"/>
  <c r="V124" i="1"/>
  <c r="AU124" i="1"/>
  <c r="Q123" i="1"/>
  <c r="Q122" i="1"/>
  <c r="Q121" i="1"/>
  <c r="T121" i="1"/>
  <c r="U121" i="1"/>
  <c r="V121" i="1"/>
  <c r="AU121" i="1"/>
  <c r="Q120" i="1"/>
  <c r="T120" i="1"/>
  <c r="U120" i="1"/>
  <c r="V120" i="1"/>
  <c r="AU120" i="1"/>
  <c r="Q119" i="1"/>
  <c r="T119" i="1"/>
  <c r="U119" i="1"/>
  <c r="V119" i="1"/>
  <c r="AU119" i="1"/>
  <c r="Q118" i="1"/>
  <c r="T118" i="1"/>
  <c r="U118" i="1"/>
  <c r="V118" i="1"/>
  <c r="AU118" i="1"/>
  <c r="Q117" i="1"/>
  <c r="R117" i="1"/>
  <c r="Q116" i="1"/>
  <c r="R116" i="1"/>
  <c r="Q115" i="1"/>
  <c r="R115" i="1"/>
  <c r="Q114" i="1"/>
  <c r="T114" i="1"/>
  <c r="U114" i="1"/>
  <c r="V114" i="1"/>
  <c r="AU114" i="1"/>
  <c r="Q113" i="1"/>
  <c r="T113" i="1"/>
  <c r="U113" i="1"/>
  <c r="V113" i="1"/>
  <c r="AU113" i="1"/>
  <c r="Q112" i="1"/>
  <c r="T112" i="1"/>
  <c r="U112" i="1"/>
  <c r="V112" i="1"/>
  <c r="AU112" i="1"/>
  <c r="Q111" i="1"/>
  <c r="T111" i="1"/>
  <c r="U111" i="1"/>
  <c r="V111" i="1"/>
  <c r="AU111" i="1"/>
  <c r="Q110" i="1"/>
  <c r="Q109" i="1"/>
  <c r="Q108" i="1"/>
  <c r="R108" i="1"/>
  <c r="Q107" i="1"/>
  <c r="T107" i="1"/>
  <c r="U107" i="1"/>
  <c r="V107" i="1"/>
  <c r="AU107" i="1"/>
  <c r="Q106" i="1"/>
  <c r="R106" i="1"/>
  <c r="Q105" i="1"/>
  <c r="T105" i="1"/>
  <c r="U105" i="1"/>
  <c r="V105" i="1"/>
  <c r="AU105" i="1"/>
  <c r="Q104" i="1"/>
  <c r="R104" i="1"/>
  <c r="Q103" i="1"/>
  <c r="R103" i="1"/>
  <c r="Q102" i="1"/>
  <c r="Q101" i="1"/>
  <c r="R101" i="1"/>
  <c r="Q100" i="1"/>
  <c r="Q99" i="1"/>
  <c r="T99" i="1"/>
  <c r="U99" i="1"/>
  <c r="V99" i="1"/>
  <c r="AU99" i="1"/>
  <c r="Q98" i="1"/>
  <c r="Q97" i="1"/>
  <c r="T97" i="1"/>
  <c r="U97" i="1"/>
  <c r="V97" i="1"/>
  <c r="AU97" i="1"/>
  <c r="Q96" i="1"/>
  <c r="R96" i="1"/>
  <c r="Q95" i="1"/>
  <c r="T95" i="1"/>
  <c r="U95" i="1"/>
  <c r="V95" i="1"/>
  <c r="AU95" i="1"/>
  <c r="Q94" i="1"/>
  <c r="T94" i="1"/>
  <c r="U94" i="1"/>
  <c r="V94" i="1"/>
  <c r="AU94" i="1"/>
  <c r="Q93" i="1"/>
  <c r="R93" i="1"/>
  <c r="Q92" i="1"/>
  <c r="R92" i="1"/>
  <c r="Q91" i="1"/>
  <c r="R91" i="1"/>
  <c r="Q60" i="1"/>
  <c r="T60" i="1"/>
  <c r="U60" i="1"/>
  <c r="V60" i="1"/>
  <c r="AU60" i="1"/>
  <c r="Q59" i="1"/>
  <c r="R59" i="1"/>
  <c r="Q58" i="1"/>
  <c r="Q57" i="1"/>
  <c r="T57" i="1"/>
  <c r="U57" i="1"/>
  <c r="V57" i="1"/>
  <c r="AU57" i="1"/>
  <c r="Q56" i="1"/>
  <c r="T56" i="1"/>
  <c r="U56" i="1"/>
  <c r="V56" i="1"/>
  <c r="AU56" i="1"/>
  <c r="Q55" i="1"/>
  <c r="R55" i="1"/>
  <c r="Q54" i="1"/>
  <c r="T54" i="1"/>
  <c r="U54" i="1"/>
  <c r="V54" i="1"/>
  <c r="AU54" i="1"/>
  <c r="Q53" i="1"/>
  <c r="R53" i="1"/>
  <c r="Q52" i="1"/>
  <c r="T52" i="1"/>
  <c r="U52" i="1"/>
  <c r="V52" i="1"/>
  <c r="AU52" i="1"/>
  <c r="Q51" i="1"/>
  <c r="R51" i="1"/>
  <c r="Q50" i="1"/>
  <c r="T50" i="1"/>
  <c r="U50" i="1"/>
  <c r="V50" i="1"/>
  <c r="AU50" i="1"/>
  <c r="Q49" i="1"/>
  <c r="Q48" i="1"/>
  <c r="T48" i="1"/>
  <c r="U48" i="1"/>
  <c r="V48" i="1"/>
  <c r="AU48" i="1"/>
  <c r="Q47" i="1"/>
  <c r="R47" i="1"/>
  <c r="Q46" i="1"/>
  <c r="Q45" i="1"/>
  <c r="T45" i="1"/>
  <c r="U45" i="1"/>
  <c r="V45" i="1"/>
  <c r="AU45" i="1"/>
  <c r="Q44" i="1"/>
  <c r="T44" i="1"/>
  <c r="U44" i="1"/>
  <c r="V44" i="1"/>
  <c r="AU44" i="1"/>
  <c r="Q43" i="1"/>
  <c r="Q42" i="1"/>
  <c r="T42" i="1"/>
  <c r="U42" i="1"/>
  <c r="V42" i="1"/>
  <c r="AU42" i="1"/>
  <c r="Q41" i="1"/>
  <c r="Q40" i="1"/>
  <c r="T40" i="1"/>
  <c r="U40" i="1"/>
  <c r="V40" i="1"/>
  <c r="AU40" i="1"/>
  <c r="Q39" i="1"/>
  <c r="T39" i="1"/>
  <c r="U39" i="1"/>
  <c r="V39" i="1"/>
  <c r="AU39" i="1"/>
  <c r="Q38" i="1"/>
  <c r="T38" i="1"/>
  <c r="U38" i="1"/>
  <c r="V38" i="1"/>
  <c r="AU38" i="1"/>
  <c r="Q37" i="1"/>
  <c r="R37" i="1"/>
  <c r="Q36" i="1"/>
  <c r="T36" i="1"/>
  <c r="U36" i="1"/>
  <c r="V36" i="1"/>
  <c r="AU36" i="1"/>
  <c r="Q35" i="1"/>
  <c r="R35" i="1"/>
  <c r="Q34" i="1"/>
  <c r="R34" i="1"/>
  <c r="Q33" i="1"/>
  <c r="R33" i="1"/>
  <c r="Q32" i="1"/>
  <c r="T32" i="1"/>
  <c r="U32" i="1"/>
  <c r="V32" i="1"/>
  <c r="AU32" i="1"/>
  <c r="Q31" i="1"/>
  <c r="R31" i="1"/>
  <c r="Q30" i="1"/>
  <c r="T30" i="1"/>
  <c r="U30" i="1"/>
  <c r="V30" i="1"/>
  <c r="AU30" i="1"/>
  <c r="Q29" i="1"/>
  <c r="T29" i="1"/>
  <c r="U29" i="1"/>
  <c r="V29" i="1"/>
  <c r="AU29" i="1"/>
  <c r="Q28" i="1"/>
  <c r="Q27" i="1"/>
  <c r="T27" i="1"/>
  <c r="U27" i="1"/>
  <c r="V27" i="1"/>
  <c r="AU27" i="1"/>
  <c r="Q26" i="1"/>
  <c r="R26" i="1"/>
  <c r="Q25" i="1"/>
  <c r="T25" i="1"/>
  <c r="U25" i="1"/>
  <c r="V25" i="1"/>
  <c r="AU25" i="1"/>
  <c r="Q24" i="1"/>
  <c r="R24" i="1"/>
  <c r="Q23" i="1"/>
  <c r="T23" i="1"/>
  <c r="U23" i="1"/>
  <c r="V23" i="1"/>
  <c r="AU23" i="1"/>
  <c r="Q22" i="1"/>
  <c r="R22" i="1"/>
  <c r="Q21" i="1"/>
  <c r="T21" i="1"/>
  <c r="U21" i="1"/>
  <c r="V21" i="1"/>
  <c r="AU21" i="1"/>
  <c r="Q20" i="1"/>
  <c r="T20" i="1"/>
  <c r="U20" i="1"/>
  <c r="V20" i="1"/>
  <c r="AU20" i="1"/>
  <c r="Q19" i="1"/>
  <c r="T19" i="1"/>
  <c r="U19" i="1"/>
  <c r="V19" i="1"/>
  <c r="AU19" i="1"/>
  <c r="Q18" i="1"/>
  <c r="T18" i="1"/>
  <c r="U18" i="1"/>
  <c r="V18" i="1"/>
  <c r="AU18" i="1"/>
  <c r="Q17" i="1"/>
  <c r="R17" i="1"/>
  <c r="Q16" i="1"/>
  <c r="T16" i="1"/>
  <c r="U16" i="1"/>
  <c r="V16" i="1"/>
  <c r="AU16" i="1"/>
  <c r="Q15" i="1"/>
  <c r="T15" i="1"/>
  <c r="U15" i="1"/>
  <c r="V15" i="1"/>
  <c r="AU15" i="1"/>
  <c r="Q14" i="1"/>
  <c r="T14" i="1"/>
  <c r="U14" i="1"/>
  <c r="V14" i="1"/>
  <c r="AU14" i="1"/>
  <c r="Q13" i="1"/>
  <c r="R13" i="1"/>
  <c r="Q12" i="1"/>
  <c r="Q11" i="1"/>
  <c r="T11" i="1"/>
  <c r="U11" i="1"/>
  <c r="V11" i="1"/>
  <c r="AU11" i="1"/>
  <c r="R332" i="1"/>
  <c r="T307" i="1"/>
  <c r="U307" i="1"/>
  <c r="V307" i="1"/>
  <c r="AU307" i="1"/>
  <c r="R201" i="1"/>
  <c r="R15" i="1"/>
  <c r="T190" i="1"/>
  <c r="U190" i="1"/>
  <c r="V190" i="1"/>
  <c r="AU190" i="1"/>
  <c r="R319" i="1"/>
  <c r="T225" i="1"/>
  <c r="U225" i="1"/>
  <c r="V225" i="1"/>
  <c r="AU225" i="1"/>
  <c r="R16" i="1"/>
  <c r="R333" i="1"/>
  <c r="T321" i="1"/>
  <c r="U321" i="1"/>
  <c r="V321" i="1"/>
  <c r="AU321" i="1"/>
  <c r="T132" i="1"/>
  <c r="U132" i="1"/>
  <c r="V132" i="1"/>
  <c r="AU132" i="1"/>
  <c r="R325" i="1"/>
  <c r="T218" i="1"/>
  <c r="U218" i="1"/>
  <c r="V218" i="1"/>
  <c r="AU218" i="1"/>
  <c r="T301" i="1"/>
  <c r="U301" i="1"/>
  <c r="V301" i="1"/>
  <c r="AU301" i="1"/>
  <c r="R342" i="1"/>
  <c r="R315" i="1"/>
  <c r="R279" i="1"/>
  <c r="R282" i="1"/>
  <c r="T308" i="1"/>
  <c r="U308" i="1"/>
  <c r="V308" i="1"/>
  <c r="AU308" i="1"/>
  <c r="R38" i="1"/>
  <c r="T199" i="1"/>
  <c r="U199" i="1"/>
  <c r="V199" i="1"/>
  <c r="AU199" i="1"/>
  <c r="R302" i="1"/>
  <c r="R291" i="1"/>
  <c r="R290" i="1"/>
  <c r="R150" i="1"/>
  <c r="R264" i="1"/>
  <c r="T24" i="1"/>
  <c r="U24" i="1"/>
  <c r="V24" i="1"/>
  <c r="AU24" i="1"/>
  <c r="R193" i="1"/>
  <c r="R278" i="1"/>
  <c r="T263" i="1"/>
  <c r="U263" i="1"/>
  <c r="V263" i="1"/>
  <c r="AU263" i="1"/>
  <c r="R111" i="1"/>
  <c r="R133" i="1"/>
  <c r="T96" i="1"/>
  <c r="U96" i="1"/>
  <c r="V96" i="1"/>
  <c r="AU96" i="1"/>
  <c r="T33" i="1"/>
  <c r="U33" i="1"/>
  <c r="V33" i="1"/>
  <c r="AU33" i="1"/>
  <c r="R136" i="1"/>
  <c r="R212" i="1"/>
  <c r="R188" i="1"/>
  <c r="T101" i="1"/>
  <c r="U101" i="1"/>
  <c r="V101" i="1"/>
  <c r="AU101" i="1"/>
  <c r="T106" i="1"/>
  <c r="U106" i="1"/>
  <c r="V106" i="1"/>
  <c r="AU106" i="1"/>
  <c r="T204" i="1"/>
  <c r="U204" i="1"/>
  <c r="V204" i="1"/>
  <c r="AU204" i="1"/>
  <c r="T296" i="1"/>
  <c r="U296" i="1"/>
  <c r="V296" i="1"/>
  <c r="AU296" i="1"/>
  <c r="R303" i="1"/>
  <c r="R14" i="1"/>
  <c r="R298" i="1"/>
  <c r="R25" i="1"/>
  <c r="R281" i="1"/>
  <c r="R196" i="1"/>
  <c r="R88" i="1"/>
  <c r="T213" i="1"/>
  <c r="U213" i="1"/>
  <c r="V213" i="1"/>
  <c r="AU213" i="1"/>
  <c r="T143" i="1"/>
  <c r="U143" i="1"/>
  <c r="V143" i="1"/>
  <c r="AU143" i="1"/>
  <c r="R178" i="1"/>
  <c r="T328" i="1"/>
  <c r="U328" i="1"/>
  <c r="V328" i="1"/>
  <c r="AU328" i="1"/>
  <c r="R155" i="1"/>
  <c r="T81" i="1"/>
  <c r="U81" i="1"/>
  <c r="V81" i="1"/>
  <c r="AU81" i="1"/>
  <c r="R304" i="1"/>
  <c r="R145" i="1"/>
  <c r="R45" i="1"/>
  <c r="R157" i="1"/>
  <c r="R120" i="1"/>
  <c r="T91" i="1"/>
  <c r="U91" i="1"/>
  <c r="V91" i="1"/>
  <c r="AU91" i="1"/>
  <c r="R226" i="1"/>
  <c r="R144" i="1"/>
  <c r="R42" i="1"/>
  <c r="R334" i="1"/>
  <c r="R56" i="1"/>
  <c r="T26" i="1"/>
  <c r="U26" i="1"/>
  <c r="V26" i="1"/>
  <c r="AU26" i="1"/>
  <c r="T214" i="1"/>
  <c r="U214" i="1"/>
  <c r="V214" i="1"/>
  <c r="AU214" i="1"/>
  <c r="R139" i="1"/>
  <c r="T55" i="1"/>
  <c r="U55" i="1"/>
  <c r="V55" i="1"/>
  <c r="AU55" i="1"/>
  <c r="R83" i="1"/>
  <c r="R94" i="1"/>
  <c r="R79" i="1"/>
  <c r="T330" i="1"/>
  <c r="U330" i="1"/>
  <c r="V330" i="1"/>
  <c r="AU330" i="1"/>
  <c r="R95" i="1"/>
  <c r="R329" i="1"/>
  <c r="T34" i="1"/>
  <c r="U34" i="1"/>
  <c r="V34" i="1"/>
  <c r="AU34" i="1"/>
  <c r="R50" i="1"/>
  <c r="R306" i="1"/>
  <c r="T216" i="1"/>
  <c r="U216" i="1"/>
  <c r="V216" i="1"/>
  <c r="AU216" i="1"/>
  <c r="R118" i="1"/>
  <c r="R30" i="1"/>
  <c r="T318" i="1"/>
  <c r="U318" i="1"/>
  <c r="V318" i="1"/>
  <c r="AU318" i="1"/>
  <c r="R339" i="1"/>
  <c r="R112" i="1"/>
  <c r="R163" i="1"/>
  <c r="R288" i="1"/>
  <c r="R151" i="1"/>
  <c r="R141" i="1"/>
  <c r="R105" i="1"/>
  <c r="R166" i="1"/>
  <c r="T310" i="1"/>
  <c r="U310" i="1"/>
  <c r="V310" i="1"/>
  <c r="AU310" i="1"/>
  <c r="R269" i="1"/>
  <c r="R125" i="1"/>
  <c r="R295" i="1"/>
  <c r="R149" i="1"/>
  <c r="R184" i="1"/>
  <c r="T160" i="1"/>
  <c r="U160" i="1"/>
  <c r="V160" i="1"/>
  <c r="AU160" i="1"/>
  <c r="T336" i="1"/>
  <c r="U336" i="1"/>
  <c r="V336" i="1"/>
  <c r="AU336" i="1"/>
  <c r="R299" i="1"/>
  <c r="T283" i="1"/>
  <c r="U283" i="1"/>
  <c r="V283" i="1"/>
  <c r="AU283" i="1"/>
  <c r="T153" i="1"/>
  <c r="U153" i="1"/>
  <c r="V153" i="1"/>
  <c r="AU153" i="1"/>
  <c r="R107" i="1"/>
  <c r="R39" i="1"/>
  <c r="T78" i="1"/>
  <c r="U78" i="1"/>
  <c r="V78" i="1"/>
  <c r="AU78" i="1"/>
  <c r="R158" i="1"/>
  <c r="T326" i="1"/>
  <c r="U326" i="1"/>
  <c r="V326" i="1"/>
  <c r="AU326" i="1"/>
  <c r="T205" i="1"/>
  <c r="U205" i="1"/>
  <c r="V205" i="1"/>
  <c r="AU205" i="1"/>
  <c r="R44" i="1"/>
  <c r="T285" i="1"/>
  <c r="U285" i="1"/>
  <c r="V285" i="1"/>
  <c r="AU285" i="1"/>
  <c r="R97" i="1"/>
  <c r="R337" i="1"/>
  <c r="R130" i="1"/>
  <c r="R179" i="1"/>
  <c r="T126" i="1"/>
  <c r="U126" i="1"/>
  <c r="V126" i="1"/>
  <c r="AU126" i="1"/>
  <c r="R277" i="1"/>
  <c r="R316" i="1"/>
  <c r="R273" i="1"/>
  <c r="T35" i="1"/>
  <c r="U35" i="1"/>
  <c r="V35" i="1"/>
  <c r="AU35" i="1"/>
  <c r="T89" i="1"/>
  <c r="U89" i="1"/>
  <c r="V89" i="1"/>
  <c r="AU89" i="1"/>
  <c r="R29" i="1"/>
  <c r="T156" i="1"/>
  <c r="U156" i="1"/>
  <c r="V156" i="1"/>
  <c r="AU156" i="1"/>
  <c r="R182" i="1"/>
  <c r="T272" i="1"/>
  <c r="U272" i="1"/>
  <c r="V272" i="1"/>
  <c r="AU272" i="1"/>
  <c r="T116" i="1"/>
  <c r="U116" i="1"/>
  <c r="V116" i="1"/>
  <c r="AU116" i="1"/>
  <c r="T115" i="1"/>
  <c r="U115" i="1"/>
  <c r="V115" i="1"/>
  <c r="AU115" i="1"/>
  <c r="R119" i="1"/>
  <c r="R159" i="1"/>
  <c r="T148" i="1"/>
  <c r="U148" i="1"/>
  <c r="V148" i="1"/>
  <c r="AU148" i="1"/>
  <c r="T104" i="1"/>
  <c r="U104" i="1"/>
  <c r="V104" i="1"/>
  <c r="AU104" i="1"/>
  <c r="R54" i="1"/>
  <c r="T224" i="1"/>
  <c r="U224" i="1"/>
  <c r="V224" i="1"/>
  <c r="AU224" i="1"/>
  <c r="R124" i="1"/>
  <c r="R20" i="1"/>
  <c r="T92" i="1"/>
  <c r="U92" i="1"/>
  <c r="V92" i="1"/>
  <c r="AU92" i="1"/>
  <c r="R27" i="1"/>
  <c r="R209" i="1"/>
  <c r="T51" i="1"/>
  <c r="U51" i="1"/>
  <c r="V51" i="1"/>
  <c r="AU51" i="1"/>
  <c r="R21" i="1"/>
  <c r="R210" i="1"/>
  <c r="R113" i="1"/>
  <c r="R186" i="1"/>
  <c r="R32" i="1"/>
  <c r="R19" i="1"/>
  <c r="R324" i="1"/>
  <c r="R197" i="1"/>
  <c r="T262" i="1"/>
  <c r="U262" i="1"/>
  <c r="V262" i="1"/>
  <c r="AU262" i="1"/>
  <c r="R187" i="1"/>
  <c r="R287" i="1"/>
  <c r="T198" i="1"/>
  <c r="U198" i="1"/>
  <c r="V198" i="1"/>
  <c r="AU198" i="1"/>
  <c r="R221" i="1"/>
  <c r="R161" i="1"/>
  <c r="R312" i="1"/>
  <c r="R99" i="1"/>
  <c r="R134" i="1"/>
  <c r="T219" i="1"/>
  <c r="U219" i="1"/>
  <c r="V219" i="1"/>
  <c r="AU219" i="1"/>
  <c r="R180" i="1"/>
  <c r="R18" i="1"/>
  <c r="R162" i="1"/>
  <c r="T207" i="1"/>
  <c r="U207" i="1"/>
  <c r="V207" i="1"/>
  <c r="AU207" i="1"/>
  <c r="R127" i="1"/>
  <c r="T327" i="1"/>
  <c r="U327" i="1"/>
  <c r="V327" i="1"/>
  <c r="AU327" i="1"/>
  <c r="R202" i="1"/>
  <c r="R131" i="1"/>
  <c r="R114" i="1"/>
  <c r="T77" i="1"/>
  <c r="U77" i="1"/>
  <c r="V77" i="1"/>
  <c r="AU77" i="1"/>
  <c r="R147" i="1"/>
  <c r="T280" i="1"/>
  <c r="U280" i="1"/>
  <c r="V280" i="1"/>
  <c r="AU280" i="1"/>
  <c r="T223" i="1"/>
  <c r="U223" i="1"/>
  <c r="V223" i="1"/>
  <c r="AU223" i="1"/>
  <c r="T37" i="1"/>
  <c r="U37" i="1"/>
  <c r="V37" i="1"/>
  <c r="AU37" i="1"/>
  <c r="R48" i="1"/>
  <c r="R322" i="1"/>
  <c r="R323" i="1"/>
  <c r="R227" i="1"/>
  <c r="R128" i="1"/>
  <c r="R268" i="1"/>
  <c r="R305" i="1"/>
  <c r="R140" i="1"/>
  <c r="R40" i="1"/>
  <c r="R11" i="1"/>
  <c r="T313" i="1"/>
  <c r="U313" i="1"/>
  <c r="V313" i="1"/>
  <c r="AU313" i="1"/>
  <c r="T191" i="1"/>
  <c r="U191" i="1"/>
  <c r="V191" i="1"/>
  <c r="AU191" i="1"/>
  <c r="R165" i="1"/>
  <c r="R142" i="1"/>
  <c r="R121" i="1"/>
  <c r="T59" i="1"/>
  <c r="U59" i="1"/>
  <c r="V59" i="1"/>
  <c r="AU59" i="1"/>
  <c r="R266" i="1"/>
  <c r="R60" i="1"/>
  <c r="R215" i="1"/>
  <c r="R137" i="1"/>
  <c r="T93" i="1"/>
  <c r="U93" i="1"/>
  <c r="V93" i="1"/>
  <c r="AU93" i="1"/>
  <c r="R311" i="1"/>
  <c r="T31" i="1"/>
  <c r="U31" i="1"/>
  <c r="V31" i="1"/>
  <c r="AU31" i="1"/>
  <c r="R23" i="1"/>
  <c r="T87" i="1"/>
  <c r="U87" i="1"/>
  <c r="V87" i="1"/>
  <c r="AU87" i="1"/>
  <c r="T103" i="1"/>
  <c r="U103" i="1"/>
  <c r="V103" i="1"/>
  <c r="AU103" i="1"/>
  <c r="R320" i="1"/>
  <c r="R338" i="1"/>
  <c r="R181" i="1"/>
  <c r="T22" i="1"/>
  <c r="U22" i="1"/>
  <c r="V22" i="1"/>
  <c r="AU22" i="1"/>
  <c r="T17" i="1"/>
  <c r="U17" i="1"/>
  <c r="V17" i="1"/>
  <c r="AU17" i="1"/>
  <c r="T222" i="1"/>
  <c r="U222" i="1"/>
  <c r="V222" i="1"/>
  <c r="AU222" i="1"/>
  <c r="T164" i="1"/>
  <c r="U164" i="1"/>
  <c r="V164" i="1"/>
  <c r="AU164" i="1"/>
  <c r="R152" i="1"/>
  <c r="T28" i="1"/>
  <c r="U28" i="1"/>
  <c r="V28" i="1"/>
  <c r="AU28" i="1"/>
  <c r="R28" i="1"/>
  <c r="T146" i="1"/>
  <c r="U146" i="1"/>
  <c r="V146" i="1"/>
  <c r="AU146" i="1"/>
  <c r="R146" i="1"/>
  <c r="T86" i="1"/>
  <c r="U86" i="1"/>
  <c r="V86" i="1"/>
  <c r="AU86" i="1"/>
  <c r="R86" i="1"/>
  <c r="R203" i="1"/>
  <c r="T203" i="1"/>
  <c r="U203" i="1"/>
  <c r="V203" i="1"/>
  <c r="AU203" i="1"/>
  <c r="T275" i="1"/>
  <c r="U275" i="1"/>
  <c r="V275" i="1"/>
  <c r="AU275" i="1"/>
  <c r="T82" i="1"/>
  <c r="U82" i="1"/>
  <c r="V82" i="1"/>
  <c r="AU82" i="1"/>
  <c r="R100" i="1"/>
  <c r="T100" i="1"/>
  <c r="U100" i="1"/>
  <c r="V100" i="1"/>
  <c r="AU100" i="1"/>
  <c r="R195" i="1"/>
  <c r="T195" i="1"/>
  <c r="U195" i="1"/>
  <c r="V195" i="1"/>
  <c r="AU195" i="1"/>
  <c r="T293" i="1"/>
  <c r="U293" i="1"/>
  <c r="V293" i="1"/>
  <c r="AU293" i="1"/>
  <c r="R293" i="1"/>
  <c r="R335" i="1"/>
  <c r="T335" i="1"/>
  <c r="U335" i="1"/>
  <c r="V335" i="1"/>
  <c r="AU335" i="1"/>
  <c r="T343" i="1"/>
  <c r="U343" i="1"/>
  <c r="V343" i="1"/>
  <c r="AU343" i="1"/>
  <c r="R343" i="1"/>
  <c r="T117" i="1"/>
  <c r="U117" i="1"/>
  <c r="V117" i="1"/>
  <c r="AU117" i="1"/>
  <c r="T286" i="1"/>
  <c r="U286" i="1"/>
  <c r="V286" i="1"/>
  <c r="AU286" i="1"/>
  <c r="T108" i="1"/>
  <c r="U108" i="1"/>
  <c r="V108" i="1"/>
  <c r="AU108" i="1"/>
  <c r="T102" i="1"/>
  <c r="U102" i="1"/>
  <c r="V102" i="1"/>
  <c r="AU102" i="1"/>
  <c r="R102" i="1"/>
  <c r="T122" i="1"/>
  <c r="U122" i="1"/>
  <c r="V122" i="1"/>
  <c r="AU122" i="1"/>
  <c r="R122" i="1"/>
  <c r="R129" i="1"/>
  <c r="T129" i="1"/>
  <c r="U129" i="1"/>
  <c r="V129" i="1"/>
  <c r="AU129" i="1"/>
  <c r="R211" i="1"/>
  <c r="T211" i="1"/>
  <c r="U211" i="1"/>
  <c r="V211" i="1"/>
  <c r="AU211" i="1"/>
  <c r="R289" i="1"/>
  <c r="R217" i="1"/>
  <c r="T314" i="1"/>
  <c r="U314" i="1"/>
  <c r="V314" i="1"/>
  <c r="AU314" i="1"/>
  <c r="T192" i="1"/>
  <c r="U192" i="1"/>
  <c r="V192" i="1"/>
  <c r="AU192" i="1"/>
  <c r="T90" i="1"/>
  <c r="U90" i="1"/>
  <c r="V90" i="1"/>
  <c r="AU90" i="1"/>
  <c r="R123" i="1"/>
  <c r="T123" i="1"/>
  <c r="U123" i="1"/>
  <c r="V123" i="1"/>
  <c r="AU123" i="1"/>
  <c r="T189" i="1"/>
  <c r="U189" i="1"/>
  <c r="V189" i="1"/>
  <c r="AU189" i="1"/>
  <c r="R220" i="1"/>
  <c r="T220" i="1"/>
  <c r="U220" i="1"/>
  <c r="V220" i="1"/>
  <c r="AU220" i="1"/>
  <c r="R294" i="1"/>
  <c r="T294" i="1"/>
  <c r="U294" i="1"/>
  <c r="V294" i="1"/>
  <c r="AU294" i="1"/>
  <c r="R208" i="1"/>
  <c r="T208" i="1"/>
  <c r="U208" i="1"/>
  <c r="V208" i="1"/>
  <c r="AU208" i="1"/>
  <c r="R317" i="1"/>
  <c r="T317" i="1"/>
  <c r="U317" i="1"/>
  <c r="V317" i="1"/>
  <c r="AU317" i="1"/>
  <c r="R52" i="1"/>
  <c r="R43" i="1"/>
  <c r="T43" i="1"/>
  <c r="U43" i="1"/>
  <c r="V43" i="1"/>
  <c r="AU43" i="1"/>
  <c r="R274" i="1"/>
  <c r="T274" i="1"/>
  <c r="U274" i="1"/>
  <c r="V274" i="1"/>
  <c r="AU274" i="1"/>
  <c r="R41" i="1"/>
  <c r="T41" i="1"/>
  <c r="U41" i="1"/>
  <c r="V41" i="1"/>
  <c r="AU41" i="1"/>
  <c r="T309" i="1"/>
  <c r="U309" i="1"/>
  <c r="V309" i="1"/>
  <c r="AU309" i="1"/>
  <c r="R309" i="1"/>
  <c r="R135" i="1"/>
  <c r="T331" i="1"/>
  <c r="U331" i="1"/>
  <c r="V331" i="1"/>
  <c r="AU331" i="1"/>
  <c r="T138" i="1"/>
  <c r="U138" i="1"/>
  <c r="V138" i="1"/>
  <c r="AU138" i="1"/>
  <c r="R138" i="1"/>
  <c r="T200" i="1"/>
  <c r="U200" i="1"/>
  <c r="V200" i="1"/>
  <c r="AU200" i="1"/>
  <c r="R200" i="1"/>
  <c r="T297" i="1"/>
  <c r="U297" i="1"/>
  <c r="V297" i="1"/>
  <c r="AU297" i="1"/>
  <c r="R297" i="1"/>
  <c r="T46" i="1"/>
  <c r="U46" i="1"/>
  <c r="V46" i="1"/>
  <c r="AU46" i="1"/>
  <c r="R46" i="1"/>
  <c r="R58" i="1"/>
  <c r="T58" i="1"/>
  <c r="U58" i="1"/>
  <c r="V58" i="1"/>
  <c r="AU58" i="1"/>
  <c r="T276" i="1"/>
  <c r="U276" i="1"/>
  <c r="V276" i="1"/>
  <c r="AU276" i="1"/>
  <c r="R57" i="1"/>
  <c r="R12" i="1"/>
  <c r="T12" i="1"/>
  <c r="U12" i="1"/>
  <c r="V12" i="1"/>
  <c r="AU12" i="1"/>
  <c r="T98" i="1"/>
  <c r="U98" i="1"/>
  <c r="V98" i="1"/>
  <c r="AU98" i="1"/>
  <c r="R98" i="1"/>
  <c r="T109" i="1"/>
  <c r="U109" i="1"/>
  <c r="V109" i="1"/>
  <c r="AU109" i="1"/>
  <c r="R109" i="1"/>
  <c r="R185" i="1"/>
  <c r="T185" i="1"/>
  <c r="U185" i="1"/>
  <c r="V185" i="1"/>
  <c r="AU185" i="1"/>
  <c r="T341" i="1"/>
  <c r="U341" i="1"/>
  <c r="V341" i="1"/>
  <c r="AU341" i="1"/>
  <c r="R341" i="1"/>
  <c r="R154" i="1"/>
  <c r="T154" i="1"/>
  <c r="U154" i="1"/>
  <c r="V154" i="1"/>
  <c r="AU154" i="1"/>
  <c r="T183" i="1"/>
  <c r="U183" i="1"/>
  <c r="V183" i="1"/>
  <c r="AU183" i="1"/>
  <c r="R183" i="1"/>
  <c r="R340" i="1"/>
  <c r="T340" i="1"/>
  <c r="U340" i="1"/>
  <c r="V340" i="1"/>
  <c r="AU340" i="1"/>
  <c r="T85" i="1"/>
  <c r="U85" i="1"/>
  <c r="V85" i="1"/>
  <c r="AU85" i="1"/>
  <c r="R85" i="1"/>
  <c r="R36" i="1"/>
  <c r="T49" i="1"/>
  <c r="U49" i="1"/>
  <c r="V49" i="1"/>
  <c r="AU49" i="1"/>
  <c r="R49" i="1"/>
  <c r="T110" i="1"/>
  <c r="U110" i="1"/>
  <c r="V110" i="1"/>
  <c r="AU110" i="1"/>
  <c r="R110" i="1"/>
  <c r="R194" i="1"/>
  <c r="T194" i="1"/>
  <c r="U194" i="1"/>
  <c r="V194" i="1"/>
  <c r="AU194" i="1"/>
  <c r="R284" i="1"/>
  <c r="T284" i="1"/>
  <c r="U284" i="1"/>
  <c r="V284" i="1"/>
  <c r="AU284" i="1"/>
  <c r="R292" i="1"/>
  <c r="T292" i="1"/>
  <c r="U292" i="1"/>
  <c r="V292" i="1"/>
  <c r="AU292" i="1"/>
  <c r="T300" i="1"/>
  <c r="U300" i="1"/>
  <c r="V300" i="1"/>
  <c r="AU300" i="1"/>
  <c r="R300" i="1"/>
  <c r="T84" i="1"/>
  <c r="U84" i="1"/>
  <c r="V84" i="1"/>
  <c r="AU84" i="1"/>
  <c r="R84" i="1"/>
  <c r="R270" i="1"/>
  <c r="R261" i="1"/>
  <c r="R271" i="1"/>
  <c r="T53" i="1"/>
  <c r="U53" i="1"/>
  <c r="V53" i="1"/>
  <c r="AU53" i="1"/>
  <c r="T13" i="1"/>
  <c r="U13" i="1"/>
  <c r="V13" i="1"/>
  <c r="AU13" i="1"/>
  <c r="R80" i="1"/>
  <c r="R267" i="1"/>
  <c r="R265" i="1"/>
  <c r="T47" i="1"/>
  <c r="U47" i="1"/>
  <c r="V47" i="1"/>
  <c r="AU47" i="1"/>
  <c r="T206" i="1"/>
  <c r="U206" i="1"/>
  <c r="V206" i="1"/>
  <c r="AU206" i="1"/>
  <c r="E28" i="10"/>
  <c r="E27" i="10"/>
  <c r="E2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200-000001000000}">
      <text>
        <r>
          <rPr>
            <b/>
            <sz val="9"/>
            <color indexed="81"/>
            <rFont val="Tahoma"/>
            <family val="2"/>
          </rPr>
          <t>ADMINISTRATIVO
OPERATIVO
ASISTENCIAL</t>
        </r>
      </text>
    </comment>
    <comment ref="L9" authorId="1" shapeId="0" xr:uid="{00000000-0006-0000-02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0000000-0006-0000-0200-000003000000}">
      <text>
        <r>
          <rPr>
            <b/>
            <sz val="9"/>
            <color indexed="81"/>
            <rFont val="Tahoma"/>
            <family val="2"/>
          </rPr>
          <t>katherine Sánchez:</t>
        </r>
        <r>
          <rPr>
            <sz val="9"/>
            <color indexed="81"/>
            <rFont val="Tahoma"/>
            <family val="2"/>
          </rPr>
          <t xml:space="preserve">
Se mantienen los controles 
Disminución del riesgo
Aumento el riesgo</t>
        </r>
      </text>
    </comment>
    <comment ref="O10" authorId="1" shapeId="0" xr:uid="{00000000-0006-0000-0200-000004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P10" authorId="1" shapeId="0" xr:uid="{00000000-0006-0000-0200-000005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Q10" authorId="1" shapeId="0" xr:uid="{00000000-0006-0000-0200-000006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R10" authorId="1" shapeId="0" xr:uid="{00000000-0006-0000-0200-000007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S10" authorId="1" shapeId="0" xr:uid="{00000000-0006-0000-0200-000008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T10" authorId="1" shapeId="0" xr:uid="{00000000-0006-0000-0200-000009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U10" authorId="1" shapeId="0" xr:uid="{00000000-0006-0000-0200-00000A000000}">
      <text>
        <r>
          <rPr>
            <sz val="12"/>
            <color indexed="81"/>
            <rFont val="Arial"/>
            <family val="2"/>
          </rPr>
          <t>I No aceptable
II No aceptable
III Aceptable
IV Aceptable</t>
        </r>
      </text>
    </comment>
    <comment ref="V10" authorId="1" shapeId="0" xr:uid="{00000000-0006-0000-0200-00000B000000}">
      <text>
        <r>
          <rPr>
            <sz val="12"/>
            <color indexed="81"/>
            <rFont val="Arial"/>
            <family val="2"/>
          </rPr>
          <t>I No aceptable
II No aceptable
III Aceptable
IV Aceptable</t>
        </r>
      </text>
    </comment>
    <comment ref="Y10" authorId="1" shapeId="0" xr:uid="{00000000-0006-0000-0200-00000C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Z10" authorId="1" shapeId="0" xr:uid="{00000000-0006-0000-0200-00000D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A10" authorId="0" shapeId="0" xr:uid="{00000000-0006-0000-0200-00000E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B10" authorId="1" shapeId="0" xr:uid="{00000000-0006-0000-0200-00000F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C10" authorId="1" shapeId="0" xr:uid="{00000000-0006-0000-0200-000010000000}">
      <text>
        <r>
          <rPr>
            <b/>
            <sz val="9"/>
            <color indexed="81"/>
            <rFont val="Tahoma"/>
            <family val="2"/>
          </rPr>
          <t>Protección puntual en las personas. Por ejemplo: Gafas de seguridad, protección auditiva, máscaras faciales, arneses y eslingas de seguridad, respiradores, guantes, etc.</t>
        </r>
      </text>
    </comment>
    <comment ref="AF10" authorId="1" shapeId="0" xr:uid="{00000000-0006-0000-0200-000011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AG10" authorId="1" shapeId="0" xr:uid="{00000000-0006-0000-0200-000012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AH10" authorId="1" shapeId="0" xr:uid="{00000000-0006-0000-0200-000013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AI10" authorId="1" shapeId="0" xr:uid="{00000000-0006-0000-0200-000014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AJ10" authorId="1" shapeId="0" xr:uid="{00000000-0006-0000-0200-000015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AK10" authorId="1" shapeId="0" xr:uid="{00000000-0006-0000-0200-000016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AL10" authorId="1" shapeId="0" xr:uid="{00000000-0006-0000-0200-000017000000}">
      <text>
        <r>
          <rPr>
            <sz val="12"/>
            <color indexed="81"/>
            <rFont val="Arial"/>
            <family val="2"/>
          </rPr>
          <t>I No aceptable
II No aceptable
III Aceptable
IV Aceptable</t>
        </r>
      </text>
    </comment>
    <comment ref="AM10" authorId="1" shapeId="0" xr:uid="{00000000-0006-0000-0200-000018000000}">
      <text>
        <r>
          <rPr>
            <sz val="12"/>
            <color indexed="81"/>
            <rFont val="Arial"/>
            <family val="2"/>
          </rPr>
          <t>I No aceptable
II No aceptable
III Aceptable
IV Aceptable</t>
        </r>
      </text>
    </comment>
    <comment ref="AP10" authorId="1" shapeId="0" xr:uid="{00000000-0006-0000-0200-000019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AQ10" authorId="1" shapeId="0" xr:uid="{00000000-0006-0000-0200-00001A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R10" authorId="0" shapeId="0" xr:uid="{00000000-0006-0000-0200-00001B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S10" authorId="1" shapeId="0" xr:uid="{00000000-0006-0000-0200-00001C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T10" authorId="1" shapeId="0" xr:uid="{00000000-0006-0000-0200-00001D000000}">
      <text>
        <r>
          <rPr>
            <b/>
            <sz val="9"/>
            <color indexed="81"/>
            <rFont val="Tahoma"/>
            <family val="2"/>
          </rPr>
          <t>Protección puntual en las personas. Por ejemplo: Gafas de seguridad, protección auditiva, máscaras faciales, arneses y eslingas de seguridad, respiradores, guantes, etc.</t>
        </r>
      </text>
    </comment>
  </commentList>
</comments>
</file>

<file path=xl/sharedStrings.xml><?xml version="1.0" encoding="utf-8"?>
<sst xmlns="http://schemas.openxmlformats.org/spreadsheetml/2006/main" count="10442" uniqueCount="912">
  <si>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</si>
  <si>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</si>
  <si>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</si>
  <si>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</si>
  <si>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</si>
  <si>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</si>
  <si>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</si>
  <si>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</si>
  <si>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</si>
  <si>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</si>
  <si>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Extensión Chía</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</si>
  <si>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</si>
  <si>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</si>
  <si>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</si>
  <si>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</si>
  <si>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</si>
  <si>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</si>
  <si>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Facatativá</t>
  </si>
  <si>
    <t>Extensión Zipaquirá</t>
  </si>
  <si>
    <t>Unidad Agroambiental El Tíbar</t>
  </si>
  <si>
    <t>Unidad Agroambiental La Esperanza</t>
  </si>
  <si>
    <t>Unidad Agroambiental El Vergel</t>
  </si>
  <si>
    <t>Oficina Bogotá</t>
  </si>
  <si>
    <t>CAD</t>
  </si>
  <si>
    <t xml:space="preserve">GESTIÓN SISTEMAS INTEGRADOS - SEGURIDAD Y SALUD EN EL TRABAJO </t>
  </si>
  <si>
    <t>PÁGINA: 2 DE 7</t>
  </si>
  <si>
    <t>ANEXO 1 VALORACIÓN DEL RIESGO</t>
  </si>
  <si>
    <t>Determinación del nivel de deficiencia</t>
  </si>
  <si>
    <t>Nivel de deficiencia</t>
  </si>
  <si>
    <t>Valor de</t>
  </si>
  <si>
    <t>Significado</t>
  </si>
  <si>
    <t>Nivel de exposición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</si>
  <si>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</si>
  <si>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</si>
  <si>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</si>
  <si>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</si>
  <si>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</si>
  <si>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</si>
  <si>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</si>
  <si>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</si>
  <si>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</si>
  <si>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</si>
  <si>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</si>
  <si>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</si>
  <si>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</si>
  <si>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</si>
  <si>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</si>
  <si>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</si>
  <si>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</si>
  <si>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</si>
  <si>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</si>
  <si>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</si>
  <si>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</si>
  <si>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</si>
  <si>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</si>
  <si>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</si>
  <si>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</si>
  <si>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</si>
  <si>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</si>
  <si>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</si>
  <si>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</si>
  <si>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</si>
  <si>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</si>
  <si>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</si>
  <si>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</si>
  <si>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</si>
  <si>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</si>
  <si>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20-10</t>
  </si>
  <si>
    <t>8-6</t>
  </si>
  <si>
    <t>4-2</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</si>
  <si>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</si>
  <si>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</si>
  <si>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</si>
  <si>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</si>
  <si>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</si>
  <si>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</si>
  <si>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</si>
  <si>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</si>
  <si>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</si>
  <si>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</si>
  <si>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</si>
  <si>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</si>
  <si>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</si>
  <si>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</si>
  <si>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</si>
  <si>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</si>
  <si>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</si>
  <si>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</si>
  <si>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</si>
  <si>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</si>
  <si>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</si>
  <si>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</si>
  <si>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</si>
  <si>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</si>
  <si>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</si>
  <si>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</si>
  <si>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</si>
  <si>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</si>
  <si>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</si>
  <si>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</si>
  <si>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</si>
  <si>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</si>
  <si>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</si>
  <si>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</si>
  <si>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</si>
  <si>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</si>
  <si>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</si>
  <si>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</si>
  <si>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</si>
  <si>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</si>
  <si>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</si>
  <si>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</si>
  <si>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</si>
  <si>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</si>
  <si>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</si>
  <si>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</si>
  <si>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</si>
  <si>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</si>
  <si>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</si>
  <si>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Aceptable con control existente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</si>
  <si>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</si>
  <si>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</si>
  <si>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</si>
  <si>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</si>
  <si>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</si>
  <si>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</si>
  <si>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</si>
  <si>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</si>
  <si>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</si>
  <si>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</si>
  <si>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</si>
  <si>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</si>
  <si>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</si>
  <si>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</si>
  <si>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</si>
  <si>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</si>
  <si>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</si>
  <si>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Diagonal 18 No. 20-29 Fusagasugá – Cundinamarca                                                                                                   
  Teléfono (601) 8281483 Línea Gratuita 018000180414                                                                                                                              
www.ucundinamarca.edu.co   E-mail: info@ucundinamarca.edu.co 
    NIT: 890.680.062-2</t>
  </si>
  <si>
    <t xml:space="preserve">  </t>
  </si>
  <si>
    <t xml:space="preserve"> </t>
  </si>
  <si>
    <t>PÁGINA: 3 DE 7</t>
  </si>
  <si>
    <t>MACRO
PROCESO</t>
  </si>
  <si>
    <t>PROCESO</t>
  </si>
  <si>
    <t>ÁREA</t>
  </si>
  <si>
    <t>CARGOS/USUARIOS</t>
  </si>
  <si>
    <t>ACTIVIDADES</t>
  </si>
  <si>
    <t>ACTIVIDADES 
RUTINARIA (SI/NO)</t>
  </si>
  <si>
    <t>PELIGRO</t>
  </si>
  <si>
    <t>EFECTOS POSIBLES</t>
  </si>
  <si>
    <t>CONTROLES EXISTENTES</t>
  </si>
  <si>
    <t>EVALUACIÓN DEL RIESGO</t>
  </si>
  <si>
    <t>VALORACIÓN DEL RIESGO</t>
  </si>
  <si>
    <t>MEDIDAS DE INTERVENCIÓN</t>
  </si>
  <si>
    <t>EVALUACIÓN DEL RIESGO RESIDUAL</t>
  </si>
  <si>
    <t>CRITERIOS PARA ESTABLECER CONTROLES</t>
  </si>
  <si>
    <t>MEDIDAS DE INTERVENCIÓN DESPUÉS DE MEDIR LA EFICACIA DE LOS CONTROLES OPERACIONALES</t>
  </si>
  <si>
    <t>ANÁLISIS DEL RIESGO RESIDUAL</t>
  </si>
  <si>
    <t>TIPO DE ACTIVIDAD (Interna/ Externa)</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</si>
  <si>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</si>
  <si>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</si>
  <si>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</si>
  <si>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</si>
  <si>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</si>
  <si>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</si>
  <si>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</si>
  <si>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</si>
  <si>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</si>
  <si>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</si>
  <si>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</si>
  <si>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</si>
  <si>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</si>
  <si>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</si>
  <si>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</si>
  <si>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</si>
  <si>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</si>
  <si>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</si>
  <si>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</si>
  <si>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</si>
  <si>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EVALUACIÓN DE LA EFICACIA</t>
  </si>
  <si>
    <t>RESPONSABLE DE LA EVALUACIÓN DE LA EFICACIA</t>
  </si>
  <si>
    <t>MISIONAL</t>
  </si>
  <si>
    <t>ADMISIONES Y REGISTROS</t>
  </si>
  <si>
    <t>ADMISIONES Y REGISTRO</t>
  </si>
  <si>
    <t>PROFESIONAL, TÉCNICO II, AUXILIAR DE OFICINA</t>
  </si>
  <si>
    <t>LIDERAR LOS PROCESOS RELACIONADOS COEL REGISTRO Y CONTROL ACADÉMICO EN  LA SECCIONAL  DE LA UNIVERSIDAD.
ADMINISTRAR, SISTEMATIZAR Y CUSTODIAR EN DEBIDA FORMA LA INFORMACIÓN INDIVIDUAL Y COLECTIVA DE LOS ESTUDIANTES.
ADMINISTRAR EL SISTEMAS DE INFORMACIÓN Y HERRAMIENTAS DE SOFTWARE Y HARDWARE ASIGNADOS A LA LABOR DE ADMISIONES, REGISTRO Y CONTROL ACADÉMICO. 
SOCIALIZAR EN LA  SECCIONAL  LOS ASPECTOS RELACIONADOS CON LOS PROCESOS DE ADMISIÓN, REGISTRO Y CONTROL ACADÉMICO.</t>
  </si>
  <si>
    <t>SI</t>
  </si>
  <si>
    <t>INTERNO</t>
  </si>
  <si>
    <t xml:space="preserve">HONGOS VIRUS Y BACTERIAS
</t>
  </si>
  <si>
    <t>BIOLÓGICO</t>
  </si>
  <si>
    <t>INFECCIÓN VIRAL, INFECCIÓN GASTROINTESTINAL, DOLOR ABDOMINAL, FIEBRE AMARILLA</t>
  </si>
  <si>
    <t>NO OBSERVADOS</t>
  </si>
  <si>
    <t>LIMPIEZA Y DESINFECCIÓN CONTROL PERIÓDICO DE LOS BAÑOS 
 NORMAS Y  HÁBITOS DE BIOSEGURIDAD</t>
  </si>
  <si>
    <t>USO DE ELEMENTO DE PROTECCIÓN (EPP) TAPABOCAS, GUANTES (CUANDO LA ACTIVIDAD LO REQUIERA)
 SEÑALIZACIÓN DE LAVADO DE MANOS 
SENSIBILIZACIONES DE AUTOCUIDADO Y CAMPAÑAS 
EVALUACIONES MÉDICAS PERIÓDICAS
PROGRAMAS DE PROMOCIÓN Y DETECCIÓN  
SEGUIMIENTO DE LAS EVALUACIONES MEDICAS</t>
  </si>
  <si>
    <t>INFECCIÓN VIRAL, INFECCIÓN GASTROINTESTINAL, DOLOR ESTOMACAL</t>
  </si>
  <si>
    <t>NINGUNO</t>
  </si>
  <si>
    <t xml:space="preserve">CAPACITACIÓN EN RIESGO BIOLÓGICO 
CAPACITACIÓN EN  ESTILOS DE VIDA SALUDABLE    ENFOCADO EN LAVADO DE MANOS E HIGIENE PERSONAL, PREVENCIÓN DE ENFERMEDADES VIRALES Y CONTAGIOSAS. 
 REALIZAR SEGUIMIENTO A LAS RECOMENDACIONES EMITIDAS EN LAS EVALUACIONES MÉDICAS  OCUPACIONALES DE INGRESO Y/O PERIÓDICOS.
</t>
  </si>
  <si>
    <t>GESTOR SST</t>
  </si>
  <si>
    <t>NO</t>
  </si>
  <si>
    <t>TEMPERATURAS
(disconfort Térmico)</t>
  </si>
  <si>
    <t>FÍSICO</t>
  </si>
  <si>
    <t>CEFALEA. FATIGA, DISMINUCIÓN DE RENDIMIENTO LABORAL</t>
  </si>
  <si>
    <t>PUNTOS DE HIDRATACIÓN</t>
  </si>
  <si>
    <t xml:space="preserve"> EXÁMENES MÉDICOS Y SEGUIMIENTO A LAS RECOMENDACIONES MÉDICAS EMITIDAS POR LAS EVALUACIONES MÉDICAS OCUPACIONALES DE INGRESO Y/O PERIÓDICOS.</t>
  </si>
  <si>
    <t>DESHIDRATACIÓN O ESTRÉS</t>
  </si>
  <si>
    <t xml:space="preserve">REALIZAR CAPACITACIÓN Y SENSIBILIZACIÓN DEL  PELIGRO.
REALIZAR  ESTUDIO DE CONDICIONES DE SALUD PARA IDENTIFICAR LA IMPLEMENTACIÓN DE PROGRAMA DE VIGILANCIA EPIDEMIOLÓGICA. 
</t>
  </si>
  <si>
    <t>JORNADA DE TRABAJO</t>
  </si>
  <si>
    <t>PSICOSOCIAL</t>
  </si>
  <si>
    <t xml:space="preserve">FATIGA, DOLOR DE CABEZA, HOMBROS, CUELLO, ESPALDA ESTRÉS, ALTERACIONES NERVIOSAS CANSANCIO, BAJO RENDIMIENTO EN EL TRABAJO, ESTRÉS, CARGA EMOCIONAL, CEFALEAS, CAMBIOS EN LA CONDUCTA, IRRITABILIDAD, ALTERACIONES MENTALES, ETC. </t>
  </si>
  <si>
    <t>ACTIVIDADES DE  BIENESTAR</t>
  </si>
  <si>
    <t xml:space="preserve">
 PROGRAMA DE PAUSAS ACTIVAS
</t>
  </si>
  <si>
    <t xml:space="preserve">
 APLICACIÓN DE BATERÍA DE RIESGO PSICOSOCIAL 
 AUTORIZACIÓN PARA REALIZACIÓN DE PAUSAS ACTIVAS (PROGRAMA DE PAUSAS ACTIVAS)
  ESPACIOS DE ESPARCIMIENTO, GIMNASIO, PROGRAMA LÚDICOS Y DE SENSIBILIZACIÓN
 PROGRAMA DE CAPACITACIONES  
</t>
  </si>
  <si>
    <t>ALTERACIONES EN LA TENSIÓN ARTERIAL, AFECCIONES CARDIACAS</t>
  </si>
  <si>
    <t>IMPLEMENTAR PROGRAMA DE VIGILANCIA EPIDEMIOLÓGICA DE RIESGO PSICOSOCIAL DONDE SE INCLUYA LA APLICACIÓN DE BATERÍA DISPUESTA POR EL MINISTERIO DE TRABAJO, MEDICIÓN DE CLIMA ORGANIZACIONAL.
CAPACITAR AL PERSONAL EN EL MANEJO DEL TIEMPO, MANEJO DEL ESTRÉS, TALLERES EN TRABAJO EN EQUIPO.
IMPLEMENTAR PROGRAMA DE PAUSAS ACTIVAS DE TRABAJO Y GIMNASIA LABORAL.</t>
  </si>
  <si>
    <t>POSTURA PROLONGADA, MANTENIDA, FORZADA, ANTIGRAVITACIONES</t>
  </si>
  <si>
    <t>BIOMECÁNICOS</t>
  </si>
  <si>
    <t>DESORDENES MUSCULOESQUELÉTICOS - ESTRÉS LABORAL - PROBLEMAS DE VARICES - CANSANCIO - FATIGA LABORAL</t>
  </si>
  <si>
    <t>NO OBSERVADO</t>
  </si>
  <si>
    <t>REALIZACIÓN DE PAUSAS ACTIVAS DE TRABAJO</t>
  </si>
  <si>
    <t>ENFERMEDADES COMO TÚNEL DE CARPO,MANGITO ROTADOR TRAUMAS POR DOLOR ACUMULATIVO</t>
  </si>
  <si>
    <t>IMPLEMENTAR UN PROGRAMA DE VIGILANCIA EPIDEMIOLÓGICA PARA EL RIESGO BIOMECÁNICO.
IMPLEMENTACIÓN Y EJECUCIÓN DE PAUSAS ACTIVAS DE TRABAJO TODOS LOS DÍAS DURANTE LA JORNADA LABORAL.
IMPLEMENTAR EXÁMENES OCUPACIONALES CON ÉNFASIS EN ERGONOMÍA. REALIZAR SEGUIMIENTO A LAS RECOMENDACIONES MEDICAS DE LOS EXÁMENES OCUPACIONALES.
DISEÑOS Y ESTUDIOS DE PUESTOS DE TRABAJO</t>
  </si>
  <si>
    <t>MOVIMIENTOS REPETITIVOS
(Manejo de herramientas propias de la labor)</t>
  </si>
  <si>
    <t>ENFERMEDADES DE TRAUMA ACUMULATIVO, SÍNDROMES TÚNEL DEL CARPO, EPICONDILITIS</t>
  </si>
  <si>
    <t xml:space="preserve"> SISTEMA  DE VIGILANCIA EPIDEMIOLÓGICA PARA EL RIESGO BIOMECÁNICO.</t>
  </si>
  <si>
    <t xml:space="preserve">PROGRAMA DE PAUSAS ACTIVAS </t>
  </si>
  <si>
    <t xml:space="preserve">ELEMENTOS DE APOYO (REPOSA  PIES,  PACK MOUSE)
SILLAS ERGONÓMICAS 
VALORACIONES MÉDICAS CON ÉNFASIS EN OSTEOMUSCULAR
SEGUIMIENTO A LAS VALORACIONES MÉDICAS (INGRESO-PERIÓDICOS)
SENSIBILIZACIÓN DE HIGIENE POSTURAL
</t>
  </si>
  <si>
    <t>TENDINITIS, SÍNDROME DE TONEL CARPIANO, EPICONDILITIS, SÍNDROME E MANGUITO ROTADOR.</t>
  </si>
  <si>
    <t xml:space="preserve">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</si>
  <si>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 xml:space="preserve">ELÉCTRICOS
(Exposición o manipulación a conexiones y/o cableado eléctrico de media y baja tensión)
</t>
  </si>
  <si>
    <t>CONDICIONES DE SEGURIDAD</t>
  </si>
  <si>
    <t>CHOQUE ELÉCTRICO QUE PUEDE PRODUCIR AFECCIONES CARDIACAS Y EN EL SISTEMA NERVIOSO CENTRAL, QUEMADURAS DE I Y II GRADO</t>
  </si>
  <si>
    <t>CANALIZADO DE REDES , MANTENIMIENTO PREVENTIVO Y CORRECTIVO A INSTALACIONES ELÉCTRICAS.</t>
  </si>
  <si>
    <t>SEÑALIZACIÓN DE ÁREAS CON RIESGO ELÉCTRICO COMO GABINETES, CAJAS E INSTALACIONES.</t>
  </si>
  <si>
    <t>QUEMADURAS, DESCARGA ELÉCTRICA SIN POSIBILIDAD DE MUERTE</t>
  </si>
  <si>
    <t xml:space="preserve">IMPLEMENTACIÓN DE PROGRAMA DE GESTIÓN PARA RIESGO ELÉCTRICO. </t>
  </si>
  <si>
    <t>LOCATIVO
(Sistemas y medios de almacenamiento.)</t>
  </si>
  <si>
    <t>TRAUMAS TEJIDOS BLANDOS, HERIDAS, TRAUMAS CRÁNEO ENCEFÁLICOS, FRACTURAS.</t>
  </si>
  <si>
    <t>ARCHIVADORES ANCLADOS</t>
  </si>
  <si>
    <t>LUGAR ESPECIFICO PARA ALMACENAMIENTOS SEGUROS.</t>
  </si>
  <si>
    <t>PERDIDAS DE CONCIENCIAS, TCE</t>
  </si>
  <si>
    <t>ANCLAJE DE ESTANTERÍAS.</t>
  </si>
  <si>
    <t>VERIFICAR POR MEDIO DE INSPECCIONES DE SEGURIDAD EL ANCLAJE DE ESTANTERÍAS Y REPISAS DE ALMACENAMIENTO, INSPECCIONES DE CONDICIONES DE TRABAJO, IMPLEMENTAR PROGRAMA DE ORDEN Y ASEO.</t>
  </si>
  <si>
    <t>LOCATIVO
(Superficies de trabajo irregulares, deslizantes, con diferencia de nivel)</t>
  </si>
  <si>
    <t>CAÍDAS, TRAUMAS TEJIDOS BLANDOS, ESGUINCES, LUXACIONES, TORCEDURAS</t>
  </si>
  <si>
    <t>MANTENIMIENTO LOCATIVO PERMANENTE</t>
  </si>
  <si>
    <t>SEÑALIZACIÓN PREVENTIVA, INSPECCIONES DE SEGURIDAD</t>
  </si>
  <si>
    <t>SENSIBILIZACIÓN DEL PELIGRO.</t>
  </si>
  <si>
    <t>CONTINUAR CON EL MANTENIMIENTO DE PISOS, PUERTAS, PAREDES Y FRANJAS ANTIDESLIZANTES.</t>
  </si>
  <si>
    <t>SEGUIMIENTO Y VERIFICACIÓN POR MEDIO DE INSPECCIONES DE SEGURIDAD Y EL MANTENIMIENTO DE ÁREAS DE TRABAJO.</t>
  </si>
  <si>
    <t xml:space="preserve">PÚBLICOS
(Problemas de orden publico, atracos, robos, asaltos, amenazas de explosivos y atentados) </t>
  </si>
  <si>
    <t xml:space="preserve">TRAUMAS SEVEROS, HERIDAS, FRACTURAS Y/O LESIONES GRAVES. </t>
  </si>
  <si>
    <t xml:space="preserve"> INSPECCIONES DE SEGURIDAD Y SEÑALIZACIÓN PREVENTIVA Y DE SEGURIDAD.
</t>
  </si>
  <si>
    <t xml:space="preserve">ILUMINACIÓN CON REFLECTORES 
CONTROLES DE INGRESO DEL PERSONAL.
PERSONAL DE SEGURIDAD PRIVADA ENTRENADOS Y CERTIFICADOS.
CHARLAS DE REINDUCCIÓN DONDE SE REALIZA SENSIBILIZACIÓN DE PREVENCIÓN RIESGO PUBLICO
 SISTEMA DE VIGILANCIA EN CÁMARAS
SISTEMAS DE COMUNICACIÓN
PLAN DE GESTIÓN DEL RIESGO DE DESASTRES
 </t>
  </si>
  <si>
    <t xml:space="preserve">CARNETIZACIÓN COMPLETA DEL PERSONAL  (ADMINISTRATIVOS, OPERATIVOS, PROFESORES, ESTUDIANTES)
BRIGADISTAS, CAPACITADOS DENTRO DEL ÁREA DE TRABAJO
SEÑALIZACIÓN DE RUTAS DE EVACUACIÓN 
SISTEMAS DE ALARMAS  
CAPACITACIÓN DE LA BRIGADA
</t>
  </si>
  <si>
    <t>DAÑO A LA PROPIEDAD Y MUERTE.</t>
  </si>
  <si>
    <t xml:space="preserve">SENSIBILIZACIÓN EN TÉCNICAS DE MANEJO EN SITUACIONES DE CRISIS POR ORDEN PUBLICO.
BRINDAR CAPACITACIÓN AL PERSONAL EN MANEJO DE SITUACIONES DE CRISIS EN DESPLAZAMIENTOS
</t>
  </si>
  <si>
    <t>PRECIPITACIONES
(Lluvias fuertes)</t>
  </si>
  <si>
    <t>FENÓMENOS NATURALES</t>
  </si>
  <si>
    <t>CAÍDAS, TRAUMAS EN TEJIDOS BLANDOS, ESGUINCES, LUXACIONES, TORCEDURAS</t>
  </si>
  <si>
    <t xml:space="preserve">ESTRUCTURAS ADECUADAS Y MANTENIMIENTO PERIÓDICO DE LAS MISMAS.  </t>
  </si>
  <si>
    <t>SEÑALIZACIÓN DE RUTAS DE EVACUACIÓN, INSTALACIÓN DE EQUIPOS DE APOYO EN EMERGENCIAS.
SIMULACROS DE EMERGENCIA,  BOTIQUINES,  CAMILLAS, PLAN DE GESTIÓN DEL RIESGO DE DESASTRES</t>
  </si>
  <si>
    <t xml:space="preserve">CONFORMACIÓN BRIGADA DE EMERGENCIAS
SEÑALIZACIÓN DE RUTAS DE EVACUACIÓN Y REALIZACIÓN DE SIMULACROS DE EVACUACIÓN.
PARTICIPACIÓN DEL PERSONAL EN SIMULACROS,  BRIGADISTAS, CAPACITADOS DENTRO DEL ÁREA DE TRABAJO
</t>
  </si>
  <si>
    <t>TRAUMAS SEVEROS Y MUERTE</t>
  </si>
  <si>
    <t xml:space="preserve">CONTINUIDAD EN LOS SIMULACROS EN DONDE SE INTERVENGA EL CONTROL DE INCENDIOS, ATENCIÓN A PACIENTE, RESCATE EN ESTRUCTURAS COLAPSADAS Y DE EVACUACIÓN. 
REENTRENAMIENTO DE BRIGADISTAS Y CAPACITACIÓN CONTINUA A TODO EL PERSONAL DIRECTO, CONTRATISTA Y VISITANTES.                
CONTINUAR CON LA CONFORMACIÓN DE BRIGADA  Y BRANDAR FORMACIÓN ANTE ATENCIÓN DE DIFERENTES EMERGENCIAS, EN DONDE SE INCLUYA TODO LO RELACIONADO CON EL PLAN DE EMERGENCIA.      
BRINDAR DISTINTIVOS A LOS BRIGADISTAS PARA SU IDENTIFICACIÓN RÁPIDA.       
</t>
  </si>
  <si>
    <t>EXTERNO</t>
  </si>
  <si>
    <t>VENDAVALES  ( CAMBIO CLIMÁTICO)</t>
  </si>
  <si>
    <t xml:space="preserve">SEÑALIZACIÓN DE RUTAS DE EVACUACIÓN, INSTALACIÓN DE EQUIPOS DE APOYO EN EMERGENCIAS. SIMULACROS DE EMERGENCIA, BOTIQUINES, CAMILLAS, PLAN DE GESTIÓN DE RIESGOS DE DESASTRES. </t>
  </si>
  <si>
    <t xml:space="preserve">CONFORMACIÓN BRIGADA DE LA EMERGENCIAS. PLAN DE GESTIÓN DE RIESGO DE DESASTRES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 </t>
  </si>
  <si>
    <t xml:space="preserve">CONTINUIDAD EN LOS SIMULACROS EN DONDE SE INTERVENGA EL CONTROL DE INCENDIOS, ATENCIÓN A PACIENTE, RESCATE EN ESTRUCTURAS COLAPSADAS Y DE EVACUACIÓN. REENTRENAMIENTO DE BRIGADISTAS Y CAPACITACIÓN CONTINUA A TODO EL PERSONAL DIRECTO, CONTRATISTA Y VISITANTES.                                                                              
  CONTINUAR CON LA CONFORMACIÓN DE BRIGADA  Y BRANDAR FORMACIÓN ANTE ATENCIÓN DE DIFERENTES EMERGENCIAS, EN DONDE SE INCLUYA TODO LO RELACIONADO CON EL PLAN DE EMERGENCIA.                                                                                           
BRINDAR DISTINTIVOS A LOS BRIGADISTAS PARA SU IDENTIFICACIÓN RÁPIDA.     
  PARTICIPACIÓN ANUAL EN EL SIMULACRO NACIONAL
</t>
  </si>
  <si>
    <t>SISMOS Y TERREMOTOS  ( CAMBIO CLIMÁTICO)</t>
  </si>
  <si>
    <t>ATRAPAMIENTOS, CAÍDAS, TRAUMAS TEJIDOS BLANDOS, ESGUINCES, LUXACIONES, TORCEDURAS, FRACTURAS</t>
  </si>
  <si>
    <t xml:space="preserve">ESTRUCTURAS ADECUADAS PARA RESISTIR MOVIMIENTOS SÍSMICOS </t>
  </si>
  <si>
    <t>SEÑALIZACIÓN DE RUTAS DE EVACUACIÓN, INSTALACIÓN DE EQUIPOS DE APOYO EN EMERGENCIAS,  SIMULACROS DE EMERGENCIA, BOTIQUINES, CAMILLAS.</t>
  </si>
  <si>
    <t xml:space="preserve">CONFORMACIÓN DE LA BRIGADA DE EMERGENCIAS, DISEÑO DEL PLAN DE  GESTIÓN DE RIESGOS DE DESASTRES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 </t>
  </si>
  <si>
    <t>CONTINUIDAD EN LOS SIMULACROS EN DONDE SE INTERVENGA EL CONTROL DE INCENDIOS, ATENCIÓN A PACIENTE, RESCATE EN ESTRUCTURAS COLAPSADAS Y DE EVACUACIÓN. REENTRENAMIENTO DE BRIGADISTAS Y CAPACITACIÓN CONTINÚA A TODO EL PERSONAL DIRECTO, CONTRATISTA Y VISITANTES.            
CONTINUAR CON LA CONFORMACIÓN DE BRIGADA  Y BRINDAR  LA FORMACIÓN ANTE ATENCIÓN DE DIFERENTES EMERGENCIAS, EN DONDE SE INCLUYA TODO LO RELACIONADO CON EL PLAN DE EMERGENCIA.                                                                      
BRINDAR DISTINTIVOS A LOS BRIGADISTAS PARA SU IDENTIFICACIÓN RÁPIDA.       PARTICIPACIÓN ANUAL EN EL SIMULACRO NACIONAL
.</t>
  </si>
  <si>
    <t xml:space="preserve">INUNDACIÓN </t>
  </si>
  <si>
    <t xml:space="preserve">SEÑALIZACIÓN DE RUTAS DE EVACUACIÓN, INSTALACIÓN DE EQUIPOS DE APOYO EN EMERGENCIAS.
SIMULACROS DE EMERGENCIA, BOTIQUINES, CAMILLAS, PLAN DE GESTIÓN DEL RIESGO DE DESASTRES </t>
  </si>
  <si>
    <t>CONFORMACIÓN BRIGADA DE EMERGENCIAS. PLAN DE GESTIÓN DEL RIESGO DESASTRES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t>
  </si>
  <si>
    <t xml:space="preserve">CONTINUIDAD DE LOS  SIMULACROS EN DONDE SE INTERVENGA EL CONTROL DE INCENDIOS, ATENCIÓN A PACIENTE, RESCATE EN ESTRUCTURAS COLAPSADAS Y DE EVACUACIÓN. REENTRENAMIENTO DE BRIGADISTAS Y CAPACITACIÓN CONTINUA A TODO EL PERSONAL DIRECTO, CONTRATISTA Y VISITANTES.                                                                        
 CONTINUAR CON LA CONFORMACIÓN DE BRIGADA  Y BRANDAR FORMACIÓN ANTE ATENCIÓN DE DIFERENTES EMERGENCIAS, EN DONDE SE INCLUYA TODO LO RELACIONADO CON EL PLAN DE GESTIÓN DE RIESGOS DE DESASTRES.
BRINDAR DISTINTIVOS A LOS BRIGADISTAS PARA SU IDENTIFICACIÓN RÁPIDA.       
</t>
  </si>
  <si>
    <t>APOYO</t>
  </si>
  <si>
    <t>DOCUMENTAL</t>
  </si>
  <si>
    <t xml:space="preserve">ARCHIVO Y CORRESPONDENCIA </t>
  </si>
  <si>
    <t>AUXILIAR DE OFICINA</t>
  </si>
  <si>
    <t>COORDINAR EL PROCESO DE GESTIÓN DOCUMENTAL, SUPERVISÁNDOLA RECEPCIÓN, RADICACIÓN, DISTRIBUCIÓN, CONSERVACIÓN Y TRAMITE DE LOS ARCHIVOS DE LA INSTITUCIÓN.
PROPONER NORMAS DE REGULACIÓN DE ORDENACIÓN, CLASIFICACIÓN Y ORDENAMIENTO DE LOS ARCHIVOS DE GESTIÓN DE CADA UNA DE LAS ÁREAS DE LA UNIVERSIDAD.</t>
  </si>
  <si>
    <t>GESTOR DE CORRESPONDENCIA</t>
  </si>
  <si>
    <t>TEMPERATURAS
(Disconfort Térmico)</t>
  </si>
  <si>
    <t>DESHIDRATACIÓN</t>
  </si>
  <si>
    <t xml:space="preserve"> PROGRAMA DE PAUSAS ACTIVAS
 COMITÉ DE CONVIVENCIA
</t>
  </si>
  <si>
    <t xml:space="preserve">PERIODOS DE DESCANSO DURANTE LA JORNADA LABORAL                                                    APLICACIÓN DE BATERÍA PSICOSOCIAL.
 BUEN TRATO CON EL PERSONAL A SU CARGO
 APLICACIÓN DE BATERÍA DE RIESGO PSICOSOCIAL 
 AUTORIZACIÓN PARA REALIZACIÓN DE PAUSAS ACTIVAS (PROGRAMA DE PAUSAS ACTIVAS
 ESPACIOS DE ESPARCIMIENTO, GIMNASIO, PROGRAMA LÚDICOS Y DE SENSIBILIZACIÓN
 PROGRAMA DE CAPACITACIONES  
</t>
  </si>
  <si>
    <t>INTERFACE PERSONA - TAREA
(Conocimientos, habilidades en relación con la demanda de la tarea, iniciativa, autonomía y reconocimiento; habilidad de identificación de la persona con la tarea y la organización)</t>
  </si>
  <si>
    <t>IMPLEMENTAR UN PROGRAMA DE VIGILANCIA EPIDEMIOLÓGICA PARA EL RIESGO BIOMECÁNICO.
IMPLEMENTACIÓN DE PAUSAS ACTIVAS DE TRABAJO TODOS LOS DÍAS DURANTE LA JORNADA LABORAL.
IMPLEMENTAR EXÁMENES OCUPACIONALES CON ÉNFASIS EN ERGONOMÍA. REALIZAR SEGUIMIENTO A LAS RECOMENDACIONES MEDICAS DE LOS EXÁMENES OCUPACIONALES.
DISEÑOS Y ESTUDIOS DE PUESTOS DE TRABAJO</t>
  </si>
  <si>
    <t>ENFERMEDADES DE TRAUMA ACUMULATIVO, SÍNDROMES TÚNEL DEL CARPO</t>
  </si>
  <si>
    <t>STC , TENDINITIS, HERNIAS O LESIÓN CERVICAL</t>
  </si>
  <si>
    <t>PERDIDAS HUMANAS Y MATERIALES</t>
  </si>
  <si>
    <t xml:space="preserve">IMPLEMENTACIÓN PROGRAMA GESTIÓN RIESGO ELÉCTRICO. </t>
  </si>
  <si>
    <t xml:space="preserve">PÚBLICOS
(Problemas de orden publico, atracos, robos, asaltos y atentados) </t>
  </si>
  <si>
    <t xml:space="preserve">GASES Y VAPORES
(Monóxido de carbono por el uso de equipos con combustible)  </t>
  </si>
  <si>
    <t>VENDAVALES   ( CAMBIO CLIMÁTICO)</t>
  </si>
  <si>
    <t>SISTEMAS Y TECNOLOGÍA</t>
  </si>
  <si>
    <t>TÉCNICO I</t>
  </si>
  <si>
    <t xml:space="preserve">ELABORAR, ACTUALIZAR Y PERFECCIONAR EL PLAN ESTRATÉGICO DEL ÁREA Y ASEGURA  SU COHERENCIA CON EL PLAN ESTRATÉGICO INSTITUCIONAL; PREPARA LOS PLANES OPERATIVOS ANUALES EVALUANDO PERIÓDICAMENTE SU DESARROLLO Y CUMPLIMIENTO.
ASESORAR PERMANENTEMENTE EN LO RELACIONADO CON LA ADQUISICIÓN Y APLICACIÓN DE HARDWARE SOFTWARE A TODAS LAS ÁREAS DE LA UNIVERSIDAD.
PROPONER, DESARROLLAR Y ASESORAR A TODAS LAS ÁREAS DE LA INSTITUCIÓN EN EL DESARROLLO DE LAS TIC' S (TECNOLOGÍAS DE LA INFORMACIÓN Y LAS COMUNICACIONES).
</t>
  </si>
  <si>
    <t>FINANCIERA</t>
  </si>
  <si>
    <t>FINANCIERA (CONTABILIDAD Y PRESUPUESTO)</t>
  </si>
  <si>
    <t>TÉCNICO II, PROFESIONAL</t>
  </si>
  <si>
    <t>EJECUTAR LAS POLÍTICAS, PLANES, PROGRAMAS Y DEMAS ACCIONES RELACIONADAS CON LA GESTIÓN FINANCIERA, CONTABLE Y PRESUPUESTAL DE LA UNIVERSIDAD.
REALIZAR ANÁLISIS Y EVALUACIÓN DE LA SITUACIÓN FINANCIERA Y PRESUPUESTAL, Y PROYECTAR LA DISTRIBUCIÓN DE LOS RECURSOS DEL BALANCE A LA VICERRECTORÍA ADMINISTRATIVA Y FINANCIERA DE LA UNIVERSIDAD PARA SU PRESENTACIÓN ANTE EL COUNFIS.
COORDINAR CON PLANEACIÓN INSTITUCIONAL LA ELABORACIÓN Y PRESENTACIÓN DEL PRESUPUESTO DE INGRESOS Y GASTOS DE LA UNIVERSIDAD.
COORDINAR LA CONSECUCIÓN DE LOS RECURSOS DE CRÉDITOS NECESARIOS  PARA LA FINANCIACIÓN DE LOS PLANES, PROGRAMAS Y PROYECTOS DE LA UNIVERSIDAD.</t>
  </si>
  <si>
    <t>TALENTO HUMANO</t>
  </si>
  <si>
    <t>TÉCNICO  ADMINISTRATIVO III</t>
  </si>
  <si>
    <t>COORDINAR ACTIVIDADES PROPIAS DE LA  DEPENDENCIA,  MANEJO  DE SEGURIDAD SOCIAL, VIÁTICOS DE  RESPUESTAS A ENTES DE CONTROL PRÁCTICAS ACADÉMICAS , ELABORACIÓN DE NOMINA, LIQUIDACIONES, APOYO PROCESOS DE CONTRATACIÓN , ORGANIZACIÓN DE ARCHIVO, EXPEDICIÓN DE CERTIFICACIONES LABORALES, SELECCIÓN DE PERSONAL</t>
  </si>
  <si>
    <t>VIRUS, BACTERIAS, HONGOS</t>
  </si>
  <si>
    <t>CULTURA DE LAVADO DE MANOS</t>
  </si>
  <si>
    <t>CAPACITACIÓN FRENTE A  MEDIDAS DE BIOSEGURIDAD</t>
  </si>
  <si>
    <t>BAJO</t>
  </si>
  <si>
    <t>ENFERMEDADES INFECTOCONTAGIOSAS, ALERGIAS, INFECCIONES VIRALES.</t>
  </si>
  <si>
    <t>CAPACITACIÓN FRENTE AL RIESGO BIOLÓGICO</t>
  </si>
  <si>
    <t xml:space="preserve">POSTURA (PROLONGADA MANTENIDA, FORZADA, ANTIGRAVITACIONAL, ESFUERZO) </t>
  </si>
  <si>
    <t>BIOMECÁNICO</t>
  </si>
  <si>
    <t>DOLOR LUMBAR, ESPASMOS MUSCULARES, VARICES, DOLOR EN MIEMBROS INFERIORES</t>
  </si>
  <si>
    <t>PAUSAS ACTIVAS, ROTACIÓN DE ACTIVIDADES, CAPACITACIÓN FRENTE A HIGIENE POSTURAL</t>
  </si>
  <si>
    <t xml:space="preserve"> HERNIA DISCAL</t>
  </si>
  <si>
    <t xml:space="preserve">BRINDAR CAPACITACIÓN FRENTE A HIGIENE POSTURAL, EFECTOS  IMPORTANCIA DE  LA EJECUCIÓN DE PAUSA ACTIVAS , INSPECCIONES A PUESTOS  DE TRABAJO </t>
  </si>
  <si>
    <t>ENFERMEDADES DE TRAUMA ACUMULATIVO,  DOLOR  MUÑECA Y HOMBRO</t>
  </si>
  <si>
    <t>NINGUNA</t>
  </si>
  <si>
    <t xml:space="preserve"> PROGRAMA DE PAUSAS ACTIVAS 
INSPECCIONES  DE PUESTOS DE TRABAJO, PROGRAMA DE VIGILANCIA EPIDEMIOLÓGICA  PARA LA PREVENCIÓN DE DESORDENES MUSCULO ESQUELÉTICOS </t>
  </si>
  <si>
    <t xml:space="preserve">
VALORACIONES MEDICAS CON ÉNFASIS EN OSTEOMUSCULAR
SEGUIMIENTO A LAS VALORACIONES MEDICAS (INGRESO-PERIÓDICOS)
SENSIBILIZACIÓN DE HIGIENE POSTURAL y FRENTE AL RIESGO</t>
  </si>
  <si>
    <t>ALTO</t>
  </si>
  <si>
    <t>SÍNDROME DEL TÚNEL CARPIANO</t>
  </si>
  <si>
    <t xml:space="preserve">CONTINUAR CON LAS CAPACITACIONES FRENTE AL RIESGO </t>
  </si>
  <si>
    <t>CONDICIONES DE LA TAREA
(Demandas de carga mental, contenido de la tarea, demandas emocionales, nivel de responsabilidad, jornada de trabajo)</t>
  </si>
  <si>
    <t>ESTRÉS ,IRRITABILIDAD</t>
  </si>
  <si>
    <t>1. ACTIVIDADES DE  BIENESTAR</t>
  </si>
  <si>
    <t xml:space="preserve">
1. PROGRAMA DE PAUSAS ACTIVAS
2. COMITÉ DE CONVIVENCIA
</t>
  </si>
  <si>
    <t xml:space="preserve">1. BUEN TRATO CON EL PERSONAL A SU CARGO
2. APLICACIÓN DE BATERÍA DE RIESGO PSICOSOCIAL 
3. AUTORIZACIÓN PARA REALIZACIÓN DE PAUSAS ACTIVAS (PROGRAMA DE PAUSAS ACTIVAS)
4. ESPACIOS DE ESPARCIMIENTO, GIMNASIO, PROGRAMA LÚDICOS Y DE SENSIBILIZACIÓN
5. PROGRAMA DE CAPACITACIONES  
</t>
  </si>
  <si>
    <t xml:space="preserve">
1. CAPACITAR AL PERSONAL EN EL MANEJO DEL TIEMPO, MANEJO DEL ESTRÉS, TALLERES EN TRABAJO EN EQUIPO.
2. CONTINUIDAD DEL   PROGRAMA DE PAUSAS ACTIVAS DE TRABAJO Y GIMNASIA LABORAL.
4. REALIZAR SENSIBILIZACIÓN DE RIESGO PSICOSOCIAL, REALIZAR PROGRAMAS DE BIENESTAR SOCIAL, RECREATIVO, DEPORTIVO Y CULTURAL.
5. REALIZAR SENSIBILIZACIÓN   SOBRE HÁBITOS Y ESTILOS DE VIDA SALUDABLE.
</t>
  </si>
  <si>
    <t xml:space="preserve">
ILUMINACIÓN CON REFLECTORES 
CONTROLES DE INGRESO DE PERSONAL .
PERSONAL DE SEGURIDAD PRIVADA ENTRENADOS Y CERTIFICADOS.
CHARLAS DE REINDUCCIÓN DONDE SE REALIZA SENSIBILIZACIÓN DE PREVENCIÓN RIESGO PUBLICO</t>
  </si>
  <si>
    <t xml:space="preserve"> BRIGADISTAS, CAPACITADOS DENTRO DEL ÁREA DE TRABAJO
SEÑALIZACIÓN DE RUTAS DE EVACUACIÓN 
SISTEMAS DE ALARMAS  
CAPACITACIÓN DE LA BRIGADA, PLAN DE EMERGENCIAS
</t>
  </si>
  <si>
    <t xml:space="preserve">BRINDAR CAPACITACIÓN FRENTE AL RIESGO  Y  FRENTE AL PLAN  DE PREPARACIÓN  Y RESPUESTA ANTE EMERGENCIAS DE LA UNIVERSIDAD 
BRINDAR CAPACITACIÓN AL PERSONAL EN MANEJO DE SITUACIONES DE CRISIS EN DESPLAZAMIENTOS
</t>
  </si>
  <si>
    <t>SEÑALIZACIÓN DE RUTAS DE EVACUACIÓN, INSTALACIÓN DE EQUIPOS DE APOYO EN EMERGENCIAS.</t>
  </si>
  <si>
    <t xml:space="preserve">CONFORMACIÓN BRIGADA DE EMERGENCIAS. PLAN DE EMERGENCIAS ,SEÑALIZACIÓN DE RUTAS DE EVACUACIÓN Y REALIZACIÓN DE SIMULACROS DE EVACUACIÓN.  RECURSOS PARA EMERGENCIAS </t>
  </si>
  <si>
    <t>IMPLEMENTACIÓN PLAN DE PREPARACIÓN  DE RESPUESTA ANTE EMERGENCIAS - BRINDAR CAPACITACIÓN FRENTE AL RIESGO</t>
  </si>
  <si>
    <t xml:space="preserve">SISMOS </t>
  </si>
  <si>
    <t xml:space="preserve">ESTRUCTURAS ADECUADAS PARA RESISTIR MOVIMIENTOS SÍSMICOS EN ALGUNAS EDIFICACIONES </t>
  </si>
  <si>
    <t xml:space="preserve">TRAUMAS SEVEROS </t>
  </si>
  <si>
    <t>Vendavales  ( CAMBIO CLIMÁTICO)</t>
  </si>
  <si>
    <t>CAÍDAS , HERIDAS</t>
  </si>
  <si>
    <t>PROFESIONAL, TÉCNICO, SECRETARIO</t>
  </si>
  <si>
    <t>MANEJO  DE SEGURIDAD SOCIAL, VIÁTICOS DE  RESPUESTAS A ENTES DE CONTROL PRÁCTICAS ACADÉMICAS , ELABORACIÓN DE NOMINA, LIQUIDACIONES, APOYO PROCESOS DE CONTRATACIÓN , ORGANIZACIÓN DE ARCHIVO, EXPEDICIÓN DE CERTIFICACIONES LABORALES, SELECCIÓN DE PERSONAL</t>
  </si>
  <si>
    <t>BIENES Y SERVICIOS</t>
  </si>
  <si>
    <t>RECURSOS FÍSICOS</t>
  </si>
  <si>
    <t>SERVICIOS DE ASEO</t>
  </si>
  <si>
    <t>LIMPIEZA DE LAS ÁREAS COMUNES Y DE TODA LA UNIVERSIDAD BAÑOS ,SALONES, ETC.</t>
  </si>
  <si>
    <t>HONGOS VIRUS Y BACTERIAS
(Limpieza General y lavados de Baños)</t>
  </si>
  <si>
    <t>RUIDO 
(Exposición continuo dentro de la jornada laboral)</t>
  </si>
  <si>
    <t>FATIGA AUDITIVA, DISMINUCIÓN AUDITIVA.</t>
  </si>
  <si>
    <t>EXÁMENES MÉDICOS OCUPACIONALES Y SEGUIMIENTO A RESULTADOS Y/O RECOMENDACIONES</t>
  </si>
  <si>
    <t>FATIGA AUDITIVA, DISMINUCIÓN AUDITIVA, HIPOACUSIA NEUROSENSORIAL.</t>
  </si>
  <si>
    <t>REALIZAR CAPACITACIÓN Y SENSIBILIZACIÓN DE EXPOSICIÓN AL RUIDO.
REALIZAR  ESTUDIO DE CONDICIONES DE SALUD PARA IDENTIFICAR LA IMPLEMENTACIÓN DE PROGRAMA DE VIGILANCIA EPIDEMIOLÓGICA. REALIZAR SEGUIMIENTO A LAS RECOMENDACIONES MEDICAS EMITIDAS EN LOS EXÁMENES OCUPACIONALES DE INGRESO Y/O PERIÓDICOS.
EN CASO DE REQUERIRLO REALIZAR UNA MEDICIÓN DE RUIDO</t>
  </si>
  <si>
    <t>RADIACIONES NO IONIZANTES
(Exposición a la radiación solar)</t>
  </si>
  <si>
    <t xml:space="preserve">CANSANCIO VISUAL,  IRRITACIONES CONJUNTIVAL, CEFALEA, IRRITABILIDAD Y EN OCASIONES MAREOS. </t>
  </si>
  <si>
    <t>TIEMPOS DE DESCANSO   ENTRE LA JORNADA LABORAL  SENSIBILIZACIÓN EN EL USO DE PROTECCIÓN SOLAR.</t>
  </si>
  <si>
    <t>CONJUNTIVITIS, TERIGIOS, QUEMADURAS DE PIEL.</t>
  </si>
  <si>
    <t xml:space="preserve">
SEGUIMIENTO AL  PROGRAMA DE INSPECCIONES PLANEADAS 
REALIZAR SENSIBILIZACIÓN EN USO DE PROTECTOR SOLAR.</t>
  </si>
  <si>
    <t xml:space="preserve">LÍQUIDOS, NIEBLAS Y ROCÍOS
Exposición a productos químicos propios de las labores de limpieza y desinfección) </t>
  </si>
  <si>
    <t xml:space="preserve">QUÍMICO
</t>
  </si>
  <si>
    <t>ACCIDENTES DE DIVERSA GRAVEDAD:  QUEMADURAS LEVES O GRAVES,  MUERTE Y/O PERDIDA TOTAL DE LA PROPIEDAD
ALERGIAS RESPIRATORIAS, DERMATITIS, ASFIXIA</t>
  </si>
  <si>
    <t xml:space="preserve">
 PLAN DE GESTIÓN DE RIESGO DE DESASTRES, IDENTIFICANDO EL MANEJO DE SUSTANCIAS 
HOJAS DE SEGURIDAD Y ETIQUETADO DE PRODUCTOS QUÍMICOS.
</t>
  </si>
  <si>
    <t xml:space="preserve">USO DE PROTECCIÓN RESPIRATORIA PARA HUMOS METÁLICOS Y SEGUIMIENTO Y CONTROL DE EXÁMENES MÉDICOS OCUPACIONALES. SENSIBILIZACIÓN EN TEMAS DE AUTOCUIDADO,  SUMINISTRO DE ELEMENTOS DE PROTECCIÓN PERSONAL (TAPABOCAS N95),  EVALUACIONES MÉDICAS Y SEGUIMIENTO,  SENSIBILIZACIÓN DE MANEJO DE SUSTANCIAS QUÍMICA. </t>
  </si>
  <si>
    <t>QUEMADURAS D E TERCER GRADO Y MUERTE</t>
  </si>
  <si>
    <t>ALMACENAMIENTO ÚNICO PARA PRODUCTOS QUÍMICOS AISLADO DE ALIMENTOS DE CONSUMO HUMANO</t>
  </si>
  <si>
    <t>SENSIBILIZACIÓN DE USO ADECUADO DE EPP Y MANEJO SEGURO DE SUSTANCIAS QUÍMICAS PELIGROSAS.
COLOCAR SEÑALIZACIÓN DE NORMAS DE SEGURIDAD.
 CAPACITACIÓN CONSTANTE A LAS BRIGADAS EN PRIMEROS AUXILIOS Y EVACUACIÓN E INSTALAR SEÑALIZACIÓN Y DEMARCAR LAS ÁREAS.               CONOCIMIENTO DE FICHAS TÉCNICAS Y FICHAS DE SEGURIDAD DE LOS PRODUCTOS QUÍMICOS, ROTULACIÓN Y MARCACIÓN DE LOS QUÍMICOS MEDIANTE FICHAS HMIS.  CAPACITACIÓN EN DOSIFICACIÓN DE PRODUCTOS QUÍMICOS</t>
  </si>
  <si>
    <t>MATERIAL PARTICULADO</t>
  </si>
  <si>
    <t>IRRITACIÓN DE VÍAS RESPIRATORIAS, OCULAR Y DÉRMICA</t>
  </si>
  <si>
    <t>USO DE ELEMENTOS DE PROTECCIÓN PERSONAL REQUERIDOS. SENSIBILIZACIÓN EN EL PELIGRO.</t>
  </si>
  <si>
    <t xml:space="preserve">IMPLEMENTACIÓN PROGRAMA DE RIESGO QUÍMICO, PROTOCOLOS DE USO Y ALMACENAMIENTO SEGURO. DEMARCACIÓN Y ETIQUETADO DE TODOS LOS PRODUCTOS. </t>
  </si>
  <si>
    <t>CONDICIONES DE LA TAREA
(Demandas de carga mental, contenido de la tarea, demandas emocionales, nivel de responsabilidad)</t>
  </si>
  <si>
    <t>MANIPULACIÓN MANUAL DE CARGAS
(Movilización y levantamiento de cargas)</t>
  </si>
  <si>
    <t>LESIONES OSTEOMUSCULARES A NIVEL DE COLUMNA.</t>
  </si>
  <si>
    <t>SISTEMA  DE VIGILANCIA EPIDEMIOLÓGICA PARA EL RIESGO BIOMECÁNICO.</t>
  </si>
  <si>
    <t xml:space="preserve">AUTORIZACIÓN PARA MANEJO DE CARGAS SOLITUD DE APOYO A UN COMPAÑERO 
AUTORIZACIÓN PARA REALIZACIÓN DE PAUSAS ACTIVAS (PROGRAMA DE PAUSAS ACTIVAS)
 EVALUACIONES MEDICAS CON ÉNFASIS EN OSTEOMUSCULARES
SEGUIMIENTO A LAS RECOMENDACIONES DE LAS EVALUACIONES MÉDICAS  
ACTIVIDADES DE PREVENCIÓN PARA DME, CON APOYO DE LA ARL (PROFESIONAL FISIOTERAPEUTA, ESPECIALISTA SST)
DISPONIBILIDAD DE ESPACIO Y SITIOS PARA REALIZAR PAUSA EN LAS ACTIVIDADES  
SENSIBILIZACIÓN EN MANEJO DE CARGAS
</t>
  </si>
  <si>
    <t>IMPLEMENTAR UN PROGRAMA DE VIGILANCIA EPIDEMIOLÓGICA PARA EL RIESGO BIOMECÁNICO.
IMPLEMENTACIÓN Y EJECUCIÓN DE PAUSAS ACTIVAS DE TRABAJO TODOS LOS DÍAS DURANTE LA JORNADA LABORAL.
IMPLEMENTAR EXÁMENES OCUPACIONALES CON ÉNFASIS EN ERGONOMÍA. REALIZAR SEGUIMIENTO A LAS RECOMENDACIONES MEDICAS DE LOS EXÁMENES OCUPACIONALES.
REALIZAR CAPACITACIONES EN MANEJO SEGURO DE CARGAS E HIGIENE POSTURAL. SEGUIMIENTO A LA REALIZACIÓN DE PAUSAS ACTIVAS.</t>
  </si>
  <si>
    <t>ESFUERZO 
(Altura de planos de trabajo, organización secuencia productiva, organización del tiempo de trabajo, peso y tamaño de objetos)</t>
  </si>
  <si>
    <t>LESIONES ÓSEO MUSCULARES, HERNIAS DISCALES, LESIONES DE COLUMNAS, SOBREESFUERZO, TRAUMAS ACUMULATIVOS.</t>
  </si>
  <si>
    <t>ENFERMEDADES COMO TÚNEL DE CARPO,MANGITO ROTADOR TRAUMAS POR DOLOR ACUMULATIVO
STC , TENDINITIS, HERNIAS O LESIÓN CERVICAL</t>
  </si>
  <si>
    <t xml:space="preserve">
SEGUIMIENTO A LAS EVALUACIONES MÉDICAS
SEGUIMIENTO AL  PROGRAMA DE VIGILANCIA EPIDEMIOLÓGICA PARA EL RIESGO BIOMECÁNICO.
SEGUIMIENTO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
                                               </t>
  </si>
  <si>
    <t>MECÁNICOS
(Utilización de herramientas manuales, maquinaria y equipos)</t>
  </si>
  <si>
    <t>CONTUSIONES, LACERACIONES, FRACTURAS, HERIDAS, Y POLITRAUMATISMOS.</t>
  </si>
  <si>
    <t>MANTENIMIENTO PREVENTIVO DE EQUIPOS Y HERRAMIENTAS MANUALES</t>
  </si>
  <si>
    <t>SEÑALIZACIÓN PREVENTIVA Y OBLIGATORIA DE CUMPLIMIENTO DE NORMAS DE SEGURIDAD Y USOS DE EPP. INSPECCIÓN DE HERRAMIENTAS MANUALES Y ÁREAS DE TRABAJO</t>
  </si>
  <si>
    <t xml:space="preserve">
CAPACITACIONES Y CHARLAS  SOBRE MANEJO DE HERRAMIENTAS MANUALES
USO DE EPP (USO DE ELEMENTOS DE PROTECCIÓN PERSONAL) </t>
  </si>
  <si>
    <t>ATRAPAMIENTO Y/O AMPUTACIÓN DEL ALGÚN SEGMENTO CORPORAL</t>
  </si>
  <si>
    <t xml:space="preserve">IMPLEMENTAR  PROGRAMA DE RIESGO MECÁNICO
IMPLEMENTAR PROCEDIMIENTOS DE ANÁLISIS SEGURO DE TRABAJO. 
VERIFICACIÓN DE HOJA DE VIDA DE EQUIPOS Y HERRAMIENTAS
INSPECCIONES PERIÓDICAS DE SEGURIDAD.
PUESTOS DE TRABAJO ADECUADOS PARA LA REALIZACIÓN DE LAS TAREAS, NO EJECUTAR LAS LABORES DE MANERA IMPROVISADA SI NO CON PLANEACIÓN. 
CAPACITACIONES Y CHARLAS  SOBRE MANEJO DE HERRAMIENTAS MANUALES
INSPECCIONES DE SEGURIDAD PLANEADAS O NO PLANEADAS REVISIÓN Y CAMBIO PERIÓDICO DE LAS HERRAMIENTAS ANTE SIGNOS DE DESGASTE NORMAS DE SEGURIDAD. </t>
  </si>
  <si>
    <t xml:space="preserve">BRINDAR CAPACITACIÓN RENTE AL RIESGO </t>
  </si>
  <si>
    <t>USO DE ROPA DE TRABAJO Y EPP PARA EL DESARROLLO DEL MISMO. ZAPATOS ANTIDESLIZANTES PARA PERSONAL SERVICIOS GENERALES Y BOTAS DE SEGURIDAD PARA EL PERSONAL DE MANTENIMIENTO</t>
  </si>
  <si>
    <t>SEGUIMIENTO Y VERIFICACIÓN POR MEDIO DE INSPECCIONES DE SEGURIDAD Y EL MANTENIMIENTO DE ÁREAS DE TRABAJO. BRINDAR CAPACITACIÓN FRENTE AL  RIESGO LOCATIVO</t>
  </si>
  <si>
    <t>LOCATIVO
(Caída de Objetos)</t>
  </si>
  <si>
    <t xml:space="preserve">GOLPES - FRACTURAS - LACERACIONES - </t>
  </si>
  <si>
    <t>SEGUIMIENTO AL PROGRAMA DE INSPECCIONES DE SEGURIDAD Y SENSIBILIZAR AL PERSONAL SOBRE EL PELIGRO.</t>
  </si>
  <si>
    <t>LOCATIVO
(Condiciones de Orden y aseo)</t>
  </si>
  <si>
    <t>TRAUMAS TEJIDOS BLANDOS, HERIDAS, TRAUMAS CRÁNEO ENCEFÁLICOS Y FRACTURAS</t>
  </si>
  <si>
    <t>PUNTOS ECOLÓGICOS.
 INSPECCIONES DEL DE SEGURIDAD.</t>
  </si>
  <si>
    <t xml:space="preserve">SEGUIMIENTO AL PROGRAMA DE ORDEN ASEO Y LIMPIEZA DONDE SE INVOLUCRE A TODO EL PERSONAL DE LA UDEC. 
CAPACITACIÓN DE ACTOS Y CONDICIONES DE SEGURIDAD                        CAPACITACIÓN CON ÉNFASIS EN EL REPORTE DE ACTOS Y CONDONES INSEGURAS. 
</t>
  </si>
  <si>
    <t>TECNOLÓGICO
(Fuga, explosión, derrame e  Incendios provocados por la reacción químico física por químicos almacenados y combustibles como papelería, mobiliario y equipos energizados)</t>
  </si>
  <si>
    <t>INTOXICACIÓN POR INHALACIÓN DE HUMOS, QUEMADURAS II Y III GRADO, PERDIDAS EN PROCESOS, PERDIDAS MATERIALES Y PERDIDAS HUMANAS</t>
  </si>
  <si>
    <t xml:space="preserve">EXTINTORES UBICADOS EN EL ÁREA DE TRABAJO,  PROGRAMA DE INSPECCIONES, SIMULACROS DE EMERGENCIA,  BOTIQUINES,  CAMILLAS,  PLAN DE GESTIÓN DEL RIESGO DE DESASTRES </t>
  </si>
  <si>
    <t>CAPACITAR Y SENSIBILIZAR EN EL PLAN DE GESTIÓN DEL RIESGO DE DESASTRES  DE LA UNIVERSIDAD DE CUNDINAMARCA, IMPLEMENTAR PROGRAMA DE INSPECCIONES DE SEGURIDAD, REALIZAR MANTENIMIENTO A EXTINTORES.  PUBLICAR  LAS LÍNEAS DE EMERGENCIA PARA UNA RESPUESTA OPORTUNA EN CASO DE PRESENTARSE UN INCENDIO O EXPLOSIÓN.</t>
  </si>
  <si>
    <t xml:space="preserve">MUERTE </t>
  </si>
  <si>
    <t xml:space="preserve">VENDAVALES  ( CAMBIO CLIMÁTICO) </t>
  </si>
  <si>
    <t xml:space="preserve">OPERARIO I MANTENIMIENTO, TÉCNICO I ELECTRICISTA </t>
  </si>
  <si>
    <t xml:space="preserve">ARREGLOS  EN LAS LOCACIONES AVERIADAS COMO PISO, TECHOS, PAREDES ETC.;  Y 
REPARACIONES A NIVEL ELÉCTRICO.
</t>
  </si>
  <si>
    <t>RUIDO 
(Exposición continuo dentro de la jornada laboral por la utilización de herramientas manuales y  equipos)</t>
  </si>
  <si>
    <t xml:space="preserve">LIMPIEZA Y DESINFECCIÓN CONTROL PERIÓDICO DE LOS BAÑOS </t>
  </si>
  <si>
    <t>ILUMINACIÓN 
(Por exceso o Deficiencia de Luz)</t>
  </si>
  <si>
    <t xml:space="preserve">
FATIGA VISUAL, DISMINUCIÓN DE RENDIMIENTO LABORAL, CEFALEAS</t>
  </si>
  <si>
    <t xml:space="preserve">MANTENIMIENTO ELÉCTRICO, CAMBIO DE LUMINARIAS  Y REFLECTORES O BOMBILLAS  DE LUZ </t>
  </si>
  <si>
    <t xml:space="preserve">CAMBIO DE LUMINARIAS (ÁREAS CON LUZ NATURAL Y ARTIFICIAL) </t>
  </si>
  <si>
    <t>DOLOR DE CABEZA, SOBREESFUERZO VISUAL, IRRITABILIDAD.</t>
  </si>
  <si>
    <t>REALIZAR CAPACITACIÓN Y SENSIBILIZACIÓN DEL  PELIGRO .
REALIZAR  ESTUDIO DE CONDICIONES DE SALUD PARA IDENTIFICAR LA IMPLEMENTACIÓN DE PROGRAMA DE VIGILANCIA EPIDEMIOLÓGICA. REALIZAR SEGUIMIENTO A LAS RECOMENDACIONES MEDICAS EMITIDAS EN LOS EXÁMENES OCUPACIONALES DE INGRESO Y/O PERIÓDICOS.                                                                                                    SUGERIR A LOS TRABAJADORES USO DE GAFAS CON FILTRO PARA LUZ AZUL Y USO DE BLOQUEADOR SOLAR
EN CASO DE REQUERIRLO REALIZAR UNA MEDICIÓN DE ILUMINACIÓN</t>
  </si>
  <si>
    <t>VIBRACIÓN 
(Uso de equipos, maquinaria y herramientas manuales)</t>
  </si>
  <si>
    <t xml:space="preserve"> HORMIGUEO, ENTUMECIMIENTO, CAMBIOS ARTICULARES </t>
  </si>
  <si>
    <t xml:space="preserve">MANTENIMIENTO A EQUIPOS  Y HERRAMIENTAS
SISTEMA DE VIGILANCIA EPIDEMIOLÓGICO EN DESORDENES MUSCULO ESQUELÉTICOS </t>
  </si>
  <si>
    <t xml:space="preserve">TIEMPOS DE DESCANSO EN LAS ACTIVIDADES CON USO DE EQUIPOS QUE PRODUCEN VIBRACIÓN.
EXÁMENES MÉDICOS Y SEGUIMIENTO A LAS RECOMENDACIONES MÉDICAS EMITIDAS POR LAS EVALUACIONES MÉDICAS OCUPACIONALES DE INGRESO Y/O PERIÓDICOS.
</t>
  </si>
  <si>
    <t>SÍNDROME DE DEDOS BLANCOS, DEGENERATIVOS, CAMBIOS EN LA DINÁMICA SANGUÍNEA.</t>
  </si>
  <si>
    <t xml:space="preserve">
REALIZACIÓN DE PAUSAS ACTIVAS DE TRABAJO ENFOCADAS EN DESORDENES MUSCULO ESQUELÉTICOS.
CHARLA PARA EL REPORTE DE CUALQUIER CONDICIÓN O RIESGO QUE PRESENTEN LOS EQUIPOS DE TRABAJO</t>
  </si>
  <si>
    <t xml:space="preserve">LÍQUIDOS, NIEBLAS Y ROCÍOS
Exposición a productos químicos propios de las actividades) </t>
  </si>
  <si>
    <t>USO DE ELEMENTOS DE PROTECCIÓN PERSONAL REQUERIDOS. 
CAPACITACIÓN Y SENSIBILIZACIÓN EN EL USO ADECUADO Y APLICACIÓN DE SUSTANCIAS QUÍMICAS</t>
  </si>
  <si>
    <t xml:space="preserve">SENSIBILIZACIÓN DE USO ADECUADO DE EPP Y MANEJO SEGURO DE SUSTANCIAS QUÍMICAS PELIGROSAS.
COLOCAR SEÑALIZACIÓN DE NORMAS DE SEGURIDAD.
REALIZAR INSPECCIÓN A LOS EXTINTORES UBICADOS EN EL LABORATORIO Y CAPACITACIÓN CONSTANTE A LAS BRIGADAS EN MANEJO DE EXTINTORES, PRIMEROS AUXILIOS Y EVACUACIÓN E INSTALAR SEÑALIZACIÓN Y DEMARCAR LAS ÁREAS.                                                        </t>
  </si>
  <si>
    <t xml:space="preserve">IRRITACIÓN DE VÍAS RESPIRATORIAS  Y OCULAR. </t>
  </si>
  <si>
    <t>IMPLEMENTACIÓN PROGRAMA DE RIESGO QUÍMICO, PROTOCOLOS DE USO Y ALMACENAMIENTO SEGURO. DEMARCACIÓN Y ETIQUETADO DE TODOS LOS PRODUCTOS. MARCACIÓN DE PRODUCTOS QUÍMICOS CON FICHA HMIS</t>
  </si>
  <si>
    <t xml:space="preserve">SEGUIMIENTO AL PROGRAMA DE RIESGO QUÍMICO Y A LOS  PROTOCOLOS DE USO Y ALMACENAMIENTO SEGURO. DEMARCACIÓN Y ETIQUETADO DE TODOS LOS PRODUCTOS MEDIANTE FICHAS. </t>
  </si>
  <si>
    <t>HUMOS METÁLICOS
(Soldadura)</t>
  </si>
  <si>
    <t>MANTENIMIENTO DE EQUIPOS DE SOLDADURA</t>
  </si>
  <si>
    <t>ENFERMEDADES RESPIRATORIAS</t>
  </si>
  <si>
    <t xml:space="preserve">
CAPACITACIONES Y CHARLAS  SOBRE MANEJO DE HERRAMIENTAS MANUALES
USO DE EPP: OVEROL Y/O ROPA DE TRABAJO , GAFAS Y  MONOGAFAS DE SEGURIDAD, BOTAS DE SEGURIDAD CON PUNTERA, GUANTES Y CASCO. </t>
  </si>
  <si>
    <t xml:space="preserve">ELÉCTRICOS
(Exposición o manipulación a conexiones y/o cableado eléctrico de alta,  media y baja tensión, trabajo eléctrico)
</t>
  </si>
  <si>
    <t xml:space="preserve">
SEÑALIZACIÓN DE ÁREAS CON RIESGO ELÉCTRICO COMO GABINETES, CAJAS E INSTALACIONES.
RESTRICCIÓN DE TRABAJOS EN CONDICIONES COMO TORMENTAS O LLUVIA. </t>
  </si>
  <si>
    <t>UTILIZACIÓN DE EPP DIELÉCTRICOS TALES COMO BOTAS, CASCO Y GUANTES.
IMPLEMENTACIÓN MANUAL TRABAJO SEGURO RIESGO ELÉCTRICO.</t>
  </si>
  <si>
    <t>IMPLEMENTACIÓN PROGRAMA GESTIÓN RIESGO ELÉCTRICO. IMPLEMENTACIÓN DE PERMISOS PARA TRABAJO CON LÍNEAS ENERGIZADAS Y ATS.
SOLICITUD DE CERTIFICADOS DE IDONEIDAD Y FORMACIÓN EN EL RIESGO. 
UTILIZACIÓN DE EPP DIELÉCTRICOS TALES COMO BOTAS, CASCO Y GUANTES
IMPLEMENTACIÓN DE PERMISOS DE TRABAJO</t>
  </si>
  <si>
    <t>VERIFICAR POR MEDIO DE INSPECCIONES DE SEGURIDAD EL ANCLAJE DE ESTANTERÍAS Y REPISAS DE ALMACENAMIENTO.</t>
  </si>
  <si>
    <t>PUNTOS ECOLÓGICOS.
PERSONAL PERMANENTE DE SERVICIOS GENERALES. INSPECCIONES DEL DE SEGURIDAD.</t>
  </si>
  <si>
    <t>ACCIDENTES DE TRANSITO
(Accidentes de transito donde se ven involucrados peatones (Estudiantes y/o Funcionarios) y vehículos de transporte) Desplazamiento en vehículos propios de la UDEC y particulares en misión laboral Autorizada.</t>
  </si>
  <si>
    <t xml:space="preserve">TRAUMAS SEVEROS, TRAUMAS CRANEOENCEFÁLICOS, FRACTURAS, </t>
  </si>
  <si>
    <t xml:space="preserve">MANTENIMIENTO CORRECTIVO AL PARQUE AUTOMOTOR DE LA UNIVERSIDAD DE CUNDINAMARCA </t>
  </si>
  <si>
    <t xml:space="preserve"> POLÍTICA DE SEGURIDAD VIAL 
CAMPAÑAS DE SEGURIDAD VIAL Y USO DE ELEMENTOS DE SEGURIDAD 
PLAN ESTRATÉGICO DE SEGURIDAD VIAL
SEÑALIZACIÓN, ZONAS DE PARQUEO, REDUCTORES DE VELOCIDAD 
VÍA DE ACCESO EN UN SOLO SENTIDO
</t>
  </si>
  <si>
    <t xml:space="preserve">INSPECCIÓN DE VEHÍCULOS DE LA UDEC, MANTENIMIENTO PREVENTIVO Y CORRECTIVO, VERIFICACIÓN  DE DOCUMENTACIÓN LEGAL DE LOS VEHÍCULOS (REVISIÓN TECNOMECANICA, SOAT, LICENCIA DE CONDUCTOR Y CARTA DE PROPIEDAD DEL VEHÍCULO)
ELEMENTOS DE SEÑALIZACIÓN Y DEMARCACIÓN DENTRO DE LAS INSTALACIONES DE LA UNIVERSIDAD.
INSPECCIONES PRE OPERACIONALES DIARIAS
 CURSO DE MANEJO DEFENSIVO
 CONDUCTORES CALIFICADOS Y CON EL DOCUMENTO QUE LO ACREDITA
</t>
  </si>
  <si>
    <t xml:space="preserve">EJECUCIÓN Y SEGUIMIENTO  DEL PROGRAMA DE SEGURIDAD  VIAL
 SENSIBILIZACIÓN PREVENTIVAS EN RIESGO VIAL. 
INTERVENIR CON CURSO DE MANEJO DEFENSIVO AL PERSONAL QUE CONDUCE VEHÍCULOS DE LA UDEC.
</t>
  </si>
  <si>
    <t>TRABAJO EN ALTURAS
(TRABAJO QUE SE REALICE DESPUÉS DE 2,0MTS DE ALTURA A NIVEL DEL PISO) Limpieza de canales, mantenimiento locativos, cambio de reflectores o luminarias de postes)</t>
  </si>
  <si>
    <t xml:space="preserve">TRAUMAS CRANEOENCEFÁLICOS SEVEROS, HERIDAS, FRACTURAS, TRAUMAS DE TEJIDOS BLANDOS Y LESIONES QUE PUEDEN CAUSAR LA MUERTE. </t>
  </si>
  <si>
    <t>USO DE ELEMENTOS Y EQUIPOS  DE PROTECCIÓN CONTRA CAÍDAS  Y ELEMENTOS DE PROTECCIÓN PERSONAL. 
IMPLEMENTACIÓN MANUAL TRABAJO SEGURO EN ALTURAS.</t>
  </si>
  <si>
    <t>IMPLEMENTACIÓN DE PROGRAMA DE TRABAJO SEGURO EN ALTURAS.
PERMISOS DE TRABAJO EN ALTURAS, CON SU RESPECTIVA AUTORIZACIÓN.
UTILIZACIÓN DE EQUIPOS CERTIFICADOS E INSPECCIÓN DE LOS MISMOS. DEMARCACIÓN Y SEÑALIZACIÓN DE ÁREAS DONDE HAY EXPOSICIÓN A CAÍDAS - MEDIDAS DE ADVERTENCIA, DEMARCACIÓN DE ÁREAS DE TRABAJO.
 EN ALTURAS DE ACUERDO A LA RESOLUCIÓN 1409-2012.  CUMPLIMIENTOS DE LAS NORMAS DE SEGURIDAD PARA EL TRABAJO SEGURO EN ALTURAS Y LA PREVENCIÓN DE ACCIDENTES DE TRABAJO GRAVES POR ESTA CAUSA. CUMPLIMIENTO DE LOS PERMISOS DE TRABAJO PARA ACTIVIDADES DE ALTO RIESGO ANTES DE INICIAR LABORES.
CAPACITACIÓN EN TRABAJO EN ALTURAS Y TRABAJOS EN ESPACIOS CONFINADOS DE ACUERDO A LA RESOLUCIÓN 1409-2012.  CUMPLIMIENTOS DE LAS NORMAS DE SEGURIDAD PARA EL TRABAJO SEGURO EN ALTURAS Y LA PREVENCIÓN DE ACCIDENTES DE TRABAJO GRAVES POR ESTA CAUSA. CUMPLIMIENTO DE LOS PERMISOS DE TRABAJO PARA ACTIVID   ADES DE ALTO RIESGO ANTES DE INICIAR LABORES.                                                                                                                   FORMACIÓN PERTINENTE PARA TRABAJO SEGURO EN ALTURAS NIVEL AVANZADO PARA EL PERSONAL QUE REALIZA DICHAS TAREAS.</t>
  </si>
  <si>
    <t>OPERARIO DE VEHÍCULO</t>
  </si>
  <si>
    <t>TRANSPORTE DE PERSONAL Y ESTUDIANTES A LOS DIFERENTES LUGARES REQUERIDOS PARA REALIZAR ACTIVIDADES O IR EN REPRESENTACIÓN DE LA UDEC</t>
  </si>
  <si>
    <t xml:space="preserve">INSPECCIONES PERIÓDICAS
 USO DE ELEMENTO DE PROTECCIÓN (EPP) TAPABOCAS, GUANTES (CUANDO LA ACTIVIDAD LO REQUIERA)
 SEÑALIZACIÓN DE LAVADO DE MANOS 
 SENSIBILIZACIONES DE AUTOCUIDADO Y CAMPAÑAS 
EVALUACIONES MÉDICAS PERIÓDICAS
PROGRAMAS DE PROMOCIÓN Y DETECCIÓN  </t>
  </si>
  <si>
    <t xml:space="preserve">SENSIBILIZACIÓN EN RIESGO BIOLÓGICO, CAPACITACIÓN EN  ESTILOS DE VIDA SALUDABLE    EN FOCADO EN LAVADO DE MANOS E HIGIENE PERSONAL  Y PREVENCIÓN DE ENFERMEDADES VIRALES Y CONTAGIOSAS. </t>
  </si>
  <si>
    <t xml:space="preserve">RUIDO 
(Exposición continuo dentro de la jornada laboral por la utilización de Vehículo y transporte vías publicas) </t>
  </si>
  <si>
    <t>REALIZAR CAPACITACIÓN Y SENSIBILIZACIÓN DE EXPOSICIÓN AL RUIDO.
REALIZAR  ESTUDIO DE CONDICIONES DE SALUD PARA IDENTIFICAR LA IMPLEMENTACIÓN DE PROGRAMA DE VIGILANCIA EPIDEMIOLÓGICA. REALIZAR SEGUIMIENTO A LAS RECOMENDACIONES MEDICAS EMITIDAS EN LOS EXÁMENES OCUPACIONALES DE INGRESO Y/O PERIÓDICOS.</t>
  </si>
  <si>
    <t>REALIZAR CAPACITACIÓN Y SENSIBILIZACIÓN DEL  PELIGRO .
REALIZAR  ESTUDIO DE CONDICIONES DE SALUD PARA IDENTIFICAR LA IMPLEMENTACIÓN DE PROGRAMA DE VIGILANCIA EPIDEMIOLÓGICA. REALIZAR SEGUIMIENTO A LAS RECOMENDACIONES MEDICAS EMITIDAS EN LOS EXÁMENES OCUPACIONALES DE INGRESO Y/O PERIÓDICOS.</t>
  </si>
  <si>
    <t xml:space="preserve">
IMPLEMENTAR PROGRAMA DE INSPECCIONES PLANEADAS 
REALIZAR SENSIBILIZACIÓN EN USO DE PROTECTOR SOLAR.</t>
  </si>
  <si>
    <t>VIBRACIÓN 
(Uso vehículos)</t>
  </si>
  <si>
    <t>MANTENIMIENTO  DE VEHÍCULOS</t>
  </si>
  <si>
    <t>TIEMPOS DE DESCANSO</t>
  </si>
  <si>
    <t>DURANTE EL TRABAJO SE DEBEN INCLUIR PERIODOS DE DESCANSO Y /O ROTACIONES DE 20 MINUTOS EN CADA UNA DE LAS ACTIVIDADES QUE INVOLUCREN EQUIPOS QUE GENEREN VIBRACIÓN .
REALIZACIÓN DE PAUSAS ACTIVAS DE TRABAJO.
CHARLA PARA EL REPORTE DE CUALQUIER CONDICIÓN O RIESGO QUE PRESENTEN LOS EQUIPOS DE TRABAJO</t>
  </si>
  <si>
    <t>LÍQUIDOS, NIEBLAS Y ROCÍOS
Exposición a productos combustibles y aceites de los vehículos. )</t>
  </si>
  <si>
    <t>USO DE ELEMENTOS DE PROTECCIÓN PERSONAL REQUERIDOS</t>
  </si>
  <si>
    <t>SENSIBILIZACIÓN DE USO ADECUADO DE EPP Y MANEJO SEGURO DE SUSTANCIAS QUÍMICAS PELIGROSAS.
COLOCAR SEÑALIZACIÓN DE NORMAS DE SEGURIDAD.
REALIZAR INSPECCIÓN A LOS EXTINTORES UBICADOS EN EL LABORATORIO Y CAPACITACIÓN CONSTANTE A LAS BRIGADAS EN MANEJO DE EXTINTORES, PRIMEROS AUXILIOS Y EVACUACIÓN E INSTALAR SEÑALIZACIÓN Y DEMARCAR LAS ÁREAS.</t>
  </si>
  <si>
    <t xml:space="preserve">GASES Y VAPORES
(Monóxido de carbono por el uso de  combustible)  </t>
  </si>
  <si>
    <t>PERIODOS DE DESCANSO DURANTE LA JORNADA LABORAL</t>
  </si>
  <si>
    <t xml:space="preserve"> PROGRAMA DE PAUSAS ACTIVAS 
 EVALUACIONES DE PUESTOS DE TRABAJO </t>
  </si>
  <si>
    <t xml:space="preserve"> 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</si>
  <si>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 xml:space="preserve"> 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</si>
  <si>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 xml:space="preserve"> 
 VALORACIONES MÉDICAS CON ÉNFASIS EN OSTEOMUSCULAR
SEGUIMIENTO A LAS VALORACIONES MÉDICAS (INGRESO-PERIÓDICOS)
 SENSIBILIZACIÓN DE HIGIENE POSTURAL
</t>
  </si>
  <si>
    <t>MECÁNICOS
(Utilización de vehículos)</t>
  </si>
  <si>
    <t>MANTENIMIENTO PREVENTIVO DE VEHÍCULOS</t>
  </si>
  <si>
    <t xml:space="preserve">TECNOLÓGICO
(Fuga, explosión, derrame e  Incendios provocados por la reacción químico física)  </t>
  </si>
  <si>
    <t xml:space="preserve">SENSIBILIZACIÓN EN EL PELIGRO. Y PLAN DE EMERGENCIA </t>
  </si>
  <si>
    <t>CAPACITAR Y SENSIBILIZAR EN EL PLAN DE EMERGENCIA DE LA UDEC, IMPLEMENTAR PROGRAMA DE INSPECCIONES DE SEGURIDAD, REALIZAR MANTENIMIENTO A EXTINTORES.  PUBLICAR  LAS LÍNEAS DE EMERGENCIA PARA UNA RESPUESTA OPORTUNA EN CASO DE PRESENTARSE UN INCENDIO O EXPLOSIÓN.</t>
  </si>
  <si>
    <t xml:space="preserve">ACCIDENTES DE TRANSITO
(Accidentes de transito donde se ven involucrados peatones (Estudiantes y/o Funcionarios) y vehículos de transporte) Desplazamiento en vehículos propios de la UDEC </t>
  </si>
  <si>
    <t>INSPECCIÓN DE VEHÍCULOS DE LA UDEC, MANTENIMIENTO PREVENTIVO Y CORRECTIVO, VERIFICACIÓN  DE DOCUMENTACIÓN LEGAL DE LOS VEHÍCULOS (REVISIÓN TECNOMECANICA, SOAT, LICENCIA DE CONDUCTOR Y CARTA DE PROPIEDAD DEL VEHÍCULO)</t>
  </si>
  <si>
    <t>ELEMENTOS DE SEÑALIZACIÓN Y DEMARCACIÓN DENTRO DE LAS INSTALACIONES DE LA UNIVERSIDAD.</t>
  </si>
  <si>
    <t>IMPLEMENTACIÓN DEL PROGRAMA RIESGO  VIAL Y SENSIBILIZACIÓN  CON  CAPACITACIONES PREVENTIVAS EN RIESGO VIAL. 
INTERVENIR CON CURSO DE MANEJO DEFENSIVO A EL PERSONAL QUE CONDUCE VEHÍCULOS DE LA UDEC.</t>
  </si>
  <si>
    <t>CONFORMACIÓN BRIGADA DE EMERGENCIAS. PLAN DE EMERGENCIAS CON PROTOCOLOS ESTABLECIDOS PARA ESTAS CONDICIONES CLIMÁTICAS ADVERSAS O FENÓMENOS NATURALES. SEÑALIZACIÓN DE RUTAS DE EVACUACIÓN Y REALIZACIÓN DE SIMULACROS DE EVACUACIÓN.</t>
  </si>
  <si>
    <t>REALIZAR SIMULACROS EN DONDE SE INTERVENGA EL CONTROL DE INCENDIOS, ATENCIÓN A PACIENTE, RESCATE EN ESTRUCTURAS COLAPSADAS Y DE EVACUACIÓN. REENTRENAMIENTO DE BRIGADISTAS Y CAPACITACIÓN CONTINUA A TODO EL PERSONAL DIRECTO, CONTRATISTA Y VISITANTES.</t>
  </si>
  <si>
    <t xml:space="preserve">ALMACÉN
(RECURSOS FÍSICOS)
</t>
  </si>
  <si>
    <t>TÉCNICO II</t>
  </si>
  <si>
    <t xml:space="preserve">ALMACENAMIENTO, ACOPIO, REGISTRO Y CONTROL DEL ALMACÉN DE LA SEDE </t>
  </si>
  <si>
    <t>INFECCIÓN VIRAL, INFECCIÓN GASTROINTESTINAL, DOLOR ESTOMACAL, FIEBRE AMARILLA</t>
  </si>
  <si>
    <t>MECÁNICOS
(Utilización de herramientas manuales  y equipos requeridos para la labor)</t>
  </si>
  <si>
    <t xml:space="preserve">ELÉCTRICOS
(Exposición o manipulación a conexiones y/o cableado   media y baja tensión)
</t>
  </si>
  <si>
    <t>COMPRAS</t>
  </si>
  <si>
    <t xml:space="preserve">PROFESIONAL </t>
  </si>
  <si>
    <t xml:space="preserve">COORDINAR  EL PROCESO DE CONTRATACIÓN, INFORMES MENSUALES CONTRATACIÓN, PROYECTAR OTRO SI, BANCO DE PROVEEDORES, CONTRATACIÓN DIRECTA, GESTIÓN DE CALIDAD REPORTES DRE CONTRATOS AL SIA, CERTIFICACIONES DE CONTRATOS </t>
  </si>
  <si>
    <t xml:space="preserve">VIRUS, BACTERIAS </t>
  </si>
  <si>
    <t xml:space="preserve">GESTIONAR EL PROCESO DE CONTRATACIÓN, INFORMES MENSUALES CONTRATACIÓN, PROYECTAR OTRO SI, BANCO DE PROVEEDORES, CONTRATACIÓN DIRECTA, GESTIÓN DE CALIDAD REPORTES DRE CONTRATOS AL SIA, CERTIFICACIONES DE CONTRATOS </t>
  </si>
  <si>
    <t>GESTOR DE COMPRAS</t>
  </si>
  <si>
    <t>APOYO ACADÉMICO</t>
  </si>
  <si>
    <t>AUXILIAR ADMINISTRATIVO, AUXILIAR DE OFICINA I</t>
  </si>
  <si>
    <t xml:space="preserve">PRÉSTAMO DE ELEMENTOS TECNOLÓGICOS Y ESPACIOS ACADÉMICOS Y DE EVENTOS, AYUDA LOGÍSTICA PARA EVENTOS, PRÉSTAMO DE ELEMENTOS PARA PROYECCIÓN DE SONIDO E IMÁGENES. 
ELABORACIÓN, TRANSCRIPCIÓN DE INFORMES, CARTAS, MEMORANDOS, CIRCULARES, ACTAS, COMUNICADOS Y ATENCIÓN DE LLAMADAS TELEFÓNICAS.
RESPONDER POR LA OPERATIVIDAD DE LA OFICINA, INCLUIDO EL CUIDADO, MANEJO Y USO RACIONAL DE LAS DOTACIONES DE CARÁCTER TÉCNICO, MATERIALES Y ÚTILES, ASÍ COMO LA PRESENTACIÓN ADECUADA DE LA MISMA.
</t>
  </si>
  <si>
    <t>GESTORES DE APOYO ACADÉMICO</t>
  </si>
  <si>
    <t xml:space="preserve">ELABORACIÓN Y MANEJO DE CONTROL DIARIO DE ASISTENCIA DE DOCENTES, DE LOS PROGRAMAS DE ADMINISTRACIÓN DE EMPRESAS Y CONTADURÍA PÚBLICA DE LA SECCIONAL UBATÉ.
INGRESO DE HORARIOS, CARGAS ACADÉMICAS, CONTRATOS A TRAVÉS DE LA PLATAFORMA.
RECEPCIÓN, CLASIFICACIÓN Y ORGANIZACIÓN DEL ARCHIVO DOCUMENTAL.
ELABORACIÓN, TRANSCRIPCIÓN DE INFORMES, CARTAS, MEMORANDOS, CIRCULARES, ACTAS, COMUNICADOS Y ATENCIÓN DE LLAMADAS TELEFÓNICAS.
RESPONDER POR LA OPERATIVIDAD DE LA OFICINA, INCLUIDO EL CUIDADO, MANEJO Y USO RACIONAL DE LAS DOTACIONES DE CARÁCTER TÉCNICO, MATERIALES Y ÚTILES, ASÍ COMO LA PRESENTACIÓN ADECUADA DE LA MISMA.
</t>
  </si>
  <si>
    <t>CGCA</t>
  </si>
  <si>
    <t>TÉCNICO IV, PROFESIONAL I, TÉCNICO II</t>
  </si>
  <si>
    <t xml:space="preserve">VERIFICACIÓN DE DISPONIBILIDAD DEL MATERIAL BIBLIOGRÁFICO EN EL OPAC,  UBICACIÓN DEL MISMO Y VERIFICACIÓN DE RESTRICCIÓN DE PRÉSTAMO; DILIGENCIAMIENTO DE FICHAS DE PRÉSTAMO Y VENCIMIENTO DE ENTREGA
VERIFICACIÓN DE ESTADO DEL ELEMENTO EDUCATIVO Y DISPONIBILIDAD PARA SU ENTREGA.
VERIFICAR EL INGRESO DEL MATERIAL BIBLIOGRÁFICO EN EL OPAC, DE NO SER ASÍ, REALIZAR EL REGISTRO DEL EJEMPLAR DE ACUERDO AL  SISTEMA DE CLASIFICACIÓN  DDC.
SOLICITUD DE INFORMACIÓN  O RESPUESTA A PETICIONES DE INFORMACIÓN PROPIAS DE LA  BIBLIOTECA.
RECEPCIÓN, CLASIFICACIÓN Y ORGANIZACIÓN DEL ARCHIVO DOCUMENTAL.
</t>
  </si>
  <si>
    <t xml:space="preserve">HONGOS, VIRUS Y BACTERIAS
</t>
  </si>
  <si>
    <t>REALIZAR ANCLAJE DE TODAS LAS ESTANTERÍAS AL SUELO</t>
  </si>
  <si>
    <t>TECNOLÓGICO
( Incendios provocados por la reacción químico física por combustibles almacenados como papelería, mobiliario y equipos energizados)</t>
  </si>
  <si>
    <t xml:space="preserve">INSPECCIONES DE SEGURIDAD Y SEÑALIZACIÓN PREVENTIVA Y DE SEGURIDAD.
EQUIPOS EXTINTORES EN LAS ÁREAS Y DE EMERGENCIA.
</t>
  </si>
  <si>
    <t>EXTINTORES UBICADOS EN EL ÁREA DE TRABAJO,  PROGRAMA DE INSPECCIONES,  SIMULACROS DE EMERGENCIA,  BOTIQUINES, CAMILLAS Y  PLAN DE GESTIÓN DEL RIESGO DE DESASTRES</t>
  </si>
  <si>
    <t xml:space="preserve"> BRIGADISTAS CAPACITADOS DENTRO DEL ÁREA DE TRABAJO
SEÑALIZACIÓN DE RUTAS DE EVACUACIÓN
</t>
  </si>
  <si>
    <t>CAPACITAR Y SENSIBILIZAR EN EL PLAN DE GESTIÓN DEL RIESGO DE DESASTRES DE LA UNIVERSIDAD DE CUNDINAMARCA,  IMPLEMENTAR PROGRAMA DE INSPECCIONES DE SEGURIDAD, REALIZAR MANTENIMIENTO A EXTINTORES.  PUBLICAR  LAS LÍNEAS DE EMERGENCIA PARA UNA RESPUESTA OPORTUNA EN CASO DE PRESENTARSE UN INCENDIO O EXPLOSIÓN.</t>
  </si>
  <si>
    <t>ESTRATÉGICO</t>
  </si>
  <si>
    <t>PLANEACIÓN INSTITUCIONAL</t>
  </si>
  <si>
    <t>DIRECTOR  EXTENSIÓN</t>
  </si>
  <si>
    <t>DIRECTOR ADMINISTRATIVO</t>
  </si>
  <si>
    <t xml:space="preserve">EJECUTAR LAS POLÍTICAS, PLANES, PROGRAMAS Y DEMAS ACCIONES RELACIONADAS CON LA GESTIÓN DE LA SECCIONAL TANTO EN LOS MACROPROCESOS MISIONAL Y DE APOYO.
REALIZAR ANÁLISIS Y EVALUACIÓN DE LA SITUACIÓN FINANCIERA Y PRESUPUESTAL, Y PROYECTAR EL PLAN OPERATIVO ANUAL (POA), PROGRAMA ANUAL DE ADQUISICIÓN Y EVALUACIÓN PRESUPUESTAL. 
COORDINAR CON PLANEACIÓN INSTITUCIONAL LA ELABORACIÓN Y PRESENTACIÓN DEL PRESUPUESTO DE INGRESOS Y GASTOS.
COORDINAR LA CONSECUCIÓN DE LOS RECURSOS DE CRÉDITOS NECESARIOS  PARA LA FINANCIACIÓN DE LOS PLANES, PROGRAMAS Y PROYECTOS.
</t>
  </si>
  <si>
    <t xml:space="preserve"> DIRECCIÓN EXTENSIÓN  </t>
  </si>
  <si>
    <t xml:space="preserve">TÉCNICO II  </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</si>
  <si>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EXTENSIÓN.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</si>
  <si>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 xml:space="preserve">
 ELABORACIÓN DE CARTAS, CONSTANCIAS, CIRCULARES, ACTAS, CONSERVACIÓN DE DOCUMENTOS, SOLICITUD DE INFORMACIÓN Y /O DE SERVICIOS Y ATENCIÓN DE LLAMADAS TELEFÓNICAS.
COORDINAR, NOTIFICAR E INFORMAR AL PERSONAL ADMINISTRATIVO SOBRE LAS REUNIONES AGENDADAS POR EL DIRECTOR DE LA SECCIONAL.
APOYAR EL PROCESO DE PETICIONES, QUEJAS Y RECLAMOS DE LAS SOLICITUDES RADICADAS EN LA SECCIONAL, HACER SEGUIMIENTO Y ASESORAR AL CLIENTE SOBRE EL PROCEDIMIENTO.
ELABORACIÓN DE REGISTROS SOPORTE DE SOLICITUD DE CDP Y RP, RESOLUCIONES DE PAGO Y ARCHIVO DIGITAL DE DICHOS PROCESOS.
</t>
  </si>
  <si>
    <t xml:space="preserve">ESTRATÉGICOS </t>
  </si>
  <si>
    <t xml:space="preserve">SISTEMAS INTEGRADOS </t>
  </si>
  <si>
    <t xml:space="preserve">SEGURIDAD Y SALUD EN EL TRABAJO </t>
  </si>
  <si>
    <t>Apoyar en
mantener la implementación
del Sistema de Gestión de
Seguridad y Salud en el
Trabajo, frente a los requisitos
establecido en el Decreto
1072 de 2015 Libro 2, Parte 2,
Titulo 4,Capitulo 6 y
Resolución 0312 de 2019.
Con el cual se cumplen
requisitos de la norma NTC
45001:2018, trabajando de
manera conjunta con los
procesos misionales y los
sistemas integrados</t>
  </si>
  <si>
    <t xml:space="preserve">VIRUS, BACTERIAS, HONGOS </t>
  </si>
  <si>
    <t>MECÁNICOS
(Utilización de herramientas manuales, maquinaria y equipos, escaleras )</t>
  </si>
  <si>
    <t xml:space="preserve">CONTUSIONES, LACERACIONES, CORTES </t>
  </si>
  <si>
    <t xml:space="preserve">
CAPACITACIONES Y CHARLAS  SOBRE MANEJO DE HERRAMIENTAS MANUALES
USO DE EPP: OVEROL Y/O ROPA DE TRABAJO , GAFAS Y  MONOGAFAS DE SEGURIDAD, BOTAS DE SEGURIDAD CON PUNTERA, GUANTES Y CASCO.  SEGÚN  LO REQUIERA</t>
  </si>
  <si>
    <t>HERIDAS</t>
  </si>
  <si>
    <t xml:space="preserve">CONTINUAR  CON LAS CAPACITACIONES FRENTE AL RIESGO Y EFECTOS  DERIVADOS DE LOS ACTOS INSEGUROS </t>
  </si>
  <si>
    <t>SISTEMA GESTIÓN AMBIENTAL</t>
  </si>
  <si>
    <t>BRINDAR APOYO EN LA EJECUCIÓN DE LAS ACTIVIDADES DEL SISTEMA DE  GESTIÓN AMBIENTAL</t>
  </si>
  <si>
    <t>FORMACIÓN Y APRENDIZAJE</t>
  </si>
  <si>
    <t xml:space="preserve">SECRETARIAS PROGRAMAS </t>
  </si>
  <si>
    <t xml:space="preserve">SECRETARIA, TÉCNICO </t>
  </si>
  <si>
    <t>CONTESTAR REQUERIMIENTOS , CORREOS , OFICIOS, CORRESPONDENCIA, ACTIVIDADES DE APOYO PARA LOS PROGRAMAS, ATENCIÓN DE USUARIOS</t>
  </si>
  <si>
    <t xml:space="preserve">INSTITUTO DE POSGRADOS </t>
  </si>
  <si>
    <t>PROFESIONAL II, TECNICO,AUXILIAR DE OFICINA</t>
  </si>
  <si>
    <t xml:space="preserve">COORDINAR LOS RECURSOS DEL INSTITUTO, DILIGENCIAR Y COORDINAR  ELABORACIÓN DE ABS, COORDINAR LAS ACTIVIDADES  DEL INSTITUTO, COORDINAR EL FUNCIONAMIENTO ACADÉMICO DEL INSTITUTO </t>
  </si>
  <si>
    <t>LOCATIVO (Exceso de personas en un espacio reducido.)</t>
  </si>
  <si>
    <t>Incomodidad, estrés, baja productividad, dificultad para evacuar</t>
  </si>
  <si>
    <t xml:space="preserve">NINGUNO </t>
  </si>
  <si>
    <t xml:space="preserve">MEJORAR LA DISTRIBUCION DEL MOVILIARIO </t>
  </si>
  <si>
    <t>Capacitación básica en evacuación, pausas activas ocasionales</t>
  </si>
  <si>
    <t>Accidentes graves durante emergencias (incendio, sismo, etc.)</t>
  </si>
  <si>
    <t xml:space="preserve">BRINDAR CAPACITACIÓN FRENTE A EVACUACIÓN, EFECTOS  IMPORTANCIA DE  LA EJECUCIÓN DE PAUSA ACTIVAS , INSPECCIONES A PUESTOS  DE TRABAJO </t>
  </si>
  <si>
    <t>BIENESTAR UNIVERSITARIO</t>
  </si>
  <si>
    <t xml:space="preserve">BIENESTAR UNIVERSITARIO </t>
  </si>
  <si>
    <t>COORDINAR LA FORMULACIÓN, DETERMINACIÓN Y CUMPLIMIENTO DE LOS PROGRAMAS Y/O PROYECTOS DE BIENESTAR UNIVERSITARIO EN LAS ÁREAS DE SALUD, DESARROLLO HUMANO, PROMOCIÓN SOCIOECONÓMICA, DEPORTES Y RECREACIÓN. 
PLANEAR, COORDINAR, DIRIGIR Y EVALUAR LOS PLANES DE ACCIÓN DE BIENESTAR UNIVERSITARIO, 
DIRIGIR, COORDINAR  Y DESARROLLAR PROYECTOS QUE GARANTICEN LA CONVIVENCIA Y TOLERANCIA, EN EL DESARROLLO DE LAS ACTIVIDADES DE CADA UNO DE LOS MIEMBROS DE LA COMUNIDAD UNIVERSITARIA, ESTUDIANTES, PROFESORES Y PERSONAL ADMINISTRATIVO.
COORDINAR LA REPRESENTACIÓN DE LA UNIVERSIDAD ANTE LAS ENTIDADES QUE ORGANICEN EVENTOS DE BIENESTAR, DEPORTIVOS Y/O CULTURALES, EN LOS QUE PARTICIPE LA UNIVERSIDAD.
SOLICITAR Y  TRAMITAR ANTE LAS INSTANCIAS CORRESPONDIENTES, LOS RECURSOS NECESARIOS PARA ADELANTAR LOS PLANES, PROGRAMAS Y ACTIVIDADES DE CARÁCTER INSTITUCIONAL, RELACIONADOS CON EL BIENESTAR DEL ESTUDIANTE.</t>
  </si>
  <si>
    <t>DISEÑOS Y ESTUDIOS DE PUESTOS DE TRABAJO</t>
  </si>
  <si>
    <t xml:space="preserve">ELEMENTOS DE APOYO (REPOSA  PIES,  PACK MOUSE)
 SILLAS ERGONÓMICAS 
 VALORACIONES MÉDICAS CON ÉNFASIS EN OSTEOMUSCULAR
SEGUIMIENTO A LAS VALORACIONES MÉDICAS (INGRESO-PERIÓDICOS)
 SENSIBILIZACIÓN DE HIGIENE POSTURAL
</t>
  </si>
  <si>
    <t>VERIFICAR POR MEDIO DE INSPECCIONES DE SEGURIDAD Y EL MANTENIMIENTO DE ÁREAS DE TRABAJO.</t>
  </si>
  <si>
    <t xml:space="preserve">
ILUMINACIÓN CON REFLECTORES 
CONTROLES DE INGRESO DE PERSONAL .
PERSONAL DE SEGURIDAD PRIVADA ENTRENADOS Y CERTIFICADOS.
CHARLAS DE REINDUCCIÓN DONDE SE REALIZA SENSIBILIZACIÓN DE PREVENCIÓN RIESGO PUBLICO </t>
  </si>
  <si>
    <t xml:space="preserve">BIENESTAR UNIVERSITARIO( PSICOLOGA,INCLUSION, INSTRUCTORES) </t>
  </si>
  <si>
    <t xml:space="preserve">TÉCNICO III,  PROFESIONAL,  </t>
  </si>
  <si>
    <t>APOYO DE PROGRAMAS SOCIOECONÓMICOS, CONTRATACIÓN , PAGO PROVEEDORES,, APOYO FRENTE A INFORMACIÓN ESTADÍSTICA, TALLERES, SEGUIMIENTOS, ACCIONES DE INCLUSIÓN</t>
  </si>
  <si>
    <t>RADIACIONES NO IONIZANTES
(Uso de Video Terminales  y exposición a la radiación solar)</t>
  </si>
  <si>
    <t>PANTALLAS DE COMPUTADORES CON FILTRO</t>
  </si>
  <si>
    <t xml:space="preserve">TIEMPOS DE DESCANSO  O ACTIVIDADES QUE NO REQUIEREN SU USO DE VIDEO TERMINALES ENTRE LA JORNADA LABORAL </t>
  </si>
  <si>
    <t>CONJUNTIVITIS, FATIGA VISUAL, PROBLEMAS DE CORNEA, CANSANCIO</t>
  </si>
  <si>
    <t xml:space="preserve">SEGUIMIENTO AL  PROGRAMA DE PAUSAS ACTIVAS DE TRABAJO DONDE SE INCLUYAN  EJERCICIOS DE RELAJACIÓN VISUAL.
SEGUIMIENTO AL PROGRAMA DE INSPECCIONES PLANEADAS Y VERIFICAR POSICIÓN DE VIDEO TERMINALES.
REALIZAR SENSIBILIZACIÓN EN USO DE PROTECTOR SOLAR Y USO DE GAFAS CON FILTROS PARA LUZ BLANCA Y LUZ AZUL
</t>
  </si>
  <si>
    <t>ENFERMERÍA</t>
  </si>
  <si>
    <t>PRESTAR SERVICIOS DE PRIMEROS AUXILIOS, CUIDADO Y MANEJO DE PACIENTES QUE SOLICITEN EL SERVICIO DE ENFERMERÍA EN LAS INSTALACIONES DE LA UNIVERSIDAD</t>
  </si>
  <si>
    <t>BACTERIAS Y VIRUS
CONTACTO CON MICROORGANISMOS USUARIOS/PACIENTES AL MOMENTO DE LA ATENCIÓN.</t>
  </si>
  <si>
    <t>CUADROS VIRALES E INFECCIOSOS</t>
  </si>
  <si>
    <t>INFECCIÓN VIRAL Y ADQUIRIR ALGUNA ENFERMEDAD CONTAGIOSA GRAVE</t>
  </si>
  <si>
    <t>CONTACTO CON ELEMENTOS CONTAMINADOS CON FLUIDOS ORGÁNICOS CON POSIBILIDAD DE CONTAMINACIÓN CRUZADA</t>
  </si>
  <si>
    <t>CUADROS INFECCIOSOS Y BACTERIANOS, PROCESOS DE CONTAMINACIÓN CRUZADA</t>
  </si>
  <si>
    <t>MECÁNICOS
(Utilización de equipos e instrumentos propios de la labor.)</t>
  </si>
  <si>
    <t>LESIONES COMO CONTUSIONES, HERIDAS</t>
  </si>
  <si>
    <t>INSPECCIONES DE SEGURIDAD.</t>
  </si>
  <si>
    <t xml:space="preserve"> INDUCCIÓN EN LAS ACTIVIDADES
SENSIBILIZACIÓN EN ACTIVIDADES DE  AUTOCUIDADO </t>
  </si>
  <si>
    <t xml:space="preserve">HERIDA POR CORTE E INFECCIÓN </t>
  </si>
  <si>
    <t>SEGUIMIENTO EN LAS  INSPECCIONES DE SEGURIDAD EN LOS PUESTOS DE TRABAJO, DISEÑO E IMPLEMENTACIÓN DE INSPECCIONES DE SEGURIDAD DE HERRAMIENTAS MANUALES.</t>
  </si>
  <si>
    <t>COMUNICACIONES</t>
  </si>
  <si>
    <t>APOYO DE COMUNICACIONES</t>
  </si>
  <si>
    <t>DISEÑAR, DESARROLLAR, ASESORAR Y MANTENER SISTEMAS Y MECANISMOS DESTINADOS A LA CONSERVACIÓN DE LA IMAGEN CORPORATIVA.
PLANIFICAR LA LABOR DE PROMOCIÓN Y PROYECCIÓN DE LA IMAGEN INSTITUCIONAL.
DISEÑAR, DESARROLLAR Y MANTENER ESTRATEGIAS Y MECANISMOS DE INFORMACIÓN CON LOS FUNCIONARIOS, ESTUDIANTES, USUARIOS Y EL PUBLICO EN GENERAL, SOBRE LOS SERVICIOS Y ACTIVIDADES E INFORMACIÓN DE LA INSTITUCIÓN, EN COORDINACIÓN CON CADA UNO DE LOS PROCESOS QUE CONFORMAN LA UNIVERSIDAD.
SERVIR DE APOYO PARA EL FORTALECIMIENTO DE LA COMUNICACIÓN ORGANIZACIONAL AL INTERIOR DE LA INSTITUCIÓN.
COORDINAR CON LAS SEDES, SECCIONALES Y EXTENSIONES LA RECOLECCIÓN DE INFORMACIÓN PARA DARLA A CONOCER.
PRODUCIR LOS MATERIALES COMUNICATIVOS NECESARIOS PARA LA COMPRESIÓN DE LOS USUARIOS PRIMARIOS DE LA INSTITUCIÓN SOBRE LA GESTIÓN QUE ADELANTA CADA UNO DE LOS PROCESOS, PROGRAMAS, PROYECTOS Y ACTIVIDADES QUE REALIZA LA INSTITUCIÓN.</t>
  </si>
  <si>
    <t>GESTORES DEL CONOCIMIENTO</t>
  </si>
  <si>
    <t>GESTORES DEL CONOCIMIENTO CATEDRA, TIEMPO COMPLETO, PLANTA</t>
  </si>
  <si>
    <t>PLANIFICACION,EJECUCION Y EVALUACIÓN DE ACTIVIDADES EDUCATIVAS, ORIENTACIÓN ESTUDIANTIL.</t>
  </si>
  <si>
    <t xml:space="preserve">USO DE ELEMENTO DE PROTECCIÓN (EPP) TAPABOCAS, GUANTES (CUANDO . SENSIBILIZACIONES DE AUTOCUIDADO Y CAMPAÑAS 
EVALUACIONES MÉDICAS PERIÓDICAS
 PROGRAMAS DE PROMOCIÓN Y DETECCIÓN  
</t>
  </si>
  <si>
    <t xml:space="preserve">CAPACITACIÓN EN RIESGO BIOLÓGICO
CAPACITACIÓN EN  ESTILOS DE VIDA SALUDABLE    ENFOCADO EN LAVADO DE MANOS E HIGIENE PERSONAL  Y PREVENCIÓN DE ENFERMEDADES VIRALES Y CONTAGIOSAS
</t>
  </si>
  <si>
    <t xml:space="preserve">PROGRAMA DE PAUSAS ACTIVAS 
 EVALUACIONES DE PUESTOS DE TRABAJO </t>
  </si>
  <si>
    <t>SEGUIMIENTO AL  PROGRAMA DE PAUSAS ACTIVAS DE TRABAJO DONDE SE INCLUYAN  EJERCICIOS DE RELAJACIÓN VISUAL.
IMPLEMENTAR PROGRAMA DE INSPECCIONES PLANEADAS Y VERIFICAR POSICIÓN DE VIDEO TERMINALES.
REALIZAR SENSIBILIZACIÓN EN USO DE PROTECTOR SOLAR.</t>
  </si>
  <si>
    <t xml:space="preserve"> ACTIVIDADES DE  BIENESTAR</t>
  </si>
  <si>
    <t xml:space="preserve">PROGRAMA DE PAUSAS ACTIVAS
COMITÉ DE CONVIVENCIA
</t>
  </si>
  <si>
    <t xml:space="preserve">BUEN TRATO CON EL PERSONAL A SU CARGO
 APLICACIÓN DE BATERÍA DE RIESGO PSICOSOCIAL 
AUTORIZACIÓN PARA REALIZACIÓN DE PAUSAS ACTIVAS (PROGRAMA DE PAUSAS ACTIVAS)
ESPACIOS DE ESPARCIMIENTO, GIMNASIO, PROGRAMA LÚDICOS Y DE SENSIBILIZACIÓN
 PROGRAMA DE CAPACITACIONES  
</t>
  </si>
  <si>
    <t xml:space="preserve"> PROGRAMA DE PAUSAS ACTIVAS 
EVALUACIONES DE PUESTOS DE TRABAJO </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</si>
  <si>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FÍSICAS 
 ELEMENTOS DE APOYO (REPOSA  PIES,  PACK MOUSE)
</t>
  </si>
  <si>
    <t xml:space="preserve"> SEGUIMIENTO AL  PROGRAMA DE VIGILANCIA EPIDEMIOLÓGICA PARA EL RIESGO BIOMECÁNICO.
 SEGUIMIENTO AL PROGRAMA DE PAUSAS ACTIVAS,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
</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</si>
  <si>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FÍSICAS 
 ELEMENTOS DE APOYO, PACK MOUSE
</t>
  </si>
  <si>
    <t xml:space="preserve"> SEGUIMIENTO AL  PROGRAMA DE VIGILANCIA EPIDEMIOLÓGICA PARA EL RIESGO BIOMECÁNICO.
 SEGUIMIENTO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t>
  </si>
  <si>
    <t>MECÁNICOS
(Utilización de herramientas manuales de oficina como saca ganchos, cosedora, bisturí etc.)</t>
  </si>
  <si>
    <t xml:space="preserve">REPOSICIÓN DE ELEMENTOS </t>
  </si>
  <si>
    <t xml:space="preserve">INDUCCIÓN EN LAS ACTIVIDADES  
</t>
  </si>
  <si>
    <t xml:space="preserve">HERRAMIENTAS DE TRABAJO DE USO COTIDIANO DE MANEJO ESTÁNDAR CON BAJO RIESGO </t>
  </si>
  <si>
    <t>SUSTITUCIÓN O REPOSICIÓN DE LAS HERRAMIENTAS DAÑADAS O PARA REPARACIÓN</t>
  </si>
  <si>
    <t xml:space="preserve"> IMPLEMENTAR INSPECCIONES DE SEGURIDAD EN LOS PUESTOS DE TRABAJO Y DE LAS HERRAMIENTAS 
REALIZAR CAPACITACIONES SOBRE CUIDADO DE MANOS.
CAPACITACIONES Y CHARLAS  SOBRE MANEJO DE HERRAMIENTAS MANUALES
INSPECCIONES DE SEGURIDAD PLANEADAS O NO PLANEADAS REVISIÓN Y CAMBIO PERIÓDICO DE LAS HERRAMIENTAS ANTE SIGNOS DE DESGASTE NORMAS DE SEGURIDAD.
</t>
  </si>
  <si>
    <t>ENTREGA DE ELEMENTOS DE PROTECCIÓN PERSONAL</t>
  </si>
  <si>
    <t xml:space="preserve"> APLICACIÓN DE PROCEDIMIENTOS SEGUROS, (NO SOBRECARGAR LAS MULTITAS, DESCONECTAR LOS EQUIPOS ADECUADAMENTE)
 IMPLEMENTACIÓN PROGRAMA GESTIÓN RIESGO ELÉCTRICO. 
SENSIBILIZACIÓN DE RIESGO ELÉCTRICO, 5 REGLAS DE ORO Y AUTOCUIDADO.
</t>
  </si>
  <si>
    <t>ESCALERAS CON BARANDAS (PASA MANOS) 
ILUMINACIÓN</t>
  </si>
  <si>
    <t xml:space="preserve"> VERIFICAR POR MEDIO DE INSPECCIONES DE SEGURIDAD Y EL MANTENIMIENTO DE ÁREAS DE TRABAJO.
 INSTALACIÓN DE CINTAS ANTIDESLIZANTES.
 INSPECCIONAR LAS ARES DE TRABAJO PERIÓDICAMENTE.
 MANTENER LOS PASILLOS Y ÁREAS DE CIRCULACIÓN LIBRES DE OBSTÁCULOS
</t>
  </si>
  <si>
    <t xml:space="preserve"> EXTINTORES UBICADOS EN EL ÁREA DE TRABAJO
PROGRAMA DE INSPECCIONES
SIMULACROS DE EMERGENCIA 
 BOTIQUINES
 CAMILLAS 
PLAN DE EMERGENCIAS
ALARMAS 
</t>
  </si>
  <si>
    <t xml:space="preserve"> BRIGADISTAS, CAPACITADOS DENTRO DEL ÁREA DE TRABAJO
 SEÑALIZACIÓN DE RUTAS DE EVACUACIÓN </t>
  </si>
  <si>
    <t xml:space="preserve">CAPACITAR Y SENSIBILIZAR EN EL PLAN DE EMERGENCIA DE LA UDEC
REALIZAR MANTENIMIENTO  A EXTINTORES. 
PUBLICAR  LAS LÍNEAS DE EMERGENCIA PARA UNA RESPUESTA OPORTUNA EN CASO DE PRESENTARSE UN INCENDIO O EXPLOSIÓN.
</t>
  </si>
  <si>
    <t>POLÍTICA DE SEGURIDAD VIAL 
CAMPAÑAS DE SEGURIDAD VIAL Y USO DE ELEMENTOS DE SEGURIDAD 
PLAN ESTRATÉGICO DE SEGURIDAD VIAL</t>
  </si>
  <si>
    <t xml:space="preserve">SEÑALIZACIÓN EN LA VÍA
 SENSIBILIZACIÓN EN TEMAS DE SEGURIDAD VIAL
CURSO DE MANEJO DEFENSIVO (CONDUCTORES)
CONDUCTORES CALIFICADOS Y CON EL DOCUMENTO QUE LO ACREDITA
</t>
  </si>
  <si>
    <t xml:space="preserve">SIMULACROS DE EMERGENCIA
GUARDAS DE SEGURIDAD 
SISTEMA DE VIGILANCIA EN CÁMARAS
 PLAN DE EMERGENCIA
SISTEMAS DE COMUNICACIÓN </t>
  </si>
  <si>
    <t xml:space="preserve">BRIGADISTAS, CAPACITADOS DENTRO DEL ÁREA DE TRABAJO
 SEÑALIZACIÓN DE RUTAS DE EVACUACIÓN 
 SISTEMAS DE ALARMAS  
CAPACITACIÓN DE LA BRIGADA
</t>
  </si>
  <si>
    <t xml:space="preserve">SENSIBILIZACIÓN EN TÉCNICAS DE MANEJO EN SITUACIONES DE CRISIS POR ORDEN PUBLICO.
BRINDAR CAPACITACIÓN AL PERSONAL EN MANEJO DE SITUACIONES DE CRISIS EN DESPLAZAMIENTOS
</t>
  </si>
  <si>
    <t xml:space="preserve">ESTRUCTURAS ADECUADAS Y MANTENIMIENTO PERIÓDICO DE LAS MISMAS.  
SISTEMAS PARA EL DESABASTECIMIENTO DE AGUA (REJILLAS). </t>
  </si>
  <si>
    <t xml:space="preserve"> SIMULACROS DE EMERGENCIA
 BOTIQUINES
 CAMILLAS 
 PLAN DE EMERGENCIAS</t>
  </si>
  <si>
    <t xml:space="preserve"> AUTORIZACIÓN PARA MANEJO DE CARGAS SOLITUD DE APOYO A UN COMPAÑERO 
 AUTORIZACIÓN PARA REALIZACIÓN DE PAUSAS ACTIVAS (PROGRAMA DE PAUSAS ACTIVAS)
 EVALUACIONES MEDICAS CON ÉNFASIS EN OSTEOMUSCULARES
 SEGUIMIENTO A LAS RECOMENDACIONES DE LAS EVALUACIONES MÉDICAS  
 ACTIVIDADES DE PREVENCIÓN PARA DME, CON APOYO DE LA ARL (PROFESIONAL FISIOTERAPEUTA, ESPECIALISTA SST)
 DISPONIBILIDAD DE ESPACIO Y SITIOS PARA REALIZAR PAUSA EN LAS ACTIVIDADES  
SENSIBILIZACIÓN EN MANEJO DE CARGAS
</t>
  </si>
  <si>
    <t xml:space="preserve"> CAMILLAS
SIMULACROS DE EMERGENCIA
 BOTIQUINES
 CAMILLAS 
 PLAN DE EMERGENCIAS</t>
  </si>
  <si>
    <t xml:space="preserve">ESTRUCTURAS ADECUADAS PARA RESISTIR MOVIMIENTOS SÍSMICOS 
</t>
  </si>
  <si>
    <t>SIMULACROS DE EMERGENCIA
 BOTIQUINES
 CAMILLAS 
 PLAN DE EMERGENCIAS
SEÑALIZACIÓN DE RUTAS DE EVACUACIÓN, INSTALACIÓN DE EQUIPOS DE APOYO EN EMERGENCIAS.</t>
  </si>
  <si>
    <t xml:space="preserve">
PARTICIPACIÓN DEL PERSONAL EN SIMULACROS
 BRIGADISTAS, CAPACITADOS DENTRO DEL ÁREA DE TRABAJO
SEÑALIZACIÓN DE RUTAS DE EVACUACIÓN
CONFORMACIÓN BRIGADA DE EMERGENCIAS. PLAN DE EMERGENCIAS CON PROTOCOLOS ESTABLECIDOS PARA ESTAS CONDICIONES CLIMÁTICAS ADVERSAS O FENÓMENOS NATURALES. SEÑALIZACIÓN DE RUTAS DE EVACUACIÓN Y REALIZACIÓN DE SIMULACROS DE EVACUACIÓN.
</t>
  </si>
  <si>
    <t>GESTORES DEL CONOCIMIENTO CON FUNCIONES ADMINISTRATIVAS</t>
  </si>
  <si>
    <t>ASESORAR Y PROPONER LAS ESTRATEGIAS NECESARIAS PARA LA CONSTRUCCIÓN DE LA POLÍTICA INSTITUCIONAL DE AUTOEVALUACIÓN Y ACREDITACIÓN DE PROGRAMAS DE ACUERDO A LOS LINEAMIENTOS DEL CNA( CONSEJO NACIONAL DE ACREDITACIÓN)
ASESORAR Y BRINDAR ACOMPAÑAMIENTO A LOS GRUPOS DE TRABAJO QUE SE ORGANICEN EN CADA UNA DE LAS FACULTADES O PROGRAMAS EN LOS PROCESOS DE AUTOEVALUACIÓN Y ELABORACIÓN DE DOCUMENTOS, EN FUNCIÓN DE LA OBTENCIÓN Y RENOVACIÓN DE REGISTROS CALIFICADOS, ACREDITACIÓN VOLUNTARIA Y EN LA ACREDITACIÓN INSTITUCIONAL.
COORDINAR LA IMPLEMENTACIÓN DE ESTRATEGIAS TENDIENTES A MEJORAR LA CALIDAD ACADÉMICA DE LA UNIVERSIDAD Y ELABORAR LOS INSTRUMENTOS DE EVALUACIÓN Y SEGUIMIENTO DEL MISMO.
LIDERAR LOS PROCESOS DE AUTOEVALUACIÓN AL INTERIOR DE LA UNIVERSIDAD TENIENDO EN CUENTA EL CUMPLIMIENTO DE LOS ESTÁNDARES DE CALIDAD EN LOS PROGRAMAS.</t>
  </si>
  <si>
    <t xml:space="preserve"> PROGRAMAS DE PROMOCIÓN Y DETECCIÓN  
EVALUACIONES MÉDICAS A LOS FUNCIONARIOS. 
SEGUIMIENTO A LAS RECOMENDACIONES  EMITIDAS EN LOS EVALUACIONES MEDICAS DE INGRESO Y/O PERIÓDICAS.</t>
  </si>
  <si>
    <t>ESTRATÉGICO, MISIONAL,SEGUIMIENTO,MEDICION,ANALISIS Y EVALUACIO,APOYO</t>
  </si>
  <si>
    <t>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t>
  </si>
  <si>
    <t>TODAS  LAS ÁREAS QUE HACEN PARTE DE LOS MACROPROCESOS</t>
  </si>
  <si>
    <t>CARGOS  ADMINISTRATIVOS, ACADÉMICAS, SERVICIOS GENERALES Y MANTENIMIENTO, GESTORES DEL CONOCIMIENTO,</t>
  </si>
  <si>
    <t xml:space="preserve"> TODAS LAS TAREAS DERIVADAS DE CADA UNOS DE LOS CARGOS  DE LOS FUNCIONARIOS</t>
  </si>
  <si>
    <t>Exposición   a  virus  ser COVID 2 COVID 19 declaración de  pandemia mundial ( contacto directo entre personas, contacto con objetos)</t>
  </si>
  <si>
    <t xml:space="preserve">Fiebre, Tos, Disminución del olfato y del gusto, Escalofríos, Dolor de garganta, Dolores musculares, Dolor de cabeza, Debilidad en general, Diarrea. </t>
  </si>
  <si>
    <t>SUMINISTRO DE GEL Y TOALLAS PARA LIMPIEZA DEL PUESTO DE TRABAJO, PROTOCOLO DE BIOSEGURIDAD</t>
  </si>
  <si>
    <t>CAPACITACIÓN  A LOS FUNCIONARIOS FRENTE AL LAVADO DE MANOS Y  PREVENCIÓN DE ENFERMEDADES  RESPIRATORIAS, DOTACIÓN DE JABÓN DE MANOS Y TOALLAS DESECHABLES , VACUNACIÓN, AUTOEVALUACIÓN COVID 19 DIARIA,  SEGUIMIENTO A CASIOSO SOSPECHOSOS,DENTIFICACION  DE LA POBLACIÓN TRABAJADORA CON MAYOR RIESGO, DOCUMENTA  EL PROGRAMA DE VIGILANCIA EPIDEMIOLÓGICA BILÓGICO COVID 19 , AJUSTE A INDUCCIÓN  Y REINDUCCIÓN DE FUNCIONARIOS  INCLUSIÓN COVID 19</t>
  </si>
  <si>
    <t xml:space="preserve"> SEGUIMIENTO  AL PROCESO DE VACUNACIÓN   DE LOS FUNCIONARIOS, SEGUIMIENTO A LA APLICACIÓN DE LA GUÍA DE  BIOSEGURIDAD DE LA UNIVERSIDAD </t>
  </si>
  <si>
    <t>TODAS LAS TAREAS DERIVADAS DE CADA UNOS DE LOS CARGOS  DE LOS FUNCIONARIOS</t>
  </si>
  <si>
    <t>Exposición  condiciones de la tarea  carga mental , contenido de la tarea, demandas emocionales, sistemas de control ,definición de roles, exceso de información COVID 19 , capacidad de afrontamiento</t>
  </si>
  <si>
    <t>trastornos emocionales, ansiedad,miedo,estrés,fobias,apatia laboral,depresion,irritabilidad, cambios de comportamiento, falta de concetracion,trantornos del sueño, intento de suicidio</t>
  </si>
  <si>
    <t>Capacitaciones manejo y afrontamiento  del estrés, primeros, auxilios psicológicos, guía de trabajo en casa</t>
  </si>
  <si>
    <t xml:space="preserve">APLICACIÓN DE LA BATERÍA  DE  RIESGO PSICOSOCIAL </t>
  </si>
  <si>
    <t>ACTIVIDADES ADMINISTRATIVAS, ACADÉMICAS, SERVICIOS GENERALES Y MANTENIMIENTO, DOCENCIA,</t>
  </si>
  <si>
    <t>INCENDIO (derivado de la presencia de  fenómenos naturales )</t>
  </si>
  <si>
    <t xml:space="preserve">CONDICIONES  DE SEGURIDAD </t>
  </si>
  <si>
    <t>IRRITACIÓN OCULAR Y DE LAS VÍAS RESPIRATORIAS, ASFIXIA</t>
  </si>
  <si>
    <t xml:space="preserve">PLAN DE GESTIÓN DE RIESGO DE DESASTRES , PREPARACIÓN Y RESPUESTA ANTE EMERGENCIAS, EXTINTORES, CAMILLAS BOTIQUINES </t>
  </si>
  <si>
    <t xml:space="preserve">QUEMADURAS </t>
  </si>
  <si>
    <t>CAPACITAR FRENTE AL RIESGO , REALIZAR SIMULACRO FRENTE A INCENDIO</t>
  </si>
  <si>
    <t>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t>
  </si>
  <si>
    <t>VISITANTES Y USUARIOS</t>
  </si>
  <si>
    <t>VISITAR Y HACER USO  DE LAS ÁREAS DE LA UNIVERSIDAD DE CUNDINAMARCA</t>
  </si>
  <si>
    <t>LOCATIVO
(Superficies  irregulares, deslizantes, con diferencia de nivel)</t>
  </si>
  <si>
    <t xml:space="preserve"> PUBLICACIÓN  DE LOS RIESGOS  AL INGRESO DE LA UNIVERSIDAD  PROGRAMA DE INSPECCIONES LOCATIVAS 
CONSTANTE LIMPIEZA 
 ESCALERAS CON PASAMANOS
SEÑALIZACIÓN PREVENTIVA, INSPECCIONES DE SEGURIDAD</t>
  </si>
  <si>
    <t>TCE</t>
  </si>
  <si>
    <t xml:space="preserve">ACCIDENTES DE TRANSITO
</t>
  </si>
  <si>
    <t>TRAUMAS CONTUSIONES ,HERIDAS</t>
  </si>
  <si>
    <t>PUBLICACIÓN DE LOS RIESGOS AL INGRESO DE LA UNIVERSIDAD</t>
  </si>
  <si>
    <t>BRINDAR CAPACITACIÓN FRENTE AL RIESGO</t>
  </si>
  <si>
    <t>SISMOS  Y TERREMOTOS  ( CAMBIO CLIMÁTICO)</t>
  </si>
  <si>
    <t>PRESENCIA DE ASONADAS</t>
  </si>
  <si>
    <t>ESTRÉS, ANGUSTIA, HERIDAS, GOLPES</t>
  </si>
  <si>
    <t>PLAN DE GESTIÓN DE RIESGO DE DESASTRES, PREPARACIÓN Y RESPUESTA ANTE EMERGENCIAS</t>
  </si>
  <si>
    <t>TRAUMAS</t>
  </si>
  <si>
    <t>SOCIALIZAR  PLAN  OPERATIVO NORMALIZADO PARA ASONADAS</t>
  </si>
  <si>
    <t>TODOS LOS PROCESOS DE LA UNIVERSIDAD QUE TRANSITAN POR EL ÁREA  INCLUYENDO ESTUDIANTES  Y VISITANTES</t>
  </si>
  <si>
    <t xml:space="preserve">CGCA, BOQUE  ADMINISTRATIVO </t>
  </si>
  <si>
    <t>INTERACCIÓN ENTRE  DIFERENTES OFICINAS</t>
  </si>
  <si>
    <t>TECNOLÓGICO
(Quedarse encerrado en el ascensor, se descuelgue el ascensor)</t>
  </si>
  <si>
    <t>ANSIEDAD, ANGUSTIA</t>
  </si>
  <si>
    <t>MANTENIMIENTO DEL ASCENSOR</t>
  </si>
  <si>
    <t>BOTÓN DE PÁNICO, PLANTA DE RESPALDO, PROTOCOLO DE ACTIVACIÓN DE EMERGENCIA</t>
  </si>
  <si>
    <t>ESTADO DE PÁNICO</t>
  </si>
  <si>
    <t>SEÑALIZACIÓN , SENSIBILIZACIÓN FRENTE AL RIESGO, INSPECCIÓN</t>
  </si>
  <si>
    <t>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 usuarios y visitantes</t>
  </si>
  <si>
    <t xml:space="preserve">EXPOSICIÓN A JABÓN Y ALCOHOL GLICERINA DO </t>
  </si>
  <si>
    <t>QUÍMICO</t>
  </si>
  <si>
    <t xml:space="preserve"> ALERGIAS, RESEQUEDAD EN LAS MANOS</t>
  </si>
  <si>
    <t>ROTULACIÓN DE LA SUSTANCIA, SE CUENTA  DISPONIBLE  LA  HOJA DE SEGURIDAD DE LAS SUSTANCIAS</t>
  </si>
  <si>
    <t>CAPACITACIÓN FRENTE  A HOJAS DE SEGURIDAD</t>
  </si>
  <si>
    <t>DERMATITIS</t>
  </si>
  <si>
    <t>si</t>
  </si>
  <si>
    <t>CAPACITACIÓN Y O SENSIBILIZACIÓN  FRENTE AL RIESGO Y HOJAS DE SEGURIDAD</t>
  </si>
  <si>
    <t>EXPOSICIÓN A BULLYING Y MATONEO</t>
  </si>
  <si>
    <t>ANSIEDAD, BAJA AUTOESTIMA</t>
  </si>
  <si>
    <t>CAPACITACIONES FRENTE A RIESGO PSICOSOCIAL</t>
  </si>
  <si>
    <t>DEPRESIÓN</t>
  </si>
  <si>
    <t xml:space="preserve"> SI</t>
  </si>
  <si>
    <t>CAPACITACIÓN   Y O SENSIBILIZACIÓN FRENTE AL BULLYING Y MATONEO</t>
  </si>
  <si>
    <t xml:space="preserve">RECURSOS FÍSICOS </t>
  </si>
  <si>
    <t>RESTAURANTE(PARTES INTERESADAS)</t>
  </si>
  <si>
    <t xml:space="preserve">PREPARACIÓN Y VENTA DE  ALIMENTOS </t>
  </si>
  <si>
    <t>TECNOLÓGICO ( INCENDIO Y EXPLOSIÓN )</t>
  </si>
  <si>
    <t>HERIDAS, CORTES</t>
  </si>
  <si>
    <t xml:space="preserve">INSPECCIÓN   A RESTAURANTE </t>
  </si>
  <si>
    <t xml:space="preserve">OBLIGACIONES CONTRACTUALES, BOTIQUÍN ,EXTINTOR  </t>
  </si>
  <si>
    <t>CURSO DE MANIPULACIÓN DE ALIMENTOS , PRIMEROS AUXILIOS</t>
  </si>
  <si>
    <t>QUEMADURAS</t>
  </si>
  <si>
    <t>HACER SEGUIMIENTO A LAS OBLIGACIONES DE LOS CONTRATISTAS</t>
  </si>
  <si>
    <t xml:space="preserve"> PORTERÍA</t>
  </si>
  <si>
    <t>DESPLAZAMIENTO Y DESARROLLO DE ACTIVIDADES POR EL ÁREA</t>
  </si>
  <si>
    <t>TECNOLÓGICO ( Explosión de la subestación eléctrica)</t>
  </si>
  <si>
    <t>GOLPES, HERIDAS, CORTES</t>
  </si>
  <si>
    <t>INSPECCIÓN</t>
  </si>
  <si>
    <t>SEÑALIZACIÓN, PLAN DE GESTIONE RIESGO DE DESASTRES Y PREPARACIÓN Y RESPUESTA ANTE EMERGENCIAS</t>
  </si>
  <si>
    <t>CAPACITACIÓN A BRIGADISTAS</t>
  </si>
  <si>
    <t>SENSIBILIZACIÓN FRENTE AL RIESGO, INSPECCIÓN</t>
  </si>
  <si>
    <t>CARGOS  ADMINISTRATIVOS, ACADÉMICAS, SERVICIOS GENERALES Y MANTENIMIENTO, GESTORES DEL CONOCIMIENTO, USUARIOS Y VISITANTES</t>
  </si>
  <si>
    <t>TOTAS LAS REALCIONADAS CON LA LABOR DE LA UNIVERSIDAD INCLUYENDO USUARIOS Y VISITANTES</t>
  </si>
  <si>
    <t>EXTERNA</t>
  </si>
  <si>
    <t>ÁREA   SIN   ENCERRAMIENTO  CON LA VECINDAD  (INMEDIACIONES)</t>
  </si>
  <si>
    <t>RIESGO PUBLICO</t>
  </si>
  <si>
    <t>GOLPES, HERIDAS</t>
  </si>
  <si>
    <t>VIGILANCIA 24 HORAS EN EL ÁREA</t>
  </si>
  <si>
    <t>CAMARAS  DE SEGURIDAD</t>
  </si>
  <si>
    <t>SEÑALIZAR EL ÁREA , CAPACITAR Y O SENSIBILIZAR FRENTE AL RIESGO</t>
  </si>
  <si>
    <t xml:space="preserve">CARGOS  ADMINISTRATIVOS, ACADÉMICAS, SERVICIOS GENERALES Y MANTENIMIENTO, GESTORES DEL CONOCIMIENTO, </t>
  </si>
  <si>
    <t> PARTICIPACION EN JUEGOS DEPORTIVOS EN REPRESETACION DE LA UNIVERSIDAD</t>
  </si>
  <si>
    <t>ESFUERZO( MOVIMIENTOS BRUSCOS,SOBREESFUERZO,CONTACTO FISICO)</t>
  </si>
  <si>
    <t>RIESGO BIOMECANICO</t>
  </si>
  <si>
    <t>GOLPES ,CAIDAS CHOQUES,ESGUINCES</t>
  </si>
  <si>
    <t>NUNGUNO</t>
  </si>
  <si>
    <t>VALORACION POR   FISIOTERAPEUTA, PRUEBAS FISICAS, ENTRENAMIENTOS , PREPARACION FISICA</t>
  </si>
  <si>
    <t>FRACTURAS</t>
  </si>
  <si>
    <t>NIGUNO</t>
  </si>
  <si>
    <t>BRINDAR CAPACITACION A LOS FUNCIONARIOS QUE PARTICIPAN  EN LOS JUEGOS  FENTE A AUTOCUIDADO  Y LESIONES DEPORTIVAS</t>
  </si>
  <si>
    <t>VIGENCIA:  2025-07-23</t>
  </si>
  <si>
    <t>PÁGINA: 4 DE 7</t>
  </si>
  <si>
    <t>ANEXO 2 VALORACION DE EFICACIA</t>
  </si>
  <si>
    <t>Mejorable</t>
  </si>
  <si>
    <t>RESUMEN RIESGO RESIDUAL</t>
  </si>
  <si>
    <t>Aumentó el riesgo</t>
  </si>
  <si>
    <t>Disminuyó el riesgo</t>
  </si>
  <si>
    <t>Se mantiene los controles establecidos</t>
  </si>
  <si>
    <t>PÁGINA: 5 DE 6</t>
  </si>
  <si>
    <t>TABLA DE PELIGROS CLASIFICACIÓN</t>
  </si>
  <si>
    <t>Biológico</t>
  </si>
  <si>
    <t>Físico</t>
  </si>
  <si>
    <t>Químico</t>
  </si>
  <si>
    <t>Psicosocial</t>
  </si>
  <si>
    <t>Biomecánicos</t>
  </si>
  <si>
    <t>Condiciones de seguridad</t>
  </si>
  <si>
    <t>Fenómenos</t>
  </si>
  <si>
    <t>naturales*</t>
  </si>
  <si>
    <t>Ruido (de</t>
  </si>
  <si>
    <t>Polvos orgánicos</t>
  </si>
  <si>
    <t>Gestión organizacional (estilo de mando, pago,</t>
  </si>
  <si>
    <t>Postura (prolongada</t>
  </si>
  <si>
    <t>Mecánico (elementos o partes  de máquinas,  herramientas, equipos, piezas a trabajar, materiales</t>
  </si>
  <si>
    <t>Sismo</t>
  </si>
  <si>
    <t>Virus</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</si>
  <si>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</si>
  <si>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</si>
  <si>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</si>
  <si>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</si>
  <si>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</si>
  <si>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</si>
  <si>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</si>
  <si>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</si>
  <si>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</si>
  <si>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</si>
  <si>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</si>
  <si>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</si>
  <si>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Bacterias</t>
  </si>
  <si>
    <t>visible por exceso o deficiencia)</t>
  </si>
  <si>
    <t>estática)</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</si>
  <si>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</si>
  <si>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</si>
  <si>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</si>
  <si>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</si>
  <si>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</si>
  <si>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</si>
  <si>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</si>
  <si>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</si>
  <si>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</si>
  <si>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</si>
  <si>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Hongos</t>
  </si>
  <si>
    <t>con diferencia del nivel), condiciones de orden y aseo, (caídas de objeto)</t>
  </si>
  <si>
    <t>Temperaturas</t>
  </si>
  <si>
    <t>Gases y vapores</t>
  </si>
  <si>
    <t>Condiciones  de  la  tarea  (carga  mental,</t>
  </si>
  <si>
    <t>Manipulación</t>
  </si>
  <si>
    <t>Tecnológico (explosión, fuga,</t>
  </si>
  <si>
    <t>Inundación</t>
  </si>
  <si>
    <t>Ricketsias</t>
  </si>
  <si>
    <t>extremas  (calor  y frío)</t>
  </si>
  <si>
    <t>contenido de    la tarea, demandas emocionales, sistemas de control,</t>
  </si>
  <si>
    <t>manual de cargas</t>
  </si>
  <si>
    <t>derrame, incendio)</t>
  </si>
  <si>
    <t>Definición de roles, monotonía, etc).</t>
  </si>
  <si>
    <t>Presión</t>
  </si>
  <si>
    <t>Humos    metálicos,</t>
  </si>
  <si>
    <t>Interface  persona  -  tarea  (conocimientos,</t>
  </si>
  <si>
    <t>Accidentes de tránsito</t>
  </si>
  <si>
    <t>Derrumbe</t>
  </si>
  <si>
    <t>atmosférica</t>
  </si>
  <si>
    <t>no metálicos</t>
  </si>
  <si>
    <t>habilidades en relación con la demanda de la tarea, iniciativa, autonomía y reconocimiento,</t>
  </si>
  <si>
    <t>Parásitos</t>
  </si>
  <si>
    <t>(normal y ajustada)</t>
  </si>
  <si>
    <t>identificación de la persona con la tarea y la organización).</t>
  </si>
  <si>
    <t>Radiaciones</t>
  </si>
  <si>
    <t>Material particulado</t>
  </si>
  <si>
    <t>Jornada de trabajo (pausas, trabajo nocturno,</t>
  </si>
  <si>
    <t>Públicos (robos, atracos, asaltos,</t>
  </si>
  <si>
    <t>Precipitaciones,</t>
  </si>
  <si>
    <t>Picaduras</t>
  </si>
  <si>
    <t>ionizantes   (rayos x,  gama,  beta  y alfa)</t>
  </si>
  <si>
    <t>rotación, horas extras, descansos)</t>
  </si>
  <si>
    <t>atentados, de  orden  público, etc.)</t>
  </si>
  <si>
    <t>(lluvias, granizadas, heladas)</t>
  </si>
  <si>
    <t>Radiaciones no</t>
  </si>
  <si>
    <t>Trabajo en alturas</t>
  </si>
  <si>
    <t>ionizantes    (láser, ultravioleta, infrarroja, radiofrecuencia, microondas)</t>
  </si>
  <si>
    <t>Mordeduras</t>
  </si>
  <si>
    <t>Fluidos o</t>
  </si>
  <si>
    <t>Espacios confinados</t>
  </si>
  <si>
    <t>excrementos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</si>
  <si>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</si>
  <si>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</si>
  <si>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</si>
  <si>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</si>
  <si>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</si>
  <si>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</si>
  <si>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</si>
  <si>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</si>
  <si>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</si>
  <si>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</si>
  <si>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</si>
  <si>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</si>
  <si>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</si>
  <si>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</si>
  <si>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</si>
  <si>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</si>
  <si>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</si>
  <si>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</si>
  <si>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</si>
  <si>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</si>
  <si>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</si>
  <si>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</si>
  <si>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</si>
  <si>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</si>
  <si>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</si>
  <si>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</si>
  <si>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</si>
  <si>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</si>
  <si>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</si>
  <si>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</si>
  <si>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</si>
  <si>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</si>
  <si>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</si>
  <si>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</si>
  <si>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</si>
  <si>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</si>
  <si>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</si>
  <si>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</si>
  <si>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</si>
  <si>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</si>
  <si>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</si>
  <si>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</si>
  <si>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</si>
  <si>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</si>
  <si>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</si>
  <si>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</si>
  <si>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</si>
  <si>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</si>
  <si>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</si>
  <si>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</si>
  <si>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o 1 min, o concentración de movimientos que utiliza pocos músculos durante mas del 50%  del tiempo de trabajo. </t>
  </si>
  <si>
    <r>
      <t xml:space="preserve">Actividad que exige movimientos rápidos y continuos de los miembros superiores con la posibilidad de realizar pausas ocasionales (ciclos de trabajo menores a 30 </t>
    </r>
    <r>
      <rPr>
        <sz val="12"/>
        <rFont val="Arial"/>
        <family val="2"/>
      </rPr>
      <t>seg</t>
    </r>
    <r>
      <rPr>
        <sz val="1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</si>
  <si>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</si>
  <si>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</si>
  <si>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</si>
  <si>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</si>
  <si>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</si>
  <si>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</si>
  <si>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</si>
  <si>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</si>
  <si>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</si>
  <si>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</si>
  <si>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</si>
  <si>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</si>
  <si>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</si>
  <si>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</si>
  <si>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</si>
  <si>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</si>
  <si>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</si>
  <si>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</si>
  <si>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</si>
  <si>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</si>
  <si>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</si>
  <si>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</si>
  <si>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</si>
  <si>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</si>
  <si>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</si>
  <si>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</si>
  <si>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</si>
  <si>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</si>
  <si>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</si>
  <si>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</si>
  <si>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</si>
  <si>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</si>
  <si>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</si>
  <si>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</si>
  <si>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</si>
  <si>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</si>
  <si>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</si>
  <si>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</si>
  <si>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</si>
  <si>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</si>
  <si>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</si>
  <si>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Actualización del formato
Inclusión de Convenciones: No DE EXPUESTOS F	Funcionario	OPS	Orden de prestación de servicios</t>
  </si>
  <si>
    <t>Se incluye riesgos de  visitantes y usuarios  de la Universidad de Cundinamarca</t>
  </si>
  <si>
    <t xml:space="preserve">Riesgo locativo para secretarias de programa (Fila 253, columna R), se cambia el nivel de consecuencia de 10 a 25 por accidente del 30/08/2022 con incapacidad </t>
  </si>
  <si>
    <t>Se incluye riesgos de  visitantes y usuarios, LOCATIVOS  de la Universidad de Cundinamarca</t>
  </si>
  <si>
    <t xml:space="preserve">VILMA  KATHERINE SÁNCHEZ </t>
  </si>
  <si>
    <t>ASESOR ARL POSITIVA</t>
  </si>
  <si>
    <t>se incluyen  procesos del entro de trabajo y se actualiza  la presencia de accidentes de trabajo</t>
  </si>
  <si>
    <t>Se incluye la valoración de la eficacia, fiebre amarilla , cambio climático ,ajustes por la presencia de accidentes de trabajo, se incluyen peligros frente a las inmediaciones</t>
  </si>
  <si>
    <t>Se incluye en instituto de posgrados el peligro LOCATIVO ,Se incluye riesgos y peligros relacionadas con la participación en juegos deportivos en representación de la Universidad</t>
  </si>
  <si>
    <t>MANUELA DELGADO DÍAZ</t>
  </si>
  <si>
    <t>Getora de SST</t>
  </si>
  <si>
    <t>ANEXO 3 TABLA DE PELIGROS</t>
  </si>
  <si>
    <t>ANEXO 4 PELIGROS HIGIÉNICOS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</si>
</sst>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2"/>
      <color indexed="81"/>
      <name val="Arial"/>
      <family val="2"/>
    </font>
    <font>
      <sz val="12"/>
      <color indexed="81"/>
      <name val="Arial"/>
      <family val="2"/>
    </font>
    <font>
      <sz val="12"/>
      <color indexed="81"/>
      <name val="Tahoma"/>
      <family val="2"/>
    </font>
    <font>
      <sz val="20"/>
      <color indexed="81"/>
      <name val="Tahoma"/>
      <family val="2"/>
    </font>
    <font>
      <b/>
      <sz val="11"/>
      <color rgb="FFFFFFFF"/>
      <name val="Arial"/>
      <family val="2"/>
    </font>
    <font>
      <sz val="11"/>
      <color rgb="FFFFFFFF"/>
      <name val="Arial"/>
      <family val="2"/>
    </font>
    <font>
      <b/>
      <sz val="11"/>
      <color theme="0"/>
      <name val="Arial"/>
      <family val="2"/>
    </font>
    <font>
      <b/>
      <sz val="20"/>
      <color theme="1"/>
      <name val="Calibri"/>
      <family val="2"/>
      <scheme val="minor"/>
    </font>
    <font>
      <b/>
      <sz val="14"/>
      <color theme="0"/>
      <name val="Arial"/>
      <family val="2"/>
    </font>
    <font>
      <b/>
      <sz val="12"/>
      <color theme="0"/>
      <name val="Arial"/>
      <family val="2"/>
    </font>
    <font>
      <sz val="14"/>
      <color theme="1"/>
      <name val="Calibri"/>
      <family val="2"/>
      <scheme val="minor"/>
    </font>
    <font>
      <sz val="12"/>
      <color theme="1"/>
      <name val="Arial"/>
      <family val="2"/>
    </font>
    <font>
      <sz val="14"/>
      <color theme="1"/>
      <name val="Arial"/>
      <family val="2"/>
    </font>
    <font>
      <sz val="12"/>
      <color theme="1"/>
      <name val="Calibri"/>
      <family val="2"/>
      <scheme val="minor"/>
    </font>
    <font>
      <i/>
      <sz val="14"/>
      <color theme="1"/>
      <name val="Arial"/>
      <family val="2"/>
    </font>
    <font>
      <b/>
      <sz val="11"/>
      <name val="Arial"/>
      <family val="2"/>
    </font>
    <font>
      <sz val="11"/>
      <name val="Arial"/>
      <family val="2"/>
    </font>
    <font>
      <sz val="12"/>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14"/>
      <color theme="0"/>
      <name val="Calibri"/>
      <family val="2"/>
      <scheme val="minor"/>
    </font>
    <font>
      <b/>
      <sz val="9"/>
      <color rgb="FF292929"/>
      <name val="Arial"/>
      <family val="2"/>
    </font>
    <font>
      <b/>
      <sz val="10"/>
      <color theme="1"/>
      <name val="Arial"/>
      <family val="2"/>
    </font>
    <font>
      <b/>
      <sz val="12"/>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9"/>
      <color theme="1"/>
      <name val="Arial"/>
      <family val="2"/>
    </font>
    <font>
      <b/>
      <sz val="8"/>
      <name val="Arial"/>
      <family val="2"/>
    </font>
    <font>
      <b/>
      <sz val="11"/>
      <color theme="1"/>
      <name val="Calibri"/>
      <family val="2"/>
      <scheme val="minor"/>
    </font>
    <font>
      <b/>
      <sz val="12"/>
      <name val="Arial"/>
      <family val="2"/>
    </font>
    <font>
      <b/>
      <sz val="11"/>
      <name val="Calibri"/>
      <family val="2"/>
      <scheme val="minor"/>
    </font>
    <font>
      <sz val="10"/>
      <name val="Arial"/>
      <family val="2"/>
    </font>
    <font>
      <b/>
      <sz val="10"/>
      <name val="Arial"/>
      <family val="2"/>
    </font>
    <font>
      <sz val="11"/>
      <name val="Calibri"/>
      <family val="2"/>
    </font>
    <font>
      <sz val="10"/>
      <color indexed="8"/>
      <name val="Arial"/>
      <family val="2"/>
    </font>
    <font>
      <sz val="11"/>
      <color theme="1"/>
      <name val="Calibri"/>
      <family val="2"/>
    </font>
    <font>
      <sz val="10"/>
      <color theme="1"/>
      <name val="Calibri"/>
      <family val="2"/>
      <scheme val="minor"/>
    </font>
    <font>
      <sz val="12"/>
      <color indexed="8"/>
      <name val="Arial"/>
      <family val="2"/>
    </font>
    <font>
      <b/>
      <sz val="11"/>
      <name val="Calibri"/>
      <family val="2"/>
    </font>
    <font>
      <i/>
      <sz val="10"/>
      <name val="Arial"/>
      <family val="2"/>
    </font>
    <font>
      <u/>
      <sz val="11"/>
      <color theme="0"/>
      <name val="Calibri"/>
      <family val="2"/>
      <scheme val="minor"/>
    </font>
    <font>
      <b/>
      <u/>
      <sz val="11"/>
      <color theme="1"/>
      <name val="Calibri"/>
      <family val="2"/>
      <scheme val="minor"/>
    </font>
    <font>
      <sz val="8"/>
      <name val="Arial"/>
      <family val="2"/>
    </font>
    <font>
      <sz val="10"/>
      <color rgb="FF000000"/>
      <name val="Arial"/>
      <family val="2"/>
    </font>
    <font>
      <sz val="11"/>
      <color theme="2" tint="-0.249977111117893"/>
      <name val="Calibri"/>
      <family val="2"/>
      <scheme val="minor"/>
    </font>
    <font>
      <b/>
      <sz val="9"/>
      <name val="Arial"/>
      <family val="2"/>
    </font>
  </fonts>
  <fills count="24">
    <fill>
      <patternFill patternType="none"/>
    </fill>
    <fill>
      <patternFill patternType="gray125"/>
    </fill>
    <fill>
      <patternFill patternType="solid">
        <fgColor theme="0"/>
        <bgColor indexed="64"/>
      </patternFill>
    </fill>
    <fill>
      <patternFill patternType="solid">
        <fgColor rgb="FF7F7F7F"/>
        <bgColor indexed="64"/>
      </patternFill>
    </fill>
    <fill>
      <patternFill patternType="solid">
        <fgColor rgb="FF808080"/>
        <bgColor indexed="64"/>
      </patternFill>
    </fill>
    <fill>
      <patternFill patternType="solid">
        <fgColor rgb="FFBFBFBF"/>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66FF"/>
        <bgColor indexed="64"/>
      </patternFill>
    </fill>
    <fill>
      <patternFill patternType="solid">
        <fgColor rgb="FF66FF66"/>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482B"/>
        <bgColor indexed="64"/>
      </patternFill>
    </fill>
    <fill>
      <patternFill patternType="solid">
        <fgColor theme="0" tint="-0.249977111117893"/>
        <bgColor indexed="64"/>
      </patternFill>
    </fill>
    <fill>
      <patternFill patternType="solid">
        <fgColor rgb="FF79C000"/>
        <bgColor indexed="64"/>
      </patternFill>
    </fill>
    <fill>
      <patternFill patternType="solid">
        <fgColor rgb="FF007B3E"/>
        <bgColor indexed="64"/>
      </patternFill>
    </fill>
    <fill>
      <patternFill patternType="solid">
        <fgColor rgb="FF00988C"/>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rgb="FFEE0000"/>
        <bgColor indexed="64"/>
      </patternFill>
    </fill>
    <fill>
      <patternFill patternType="solid">
        <fgColor rgb="FF00B050"/>
        <bgColor indexed="64"/>
      </patternFill>
    </fill>
  </fills>
  <borders count="65">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indexed="64"/>
      </right>
      <top/>
      <bottom style="medium">
        <color rgb="FFFFFFFF"/>
      </bottom>
      <diagonal/>
    </border>
    <border>
      <left style="medium">
        <color indexed="64"/>
      </left>
      <right/>
      <top style="medium">
        <color indexed="64"/>
      </top>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right style="medium">
        <color indexed="64"/>
      </right>
      <top/>
      <bottom style="medium">
        <color indexed="64"/>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right style="medium">
        <color rgb="FFFFFFFF"/>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style="medium">
        <color rgb="FFFFFFFF"/>
      </left>
      <right style="medium">
        <color rgb="FFFFFFFF"/>
      </right>
      <top style="medium">
        <color indexed="64"/>
      </top>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s>
  <cellStyleXfs count="2">
    <xf numFmtId="0" fontId="0" fillId="0" borderId="0"/>
    <xf numFmtId="0" fontId="4" fillId="0" borderId="0"/>
  </cellStyleXfs>
  <cellXfs count="327">
    <xf numFmtId="0" fontId="0" fillId="0" borderId="0" xfId="0"/>
    <xf numFmtId="0" fontId="0" fillId="2" borderId="0" xfId="0" applyFill="1"/>
    <xf numFmtId="0" fontId="1" fillId="2" borderId="0" xfId="0" applyFont="1" applyFill="1"/>
    <xf numFmtId="0" fontId="12" fillId="3"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4" borderId="16"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9" borderId="34" xfId="0" applyFont="1" applyFill="1" applyBorder="1" applyAlignment="1">
      <alignment horizontal="right" vertical="center" wrapText="1"/>
    </xf>
    <xf numFmtId="0" fontId="1" fillId="9" borderId="35" xfId="0" applyFont="1" applyFill="1" applyBorder="1" applyAlignment="1">
      <alignment horizontal="right" vertical="center" wrapText="1"/>
    </xf>
    <xf numFmtId="0" fontId="1" fillId="9" borderId="3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31" xfId="0" applyFont="1" applyFill="1" applyBorder="1" applyAlignment="1">
      <alignment vertical="center" wrapText="1"/>
    </xf>
    <xf numFmtId="0" fontId="1" fillId="10" borderId="34" xfId="0" applyFont="1" applyFill="1" applyBorder="1" applyAlignment="1">
      <alignment horizontal="right" vertical="center" wrapText="1"/>
    </xf>
    <xf numFmtId="0" fontId="1" fillId="10" borderId="35" xfId="0" applyFont="1" applyFill="1" applyBorder="1" applyAlignment="1">
      <alignment horizontal="right" vertical="center" wrapText="1"/>
    </xf>
    <xf numFmtId="0" fontId="1" fillId="7" borderId="40"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1" borderId="40" xfId="0" applyFont="1" applyFill="1" applyBorder="1" applyAlignment="1">
      <alignment horizontal="center" vertical="center" wrapText="1"/>
    </xf>
    <xf numFmtId="0" fontId="1" fillId="12" borderId="16" xfId="0" applyFont="1" applyFill="1" applyBorder="1" applyAlignment="1">
      <alignment horizontal="center" vertical="center" wrapText="1"/>
    </xf>
    <xf numFmtId="0" fontId="1" fillId="0" borderId="40" xfId="0" applyFont="1" applyBorder="1" applyAlignment="1">
      <alignment horizontal="justify" vertical="center" wrapText="1"/>
    </xf>
    <xf numFmtId="0" fontId="1" fillId="0" borderId="40" xfId="0" applyFont="1" applyBorder="1" applyAlignment="1">
      <alignment vertical="center" wrapText="1"/>
    </xf>
    <xf numFmtId="0" fontId="23" fillId="7" borderId="2" xfId="1" applyFont="1" applyFill="1" applyBorder="1" applyAlignment="1">
      <alignment horizontal="center" vertical="center" wrapText="1"/>
    </xf>
    <xf numFmtId="0" fontId="23" fillId="8" borderId="2" xfId="1" applyFont="1" applyFill="1" applyBorder="1" applyAlignment="1">
      <alignment horizontal="center" vertical="center" wrapText="1"/>
    </xf>
    <xf numFmtId="0" fontId="23" fillId="14" borderId="2" xfId="1" applyFont="1" applyFill="1" applyBorder="1" applyAlignment="1">
      <alignment horizontal="center" vertical="center" wrapText="1"/>
    </xf>
    <xf numFmtId="0" fontId="23" fillId="12" borderId="2" xfId="1" applyFont="1" applyFill="1" applyBorder="1" applyAlignment="1">
      <alignment horizontal="center" vertical="center" wrapText="1"/>
    </xf>
    <xf numFmtId="0" fontId="23" fillId="0" borderId="2" xfId="1" applyFont="1" applyBorder="1" applyAlignment="1">
      <alignment vertical="center" wrapText="1"/>
    </xf>
    <xf numFmtId="0" fontId="13" fillId="15" borderId="2" xfId="1" applyFont="1" applyFill="1" applyBorder="1" applyAlignment="1">
      <alignment horizontal="center" vertical="center" wrapText="1"/>
    </xf>
    <xf numFmtId="0" fontId="26" fillId="0" borderId="1" xfId="0" applyFont="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1" fillId="2" borderId="0" xfId="0" applyFont="1" applyFill="1" applyAlignment="1">
      <alignment textRotation="90"/>
    </xf>
    <xf numFmtId="0" fontId="0" fillId="2" borderId="51" xfId="0" applyFill="1" applyBorder="1"/>
    <xf numFmtId="0" fontId="1" fillId="2" borderId="0" xfId="0" applyFont="1" applyFill="1" applyProtection="1">
      <protection locked="0"/>
    </xf>
    <xf numFmtId="0" fontId="0" fillId="2" borderId="0" xfId="0" applyFill="1" applyProtection="1">
      <protection locked="0"/>
    </xf>
    <xf numFmtId="0" fontId="0" fillId="0" borderId="0" xfId="0" applyAlignment="1">
      <alignment horizontal="left"/>
    </xf>
    <xf numFmtId="0" fontId="1" fillId="2" borderId="0" xfId="0" applyFont="1" applyFill="1" applyAlignment="1">
      <alignment horizontal="center" vertical="center"/>
    </xf>
    <xf numFmtId="0" fontId="0" fillId="2" borderId="0" xfId="0" applyFill="1" applyAlignment="1">
      <alignment horizontal="center" vertical="center"/>
    </xf>
    <xf numFmtId="0" fontId="1" fillId="2" borderId="51" xfId="0" applyFont="1" applyFill="1" applyBorder="1" applyAlignment="1">
      <alignment horizontal="center" vertical="center"/>
    </xf>
    <xf numFmtId="14" fontId="13" fillId="15" borderId="54" xfId="0" applyNumberFormat="1" applyFont="1" applyFill="1" applyBorder="1" applyAlignment="1">
      <alignment horizontal="center" vertical="center" wrapText="1"/>
    </xf>
    <xf numFmtId="0" fontId="13" fillId="15" borderId="54" xfId="0" applyFont="1" applyFill="1" applyBorder="1" applyAlignment="1">
      <alignment horizontal="center" vertical="center" wrapText="1"/>
    </xf>
    <xf numFmtId="0" fontId="30" fillId="0" borderId="2" xfId="0" applyFont="1" applyBorder="1" applyAlignment="1">
      <alignment horizontal="center" vertical="center" wrapText="1"/>
    </xf>
    <xf numFmtId="0" fontId="3" fillId="2" borderId="0" xfId="0" applyFont="1" applyFill="1" applyAlignment="1">
      <alignment horizontal="center" vertical="center" wrapText="1"/>
    </xf>
    <xf numFmtId="0" fontId="31"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3" fillId="2" borderId="0" xfId="0" applyFont="1" applyFill="1" applyAlignment="1">
      <alignment horizontal="center"/>
    </xf>
    <xf numFmtId="0" fontId="35" fillId="0" borderId="0" xfId="0" applyFont="1"/>
    <xf numFmtId="0" fontId="4" fillId="0" borderId="0" xfId="1"/>
    <xf numFmtId="0" fontId="0" fillId="0" borderId="0" xfId="1" applyFont="1"/>
    <xf numFmtId="0" fontId="35" fillId="2" borderId="0" xfId="0" applyFont="1" applyFill="1"/>
    <xf numFmtId="2" fontId="43" fillId="0" borderId="2" xfId="0" applyNumberFormat="1" applyFont="1" applyBorder="1" applyAlignment="1" applyProtection="1">
      <alignment horizontal="center" vertical="center" wrapText="1"/>
      <protection locked="0"/>
    </xf>
    <xf numFmtId="2" fontId="23" fillId="0" borderId="2" xfId="0" applyNumberFormat="1" applyFont="1" applyBorder="1" applyAlignment="1" applyProtection="1">
      <alignment horizontal="center" vertical="center" wrapText="1"/>
      <protection locked="0"/>
    </xf>
    <xf numFmtId="0" fontId="18" fillId="0" borderId="31" xfId="0" applyFont="1" applyBorder="1" applyAlignment="1">
      <alignment wrapText="1"/>
    </xf>
    <xf numFmtId="0" fontId="18" fillId="0" borderId="31" xfId="0" applyFont="1" applyBorder="1" applyAlignment="1">
      <alignment vertical="center" wrapText="1"/>
    </xf>
    <xf numFmtId="0" fontId="18" fillId="0" borderId="16" xfId="0" applyFont="1" applyBorder="1" applyAlignment="1">
      <alignment wrapText="1"/>
    </xf>
    <xf numFmtId="0" fontId="20" fillId="0" borderId="16" xfId="0" applyFont="1" applyBorder="1" applyAlignment="1">
      <alignment vertical="top" wrapText="1"/>
    </xf>
    <xf numFmtId="0" fontId="18" fillId="0" borderId="16" xfId="0" applyFont="1" applyBorder="1" applyAlignment="1">
      <alignment vertical="center" wrapText="1"/>
    </xf>
    <xf numFmtId="0" fontId="20" fillId="0" borderId="16" xfId="0" applyFont="1" applyBorder="1" applyAlignment="1">
      <alignment wrapText="1"/>
    </xf>
    <xf numFmtId="0" fontId="1" fillId="0" borderId="16" xfId="0" applyFont="1" applyBorder="1" applyAlignment="1">
      <alignment horizontal="justify" vertical="center" wrapText="1"/>
    </xf>
    <xf numFmtId="0" fontId="23" fillId="0" borderId="2" xfId="1" applyFont="1" applyBorder="1" applyAlignment="1">
      <alignment horizontal="center" vertical="center" wrapText="1"/>
    </xf>
    <xf numFmtId="2" fontId="24" fillId="0" borderId="2" xfId="0" applyNumberFormat="1" applyFont="1" applyBorder="1" applyAlignment="1" applyProtection="1">
      <alignment horizontal="center" vertical="center" wrapText="1"/>
      <protection locked="0"/>
    </xf>
    <xf numFmtId="0" fontId="17" fillId="0" borderId="31" xfId="0" applyFont="1" applyBorder="1" applyAlignment="1">
      <alignment vertical="center" wrapText="1"/>
    </xf>
    <xf numFmtId="0" fontId="19" fillId="0" borderId="31" xfId="0" applyFont="1" applyBorder="1" applyAlignment="1">
      <alignment vertical="center" wrapText="1"/>
    </xf>
    <xf numFmtId="0" fontId="17" fillId="0" borderId="16" xfId="0" applyFont="1" applyBorder="1" applyAlignment="1">
      <alignment vertical="top" wrapText="1"/>
    </xf>
    <xf numFmtId="0" fontId="19" fillId="0" borderId="16" xfId="0" applyFont="1" applyBorder="1" applyAlignment="1">
      <alignment vertical="center" wrapText="1"/>
    </xf>
    <xf numFmtId="0" fontId="21" fillId="0" borderId="31" xfId="0" applyFont="1" applyBorder="1" applyAlignment="1">
      <alignment vertical="center" wrapText="1"/>
    </xf>
    <xf numFmtId="16" fontId="12" fillId="3" borderId="10" xfId="0" quotePrefix="1" applyNumberFormat="1" applyFont="1" applyFill="1" applyBorder="1" applyAlignment="1">
      <alignment horizontal="center" vertical="center" wrapText="1"/>
    </xf>
    <xf numFmtId="2" fontId="43" fillId="2" borderId="2" xfId="0" applyNumberFormat="1" applyFont="1" applyFill="1" applyBorder="1" applyAlignment="1" applyProtection="1">
      <alignment horizontal="center" vertical="center" wrapText="1"/>
      <protection locked="0"/>
    </xf>
    <xf numFmtId="0" fontId="35" fillId="2" borderId="0" xfId="0" applyFont="1" applyFill="1" applyAlignment="1" applyProtection="1">
      <alignment horizontal="center"/>
      <protection locked="0"/>
    </xf>
    <xf numFmtId="0" fontId="40" fillId="0" borderId="0" xfId="0" applyFont="1"/>
    <xf numFmtId="0" fontId="26" fillId="0" borderId="0" xfId="0" applyFont="1" applyAlignment="1">
      <alignment horizontal="center" vertical="center" wrapText="1"/>
    </xf>
    <xf numFmtId="0" fontId="35" fillId="2" borderId="0" xfId="0" applyFont="1" applyFill="1" applyProtection="1">
      <protection locked="0"/>
    </xf>
    <xf numFmtId="0" fontId="11" fillId="17" borderId="7"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2" fillId="17" borderId="18" xfId="0" applyFont="1" applyFill="1" applyBorder="1" applyAlignment="1">
      <alignment horizontal="center" vertical="center" wrapText="1"/>
    </xf>
    <xf numFmtId="0" fontId="12" fillId="17" borderId="16" xfId="0" applyFont="1" applyFill="1" applyBorder="1" applyAlignment="1">
      <alignment horizontal="center" vertical="center" wrapText="1"/>
    </xf>
    <xf numFmtId="0" fontId="11" fillId="17" borderId="24" xfId="0" applyFont="1" applyFill="1" applyBorder="1" applyAlignment="1">
      <alignment horizontal="center" vertical="center" wrapText="1"/>
    </xf>
    <xf numFmtId="0" fontId="11" fillId="17" borderId="25" xfId="0" applyFont="1" applyFill="1" applyBorder="1" applyAlignment="1">
      <alignment horizontal="center" vertical="center" wrapText="1"/>
    </xf>
    <xf numFmtId="0" fontId="11" fillId="17" borderId="15" xfId="0" applyFont="1" applyFill="1" applyBorder="1" applyAlignment="1">
      <alignment horizontal="center" vertical="center" wrapText="1"/>
    </xf>
    <xf numFmtId="0" fontId="13" fillId="17" borderId="24" xfId="0" applyFont="1" applyFill="1" applyBorder="1" applyAlignment="1">
      <alignment horizontal="center" vertical="center" wrapText="1"/>
    </xf>
    <xf numFmtId="0" fontId="13" fillId="17" borderId="25" xfId="0" applyFont="1" applyFill="1" applyBorder="1" applyAlignment="1">
      <alignment horizontal="center" vertical="center" wrapText="1"/>
    </xf>
    <xf numFmtId="0" fontId="13" fillId="17" borderId="1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1" fillId="17" borderId="29" xfId="0" applyFont="1" applyFill="1" applyBorder="1" applyAlignment="1">
      <alignment horizontal="center" vertical="center" wrapText="1"/>
    </xf>
    <xf numFmtId="0" fontId="11" fillId="17" borderId="38" xfId="0" applyFont="1" applyFill="1" applyBorder="1" applyAlignment="1">
      <alignment horizontal="center" vertical="center" wrapText="1"/>
    </xf>
    <xf numFmtId="0" fontId="12" fillId="17" borderId="19" xfId="0" applyFont="1" applyFill="1" applyBorder="1" applyAlignment="1">
      <alignment horizontal="center" vertical="center" wrapText="1"/>
    </xf>
    <xf numFmtId="0" fontId="0" fillId="17" borderId="22" xfId="0" applyFill="1" applyBorder="1" applyAlignment="1">
      <alignment vertical="center" wrapText="1"/>
    </xf>
    <xf numFmtId="0" fontId="12" fillId="18" borderId="9" xfId="0" applyFont="1" applyFill="1" applyBorder="1" applyAlignment="1">
      <alignment horizontal="center" vertical="center" wrapText="1"/>
    </xf>
    <xf numFmtId="0" fontId="12" fillId="18" borderId="10" xfId="0" applyFont="1" applyFill="1" applyBorder="1" applyAlignment="1">
      <alignment horizontal="center" vertical="center" wrapText="1"/>
    </xf>
    <xf numFmtId="0" fontId="12" fillId="18" borderId="21" xfId="0" applyFont="1" applyFill="1" applyBorder="1" applyAlignment="1">
      <alignment horizontal="center" vertical="center" wrapText="1"/>
    </xf>
    <xf numFmtId="0" fontId="12" fillId="18" borderId="18" xfId="0" applyFont="1" applyFill="1" applyBorder="1" applyAlignment="1">
      <alignment horizontal="center" vertical="center" wrapText="1"/>
    </xf>
    <xf numFmtId="0" fontId="12" fillId="18" borderId="22" xfId="0" applyFont="1" applyFill="1" applyBorder="1" applyAlignment="1">
      <alignment horizontal="center" vertical="center" wrapText="1"/>
    </xf>
    <xf numFmtId="0" fontId="1" fillId="18" borderId="39" xfId="0" applyFont="1" applyFill="1" applyBorder="1" applyAlignment="1">
      <alignment horizontal="center" vertical="center" wrapText="1"/>
    </xf>
    <xf numFmtId="0" fontId="1" fillId="18" borderId="41" xfId="0" applyFont="1" applyFill="1" applyBorder="1" applyAlignment="1">
      <alignment horizontal="center" vertical="center" wrapText="1"/>
    </xf>
    <xf numFmtId="0" fontId="43" fillId="2" borderId="0" xfId="0" applyFont="1" applyFill="1" applyAlignment="1">
      <alignment wrapText="1"/>
    </xf>
    <xf numFmtId="0" fontId="51" fillId="2" borderId="0" xfId="0" applyFont="1" applyFill="1" applyAlignment="1">
      <alignment wrapText="1"/>
    </xf>
    <xf numFmtId="0" fontId="16" fillId="17" borderId="31" xfId="0" applyFont="1" applyFill="1" applyBorder="1" applyAlignment="1">
      <alignment horizontal="center" vertical="center" wrapText="1"/>
    </xf>
    <xf numFmtId="0" fontId="16" fillId="17" borderId="16" xfId="0" applyFont="1" applyFill="1" applyBorder="1" applyAlignment="1">
      <alignment horizontal="center" vertical="center" wrapText="1"/>
    </xf>
    <xf numFmtId="0" fontId="13" fillId="17" borderId="54" xfId="1" applyFont="1" applyFill="1" applyBorder="1" applyAlignment="1">
      <alignment horizontal="center" vertical="center" wrapText="1"/>
    </xf>
    <xf numFmtId="0" fontId="0" fillId="16" borderId="0" xfId="0" applyFill="1"/>
    <xf numFmtId="0" fontId="34" fillId="16" borderId="0" xfId="0" applyFont="1" applyFill="1"/>
    <xf numFmtId="0" fontId="25" fillId="16" borderId="0" xfId="0" applyFont="1" applyFill="1"/>
    <xf numFmtId="0" fontId="54" fillId="16" borderId="0" xfId="0" applyFont="1" applyFill="1" applyAlignment="1">
      <alignment horizontal="center" wrapText="1"/>
    </xf>
    <xf numFmtId="0" fontId="30" fillId="0" borderId="0" xfId="0" applyFont="1" applyAlignment="1">
      <alignment horizontal="center" vertical="center" wrapText="1"/>
    </xf>
    <xf numFmtId="0" fontId="27" fillId="2" borderId="0" xfId="0" applyFont="1" applyFill="1" applyAlignment="1">
      <alignment vertical="center"/>
    </xf>
    <xf numFmtId="0" fontId="34" fillId="2" borderId="0" xfId="0" applyFont="1" applyFill="1" applyAlignment="1">
      <alignment vertical="center"/>
    </xf>
    <xf numFmtId="0" fontId="0" fillId="2" borderId="0" xfId="0" applyFill="1" applyAlignment="1">
      <alignment vertical="center"/>
    </xf>
    <xf numFmtId="0" fontId="0" fillId="0" borderId="0" xfId="0" applyAlignment="1">
      <alignment vertical="center"/>
    </xf>
    <xf numFmtId="0" fontId="35" fillId="2" borderId="0" xfId="0" applyFont="1" applyFill="1" applyAlignment="1">
      <alignment vertical="center"/>
    </xf>
    <xf numFmtId="0" fontId="35" fillId="0" borderId="0" xfId="0" applyFont="1" applyAlignment="1">
      <alignment vertical="center" wrapText="1"/>
    </xf>
    <xf numFmtId="0" fontId="35" fillId="0" borderId="0" xfId="0" applyFont="1" applyAlignment="1">
      <alignment wrapText="1"/>
    </xf>
    <xf numFmtId="0" fontId="37" fillId="0" borderId="0" xfId="0" applyFont="1" applyAlignment="1">
      <alignment horizontal="left" vertical="center"/>
    </xf>
    <xf numFmtId="0" fontId="38" fillId="2" borderId="0" xfId="0" applyFont="1" applyFill="1" applyAlignment="1">
      <alignment horizontal="left" vertical="center" wrapText="1"/>
    </xf>
    <xf numFmtId="0" fontId="3" fillId="0" borderId="2" xfId="0" applyFont="1" applyBorder="1" applyAlignment="1" applyProtection="1">
      <alignment horizontal="center" vertical="center" wrapText="1"/>
      <protection locked="0"/>
    </xf>
    <xf numFmtId="0" fontId="1"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26" fillId="0" borderId="53" xfId="0" applyFont="1" applyBorder="1" applyAlignment="1">
      <alignment horizontal="center" vertical="center" wrapText="1"/>
    </xf>
    <xf numFmtId="0" fontId="0" fillId="2" borderId="2" xfId="0" applyFill="1" applyBorder="1" applyAlignment="1">
      <alignment horizontal="center" vertical="center"/>
    </xf>
    <xf numFmtId="0" fontId="34" fillId="20" borderId="0" xfId="0" applyFont="1" applyFill="1"/>
    <xf numFmtId="0" fontId="53" fillId="16" borderId="0" xfId="0" applyFont="1" applyFill="1"/>
    <xf numFmtId="0" fontId="52" fillId="16" borderId="0" xfId="0" applyFont="1" applyFill="1"/>
    <xf numFmtId="0" fontId="56" fillId="2" borderId="0" xfId="0" applyFont="1" applyFill="1" applyAlignment="1">
      <alignment vertical="center"/>
    </xf>
    <xf numFmtId="0" fontId="0" fillId="0" borderId="0" xfId="0" applyAlignment="1">
      <alignment horizontal="right"/>
    </xf>
    <xf numFmtId="0" fontId="3" fillId="22" borderId="2" xfId="0" applyFont="1" applyFill="1" applyBorder="1" applyAlignment="1" applyProtection="1">
      <alignment horizontal="center" vertical="center" wrapText="1"/>
      <protection locked="0"/>
    </xf>
    <xf numFmtId="0" fontId="3" fillId="23" borderId="2" xfId="0" applyFont="1" applyFill="1" applyBorder="1" applyAlignment="1" applyProtection="1">
      <alignment horizontal="center" vertical="center" wrapText="1"/>
      <protection locked="0"/>
    </xf>
    <xf numFmtId="0" fontId="3" fillId="12" borderId="2" xfId="0" applyFont="1" applyFill="1" applyBorder="1" applyAlignment="1" applyProtection="1">
      <alignment horizontal="center" vertical="center" wrapText="1"/>
      <protection locked="0"/>
    </xf>
    <xf numFmtId="0" fontId="34" fillId="2" borderId="0" xfId="0" applyFont="1" applyFill="1"/>
    <xf numFmtId="0" fontId="25" fillId="2" borderId="0" xfId="0" applyFont="1" applyFill="1"/>
    <xf numFmtId="0" fontId="41" fillId="0" borderId="2" xfId="0" applyFont="1" applyBorder="1" applyAlignment="1" applyProtection="1">
      <alignment horizontal="center" vertical="center" textRotation="90" wrapText="1"/>
      <protection locked="0"/>
    </xf>
    <xf numFmtId="0" fontId="42" fillId="0" borderId="2" xfId="0" applyFont="1" applyBorder="1" applyAlignment="1" applyProtection="1">
      <alignment horizontal="center" vertical="center" textRotation="90" wrapText="1"/>
      <protection locked="0"/>
    </xf>
    <xf numFmtId="0" fontId="46"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43" fillId="0" borderId="2"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textRotation="90" wrapText="1"/>
      <protection locked="0"/>
    </xf>
    <xf numFmtId="0" fontId="44" fillId="0" borderId="2" xfId="1" applyFont="1" applyBorder="1" applyAlignment="1" applyProtection="1">
      <alignment horizontal="center" vertical="center" textRotation="90" wrapText="1"/>
      <protection locked="0"/>
    </xf>
    <xf numFmtId="0" fontId="31" fillId="0" borderId="2"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textRotation="90" wrapText="1"/>
      <protection locked="0"/>
    </xf>
    <xf numFmtId="0" fontId="1" fillId="0" borderId="2"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3" fillId="2" borderId="2" xfId="0" applyFont="1" applyFill="1" applyBorder="1" applyAlignment="1" applyProtection="1">
      <alignment horizontal="center" vertical="center" wrapText="1"/>
      <protection locked="0"/>
    </xf>
    <xf numFmtId="0" fontId="23"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wrapText="1"/>
      <protection locked="0"/>
    </xf>
    <xf numFmtId="0" fontId="24" fillId="0" borderId="2" xfId="0" applyFont="1" applyBorder="1" applyAlignment="1" applyProtection="1">
      <alignment horizontal="center" vertical="center" textRotation="90" wrapText="1"/>
      <protection locked="0"/>
    </xf>
    <xf numFmtId="0" fontId="45" fillId="0" borderId="2" xfId="0" applyFont="1" applyBorder="1" applyAlignment="1" applyProtection="1">
      <alignment horizontal="center" vertical="center" textRotation="90" wrapText="1"/>
      <protection locked="0"/>
    </xf>
    <xf numFmtId="0" fontId="18" fillId="0" borderId="2" xfId="0" applyFont="1" applyBorder="1" applyAlignment="1" applyProtection="1">
      <alignment horizontal="center" vertical="center" textRotation="90" wrapText="1"/>
      <protection locked="0"/>
    </xf>
    <xf numFmtId="0" fontId="47"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textRotation="90" wrapText="1"/>
      <protection locked="0"/>
    </xf>
    <xf numFmtId="0" fontId="40" fillId="0" borderId="2" xfId="0" applyFont="1" applyBorder="1" applyAlignment="1" applyProtection="1">
      <alignment horizontal="center" vertical="center" textRotation="90" wrapText="1"/>
      <protection locked="0"/>
    </xf>
    <xf numFmtId="0" fontId="32" fillId="0" borderId="2" xfId="0" applyFont="1" applyBorder="1" applyAlignment="1" applyProtection="1">
      <alignment horizontal="center" vertical="center" textRotation="90" wrapText="1"/>
      <protection locked="0"/>
    </xf>
    <xf numFmtId="0" fontId="22" fillId="0" borderId="2" xfId="1" applyFont="1" applyBorder="1" applyAlignment="1" applyProtection="1">
      <alignment horizontal="center" vertical="center" textRotation="90" wrapText="1"/>
      <protection locked="0"/>
    </xf>
    <xf numFmtId="0" fontId="33" fillId="0" borderId="2" xfId="1" applyFont="1" applyBorder="1" applyAlignment="1" applyProtection="1">
      <alignment horizontal="center" vertical="center" textRotation="90" wrapText="1"/>
      <protection locked="0"/>
    </xf>
    <xf numFmtId="0" fontId="22" fillId="0" borderId="2" xfId="0" applyFont="1" applyBorder="1" applyAlignment="1" applyProtection="1">
      <alignment horizontal="center" vertical="center" textRotation="90" wrapText="1"/>
      <protection locked="0"/>
    </xf>
    <xf numFmtId="0" fontId="33" fillId="0" borderId="2" xfId="0" applyFont="1" applyBorder="1" applyAlignment="1" applyProtection="1">
      <alignment horizontal="center" vertical="center" textRotation="90" wrapText="1"/>
      <protection locked="0"/>
    </xf>
    <xf numFmtId="0" fontId="41" fillId="0" borderId="2" xfId="0" applyFont="1" applyBorder="1" applyAlignment="1" applyProtection="1">
      <alignment horizontal="center" vertical="center" wrapText="1"/>
      <protection locked="0"/>
    </xf>
    <xf numFmtId="0" fontId="50" fillId="0" borderId="2"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protection locked="0"/>
    </xf>
    <xf numFmtId="0" fontId="18" fillId="0" borderId="2" xfId="0" applyFont="1" applyBorder="1" applyAlignment="1" applyProtection="1">
      <alignment horizontal="center" vertical="center" wrapText="1"/>
      <protection locked="0"/>
    </xf>
    <xf numFmtId="0" fontId="48" fillId="0" borderId="2" xfId="0" applyFont="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0" fontId="48" fillId="0" borderId="2" xfId="0" applyFont="1" applyBorder="1" applyAlignment="1" applyProtection="1">
      <alignment horizontal="center" vertical="center" wrapText="1"/>
      <protection locked="0"/>
    </xf>
    <xf numFmtId="0" fontId="49" fillId="0" borderId="2"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0" fontId="45" fillId="0" borderId="2"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textRotation="90" wrapText="1"/>
      <protection locked="0"/>
    </xf>
    <xf numFmtId="0" fontId="43" fillId="2" borderId="2"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textRotation="90" wrapText="1"/>
      <protection locked="0"/>
    </xf>
    <xf numFmtId="0" fontId="55" fillId="0" borderId="55" xfId="0" applyFont="1" applyBorder="1" applyAlignment="1" applyProtection="1">
      <alignment horizontal="center" vertical="center" wrapText="1"/>
      <protection locked="0"/>
    </xf>
    <xf numFmtId="0" fontId="55" fillId="0" borderId="56" xfId="0" applyFont="1" applyBorder="1" applyAlignment="1" applyProtection="1">
      <alignment horizontal="center" vertical="center" wrapText="1"/>
      <protection locked="0"/>
    </xf>
    <xf numFmtId="0" fontId="0" fillId="0" borderId="2" xfId="0" applyBorder="1" applyAlignment="1" applyProtection="1">
      <alignment vertical="center"/>
      <protection locked="0"/>
    </xf>
    <xf numFmtId="0" fontId="0" fillId="2" borderId="0" xfId="0" applyFill="1" applyAlignment="1" applyProtection="1">
      <alignment vertical="center"/>
      <protection locked="0"/>
    </xf>
    <xf numFmtId="14" fontId="43" fillId="0" borderId="2" xfId="0" applyNumberFormat="1" applyFont="1" applyBorder="1" applyAlignment="1" applyProtection="1">
      <alignment horizontal="center" vertical="center" textRotation="90" wrapText="1"/>
      <protection locked="0"/>
    </xf>
    <xf numFmtId="0" fontId="28" fillId="15" borderId="2"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28" fillId="15" borderId="2" xfId="0" applyFont="1" applyFill="1" applyBorder="1" applyAlignment="1">
      <alignment horizontal="center" vertical="center" textRotation="90" wrapText="1"/>
    </xf>
    <xf numFmtId="0" fontId="13" fillId="15" borderId="2" xfId="0" applyFont="1" applyFill="1" applyBorder="1" applyAlignment="1">
      <alignment horizontal="center" vertical="center" textRotation="90" wrapText="1"/>
    </xf>
    <xf numFmtId="0" fontId="0" fillId="16" borderId="57" xfId="0" applyFill="1" applyBorder="1" applyProtection="1">
      <protection locked="0"/>
    </xf>
    <xf numFmtId="14" fontId="43" fillId="2" borderId="54" xfId="0" applyNumberFormat="1" applyFont="1" applyFill="1" applyBorder="1" applyAlignment="1" applyProtection="1">
      <alignment horizontal="center" vertical="center" textRotation="90" wrapText="1"/>
      <protection locked="0"/>
    </xf>
    <xf numFmtId="0" fontId="2" fillId="0" borderId="2" xfId="0" applyFont="1" applyBorder="1" applyAlignment="1" applyProtection="1">
      <alignment horizontal="center" vertical="center" wrapText="1"/>
      <protection locked="0"/>
    </xf>
    <xf numFmtId="14" fontId="55" fillId="0" borderId="2" xfId="0" applyNumberFormat="1" applyFont="1" applyBorder="1" applyAlignment="1" applyProtection="1">
      <alignment horizontal="center" vertical="center"/>
      <protection locked="0"/>
    </xf>
    <xf numFmtId="14" fontId="55" fillId="0" borderId="54" xfId="0" applyNumberFormat="1" applyFont="1" applyBorder="1" applyAlignment="1" applyProtection="1">
      <alignment horizontal="center" vertical="center"/>
      <protection locked="0"/>
    </xf>
    <xf numFmtId="14" fontId="3" fillId="0" borderId="2" xfId="0" applyNumberFormat="1" applyFont="1" applyBorder="1" applyAlignment="1" applyProtection="1">
      <alignment horizontal="center" vertical="center"/>
      <protection locked="0"/>
    </xf>
    <xf numFmtId="0" fontId="55" fillId="0" borderId="55" xfId="0" applyFont="1" applyBorder="1" applyAlignment="1" applyProtection="1">
      <alignment horizontal="justify" vertical="center" wrapText="1"/>
      <protection locked="0"/>
    </xf>
    <xf numFmtId="0" fontId="55" fillId="0" borderId="56"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protection locked="0"/>
    </xf>
    <xf numFmtId="0" fontId="3" fillId="2" borderId="2" xfId="0" applyFont="1" applyFill="1" applyBorder="1" applyAlignment="1">
      <alignment horizontal="center" vertical="center" wrapText="1"/>
    </xf>
    <xf numFmtId="2" fontId="3" fillId="2" borderId="2" xfId="0" applyNumberFormat="1" applyFont="1" applyFill="1" applyBorder="1" applyAlignment="1" applyProtection="1">
      <alignment horizontal="center" vertical="center" wrapText="1"/>
      <protection locked="0"/>
    </xf>
    <xf numFmtId="0" fontId="1" fillId="2" borderId="2" xfId="0" applyFont="1" applyFill="1" applyBorder="1" applyAlignment="1">
      <alignment horizontal="center" vertical="center" wrapText="1"/>
    </xf>
    <xf numFmtId="0" fontId="0" fillId="2" borderId="2" xfId="0" applyFill="1" applyBorder="1" applyAlignment="1">
      <alignment vertical="center"/>
    </xf>
    <xf numFmtId="0" fontId="0" fillId="0" borderId="0" xfId="0" applyAlignment="1">
      <alignment horizontal="center" vertical="center" wrapText="1"/>
    </xf>
    <xf numFmtId="0" fontId="3" fillId="0" borderId="2" xfId="0" applyFont="1" applyBorder="1" applyAlignment="1" applyProtection="1">
      <alignment vertical="center" wrapText="1"/>
      <protection locked="0"/>
    </xf>
    <xf numFmtId="0" fontId="3" fillId="0" borderId="2" xfId="0" applyFont="1" applyBorder="1" applyAlignment="1" applyProtection="1">
      <alignment vertical="center"/>
      <protection locked="0"/>
    </xf>
    <xf numFmtId="0" fontId="0" fillId="0" borderId="0" xfId="0" applyAlignment="1">
      <alignment horizontal="center" vertical="center"/>
    </xf>
    <xf numFmtId="0" fontId="36" fillId="19" borderId="12" xfId="0" applyFont="1" applyFill="1" applyBorder="1" applyAlignment="1">
      <alignment horizontal="center" vertical="center"/>
    </xf>
    <xf numFmtId="0" fontId="36" fillId="19" borderId="47" xfId="0" applyFont="1" applyFill="1" applyBorder="1" applyAlignment="1">
      <alignment horizontal="center" vertical="center"/>
    </xf>
    <xf numFmtId="0" fontId="36" fillId="19" borderId="48" xfId="0" applyFont="1" applyFill="1" applyBorder="1" applyAlignment="1">
      <alignment horizontal="center" vertical="center"/>
    </xf>
    <xf numFmtId="0" fontId="36" fillId="19" borderId="51" xfId="0" applyFont="1" applyFill="1" applyBorder="1" applyAlignment="1">
      <alignment horizontal="center" vertical="center"/>
    </xf>
    <xf numFmtId="0" fontId="36" fillId="19" borderId="0" xfId="0" applyFont="1" applyFill="1" applyAlignment="1">
      <alignment horizontal="center" vertical="center"/>
    </xf>
    <xf numFmtId="0" fontId="36" fillId="19" borderId="31" xfId="0" applyFont="1" applyFill="1" applyBorder="1" applyAlignment="1">
      <alignment horizontal="center" vertical="center"/>
    </xf>
    <xf numFmtId="0" fontId="36" fillId="19" borderId="49" xfId="0" applyFont="1" applyFill="1" applyBorder="1" applyAlignment="1">
      <alignment horizontal="center" vertical="center"/>
    </xf>
    <xf numFmtId="0" fontId="36" fillId="19" borderId="50" xfId="0" applyFont="1" applyFill="1" applyBorder="1" applyAlignment="1">
      <alignment horizontal="center" vertical="center"/>
    </xf>
    <xf numFmtId="0" fontId="36" fillId="19" borderId="16" xfId="0" applyFont="1" applyFill="1" applyBorder="1" applyAlignment="1">
      <alignment horizontal="center" vertical="center"/>
    </xf>
    <xf numFmtId="0" fontId="54" fillId="16" borderId="0" xfId="0" applyFont="1" applyFill="1" applyAlignment="1">
      <alignment horizontal="center" wrapText="1"/>
    </xf>
    <xf numFmtId="0" fontId="54" fillId="16" borderId="0" xfId="0" applyFont="1" applyFill="1" applyAlignment="1">
      <alignment horizontal="right" vertical="top" wrapText="1"/>
    </xf>
    <xf numFmtId="0" fontId="2" fillId="0" borderId="52" xfId="0" applyFont="1" applyBorder="1" applyAlignment="1">
      <alignment vertical="top" wrapText="1"/>
    </xf>
    <xf numFmtId="0" fontId="26" fillId="0" borderId="2" xfId="0" applyFont="1" applyBorder="1" applyAlignment="1">
      <alignment horizontal="center" vertical="center" wrapText="1"/>
    </xf>
    <xf numFmtId="0" fontId="26" fillId="2" borderId="2" xfId="0" applyFont="1" applyFill="1" applyBorder="1" applyAlignment="1">
      <alignment horizontal="center" vertical="center" wrapText="1"/>
    </xf>
    <xf numFmtId="0" fontId="35" fillId="0" borderId="0" xfId="0" applyFont="1" applyAlignment="1">
      <alignment horizontal="right"/>
    </xf>
    <xf numFmtId="0" fontId="39" fillId="2" borderId="0" xfId="0" applyFont="1" applyFill="1" applyAlignment="1">
      <alignment horizontal="left" wrapText="1"/>
    </xf>
    <xf numFmtId="0" fontId="35" fillId="0" borderId="0" xfId="0" applyFont="1" applyAlignment="1">
      <alignment horizontal="center"/>
    </xf>
    <xf numFmtId="0" fontId="43" fillId="2" borderId="0" xfId="0" applyFont="1" applyFill="1" applyAlignment="1">
      <alignment horizontal="center" wrapText="1"/>
    </xf>
    <xf numFmtId="0" fontId="51" fillId="2" borderId="0" xfId="0" applyFont="1" applyFill="1" applyAlignment="1">
      <alignment horizontal="right" wrapText="1"/>
    </xf>
    <xf numFmtId="0" fontId="29" fillId="15" borderId="3" xfId="0" applyFont="1" applyFill="1" applyBorder="1" applyAlignment="1">
      <alignment horizontal="center"/>
    </xf>
    <xf numFmtId="0" fontId="29" fillId="15" borderId="4" xfId="0" applyFont="1" applyFill="1" applyBorder="1" applyAlignment="1">
      <alignment horizontal="center"/>
    </xf>
    <xf numFmtId="0" fontId="29" fillId="15" borderId="5" xfId="0" applyFont="1" applyFill="1" applyBorder="1" applyAlignment="1">
      <alignment horizontal="center"/>
    </xf>
    <xf numFmtId="0" fontId="25" fillId="15" borderId="3" xfId="0" applyFont="1" applyFill="1" applyBorder="1" applyAlignment="1">
      <alignment horizontal="center"/>
    </xf>
    <xf numFmtId="0" fontId="25" fillId="15" borderId="5" xfId="0" applyFont="1" applyFill="1" applyBorder="1" applyAlignment="1">
      <alignment horizontal="center"/>
    </xf>
    <xf numFmtId="0" fontId="11" fillId="17" borderId="37" xfId="0" applyFont="1" applyFill="1" applyBorder="1" applyAlignment="1">
      <alignment horizontal="center" vertical="center" wrapText="1"/>
    </xf>
    <xf numFmtId="0" fontId="11" fillId="17" borderId="32" xfId="0" applyFont="1" applyFill="1" applyBorder="1" applyAlignment="1">
      <alignment horizontal="center" vertical="center" wrapText="1"/>
    </xf>
    <xf numFmtId="0" fontId="12" fillId="18" borderId="20" xfId="0" applyFont="1" applyFill="1" applyBorder="1" applyAlignment="1">
      <alignment horizontal="center" vertical="center" wrapText="1"/>
    </xf>
    <xf numFmtId="0" fontId="12" fillId="18" borderId="9" xfId="0" applyFont="1" applyFill="1" applyBorder="1" applyAlignment="1">
      <alignment horizontal="center" vertical="center" wrapText="1"/>
    </xf>
    <xf numFmtId="0" fontId="12" fillId="18" borderId="30" xfId="0" applyFont="1" applyFill="1" applyBorder="1" applyAlignment="1">
      <alignment horizontal="center" vertical="center" wrapText="1"/>
    </xf>
    <xf numFmtId="0" fontId="12" fillId="18" borderId="32" xfId="0" applyFont="1" applyFill="1" applyBorder="1" applyAlignment="1">
      <alignment horizontal="center"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2" fillId="17" borderId="27" xfId="0" applyFont="1" applyFill="1" applyBorder="1" applyAlignment="1">
      <alignment horizontal="center" vertical="center" wrapText="1"/>
    </xf>
    <xf numFmtId="0" fontId="12" fillId="17" borderId="28" xfId="0" applyFont="1" applyFill="1" applyBorder="1" applyAlignment="1">
      <alignment horizontal="center" vertical="center" wrapText="1"/>
    </xf>
    <xf numFmtId="0" fontId="12" fillId="17" borderId="20" xfId="0" applyFont="1" applyFill="1" applyBorder="1" applyAlignment="1">
      <alignment horizontal="center" vertical="center" wrapText="1"/>
    </xf>
    <xf numFmtId="0" fontId="12" fillId="17" borderId="19" xfId="0" applyFont="1" applyFill="1" applyBorder="1" applyAlignment="1">
      <alignment horizontal="center" vertical="center" wrapText="1"/>
    </xf>
    <xf numFmtId="0" fontId="12" fillId="17" borderId="22"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18" borderId="22" xfId="0" applyFont="1" applyFill="1" applyBorder="1" applyAlignment="1">
      <alignment horizontal="center" vertical="center" wrapText="1"/>
    </xf>
    <xf numFmtId="0" fontId="1" fillId="0" borderId="8" xfId="0" applyFont="1" applyBorder="1" applyAlignment="1">
      <alignment horizontal="justify" vertical="center" wrapText="1"/>
    </xf>
    <xf numFmtId="0" fontId="1" fillId="0" borderId="23" xfId="0" applyFont="1" applyBorder="1" applyAlignment="1">
      <alignment horizontal="justify" vertical="center" wrapText="1"/>
    </xf>
    <xf numFmtId="0" fontId="12" fillId="17" borderId="26" xfId="0" applyFont="1" applyFill="1" applyBorder="1" applyAlignment="1">
      <alignment horizontal="center" vertical="center" wrapText="1"/>
    </xf>
    <xf numFmtId="0" fontId="12" fillId="17" borderId="25" xfId="0" applyFont="1" applyFill="1" applyBorder="1" applyAlignment="1">
      <alignment horizontal="center" vertical="center" wrapText="1"/>
    </xf>
    <xf numFmtId="0" fontId="12" fillId="17" borderId="13" xfId="0" applyFont="1" applyFill="1" applyBorder="1" applyAlignment="1">
      <alignment horizontal="center" vertical="center" wrapText="1"/>
    </xf>
    <xf numFmtId="0" fontId="12" fillId="17" borderId="14" xfId="0" applyFont="1" applyFill="1" applyBorder="1" applyAlignment="1">
      <alignment horizontal="center" vertical="center" wrapText="1"/>
    </xf>
    <xf numFmtId="0" fontId="12" fillId="17" borderId="15" xfId="0" applyFont="1" applyFill="1" applyBorder="1" applyAlignment="1">
      <alignment horizontal="center" vertical="center" wrapText="1"/>
    </xf>
    <xf numFmtId="0" fontId="11" fillId="17" borderId="6" xfId="0" applyFont="1" applyFill="1" applyBorder="1" applyAlignment="1">
      <alignment horizontal="center" vertical="center" wrapText="1"/>
    </xf>
    <xf numFmtId="0" fontId="11" fillId="17" borderId="9" xfId="0" applyFont="1" applyFill="1" applyBorder="1" applyAlignment="1">
      <alignment horizontal="center" vertical="center" wrapText="1"/>
    </xf>
    <xf numFmtId="0" fontId="11" fillId="17" borderId="8"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2" fillId="17" borderId="12" xfId="0" applyFont="1" applyFill="1" applyBorder="1" applyAlignment="1">
      <alignment horizontal="center" vertical="center" wrapText="1"/>
    </xf>
    <xf numFmtId="0" fontId="12" fillId="17" borderId="7" xfId="0" applyFont="1" applyFill="1" applyBorder="1" applyAlignment="1">
      <alignment horizontal="center" vertical="center" wrapText="1"/>
    </xf>
    <xf numFmtId="0" fontId="12" fillId="17" borderId="17" xfId="0" applyFont="1" applyFill="1" applyBorder="1" applyAlignment="1">
      <alignment horizontal="center" vertical="center" wrapText="1"/>
    </xf>
    <xf numFmtId="0" fontId="12" fillId="17" borderId="10" xfId="0" applyFont="1" applyFill="1" applyBorder="1" applyAlignment="1">
      <alignment horizontal="center" vertical="center" wrapText="1"/>
    </xf>
    <xf numFmtId="0" fontId="13" fillId="15" borderId="0" xfId="0" applyFont="1" applyFill="1" applyAlignment="1">
      <alignment horizontal="center" vertical="center" wrapText="1"/>
    </xf>
    <xf numFmtId="0" fontId="2" fillId="0" borderId="1" xfId="0" applyFont="1" applyBorder="1" applyAlignment="1">
      <alignment vertical="top" wrapText="1"/>
    </xf>
    <xf numFmtId="0" fontId="30" fillId="0" borderId="1" xfId="0" applyFont="1" applyBorder="1" applyAlignment="1">
      <alignment horizontal="center" vertical="center" wrapText="1"/>
    </xf>
    <xf numFmtId="0" fontId="13" fillId="15" borderId="2" xfId="0" applyFont="1" applyFill="1" applyBorder="1" applyAlignment="1">
      <alignment horizontal="center" vertical="center" wrapText="1"/>
    </xf>
    <xf numFmtId="0" fontId="28" fillId="15" borderId="2" xfId="0" applyFont="1" applyFill="1" applyBorder="1" applyAlignment="1">
      <alignment horizontal="center" vertical="center" wrapText="1"/>
    </xf>
    <xf numFmtId="0" fontId="0" fillId="0" borderId="2" xfId="0" applyBorder="1" applyAlignment="1">
      <alignment horizontal="center" vertical="center" wrapText="1"/>
    </xf>
    <xf numFmtId="0" fontId="28" fillId="15" borderId="2" xfId="0" applyFont="1" applyFill="1" applyBorder="1" applyAlignment="1">
      <alignment horizontal="center" vertical="center" textRotation="90" wrapText="1"/>
    </xf>
    <xf numFmtId="0" fontId="38" fillId="2" borderId="0" xfId="0" applyFont="1" applyFill="1" applyAlignment="1" applyProtection="1">
      <alignment horizontal="left" vertical="center" wrapText="1"/>
      <protection locked="0"/>
    </xf>
    <xf numFmtId="0" fontId="35" fillId="2" borderId="0" xfId="0" applyFont="1" applyFill="1" applyAlignment="1" applyProtection="1">
      <alignment horizontal="center"/>
      <protection locked="0"/>
    </xf>
    <xf numFmtId="0" fontId="35" fillId="2" borderId="0" xfId="0" applyFont="1" applyFill="1" applyAlignment="1" applyProtection="1">
      <alignment horizontal="right"/>
      <protection locked="0"/>
    </xf>
    <xf numFmtId="0" fontId="1" fillId="0" borderId="52" xfId="0" applyFont="1" applyBorder="1" applyAlignment="1">
      <alignment vertical="top" textRotation="90" wrapText="1"/>
    </xf>
    <xf numFmtId="0" fontId="33" fillId="0" borderId="2" xfId="0" applyFont="1" applyBorder="1" applyAlignment="1">
      <alignment horizontal="center" vertical="center"/>
    </xf>
    <xf numFmtId="0" fontId="33" fillId="0" borderId="2" xfId="0" applyFont="1" applyBorder="1" applyAlignment="1">
      <alignment horizontal="center" vertical="center" wrapText="1"/>
    </xf>
    <xf numFmtId="0" fontId="13" fillId="15" borderId="2" xfId="0" applyFont="1" applyFill="1" applyBorder="1" applyAlignment="1">
      <alignment horizontal="center" vertical="center" textRotation="90" wrapText="1"/>
    </xf>
    <xf numFmtId="0" fontId="38" fillId="2" borderId="0" xfId="0" applyFont="1" applyFill="1" applyAlignment="1">
      <alignment horizontal="left" vertical="center" wrapText="1"/>
    </xf>
    <xf numFmtId="0" fontId="55" fillId="0" borderId="1" xfId="0" applyFont="1" applyBorder="1" applyAlignment="1">
      <alignment vertical="top" wrapText="1"/>
    </xf>
    <xf numFmtId="0" fontId="26" fillId="0" borderId="52"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3" xfId="0" applyFont="1" applyBorder="1" applyAlignment="1">
      <alignment horizontal="center" vertical="center" wrapText="1"/>
    </xf>
    <xf numFmtId="0" fontId="26" fillId="0" borderId="59"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61"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63" xfId="0" applyFont="1" applyBorder="1" applyAlignment="1">
      <alignment horizontal="center" vertical="center" wrapText="1"/>
    </xf>
    <xf numFmtId="0" fontId="26" fillId="0" borderId="64" xfId="0" applyFont="1" applyBorder="1" applyAlignment="1">
      <alignment horizontal="center" vertical="center" wrapText="1"/>
    </xf>
    <xf numFmtId="0" fontId="25" fillId="15" borderId="3" xfId="0" applyFont="1" applyFill="1" applyBorder="1" applyAlignment="1">
      <alignment horizontal="center" vertical="center"/>
    </xf>
    <xf numFmtId="0" fontId="25" fillId="15" borderId="5" xfId="0" applyFont="1" applyFill="1" applyBorder="1" applyAlignment="1">
      <alignment horizontal="center" vertical="center"/>
    </xf>
    <xf numFmtId="0" fontId="25" fillId="21" borderId="2" xfId="0" applyFont="1" applyFill="1" applyBorder="1" applyAlignment="1">
      <alignment horizontal="center" vertical="center" wrapText="1"/>
    </xf>
    <xf numFmtId="0" fontId="0" fillId="0" borderId="0" xfId="0" applyAlignment="1">
      <alignment horizontal="center"/>
    </xf>
    <xf numFmtId="0" fontId="40" fillId="2" borderId="0" xfId="0" applyFont="1" applyFill="1" applyAlignment="1">
      <alignment horizontal="center" vertical="center" wrapText="1"/>
    </xf>
    <xf numFmtId="0" fontId="57" fillId="2" borderId="0" xfId="0" applyFont="1" applyFill="1" applyAlignment="1" applyProtection="1">
      <alignment horizontal="left" wrapText="1"/>
      <protection locked="0"/>
    </xf>
    <xf numFmtId="0" fontId="1" fillId="0" borderId="12" xfId="0" applyFont="1" applyBorder="1" applyAlignment="1">
      <alignment vertical="center" wrapText="1"/>
    </xf>
    <xf numFmtId="0" fontId="1" fillId="0" borderId="47" xfId="0" applyFont="1" applyBorder="1" applyAlignment="1">
      <alignment vertical="center" wrapText="1"/>
    </xf>
    <xf numFmtId="0" fontId="1" fillId="0" borderId="48" xfId="0" applyFont="1" applyBorder="1" applyAlignment="1">
      <alignment vertical="center" wrapText="1"/>
    </xf>
    <xf numFmtId="0" fontId="1" fillId="0" borderId="49" xfId="0" applyFont="1" applyBorder="1" applyAlignment="1">
      <alignment horizontal="justify" vertical="center" wrapText="1"/>
    </xf>
    <xf numFmtId="0" fontId="1" fillId="0" borderId="50" xfId="0" applyFont="1" applyBorder="1" applyAlignment="1">
      <alignment horizontal="justify" vertical="center" wrapText="1"/>
    </xf>
    <xf numFmtId="0" fontId="1" fillId="0" borderId="16" xfId="0" applyFont="1" applyBorder="1" applyAlignment="1">
      <alignment horizontal="justify" vertical="center" wrapText="1"/>
    </xf>
    <xf numFmtId="0" fontId="20" fillId="0" borderId="44" xfId="0" applyFont="1" applyBorder="1" applyAlignment="1">
      <alignment wrapText="1"/>
    </xf>
    <xf numFmtId="0" fontId="20" fillId="0" borderId="46" xfId="0" applyFont="1" applyBorder="1" applyAlignment="1">
      <alignment wrapText="1"/>
    </xf>
    <xf numFmtId="0" fontId="20" fillId="0" borderId="44" xfId="0" applyFont="1" applyBorder="1" applyAlignment="1">
      <alignment vertical="center" wrapText="1"/>
    </xf>
    <xf numFmtId="0" fontId="20" fillId="0" borderId="46" xfId="0" applyFont="1" applyBorder="1" applyAlignment="1">
      <alignment vertical="center" wrapText="1"/>
    </xf>
    <xf numFmtId="0" fontId="18" fillId="0" borderId="44" xfId="0" applyFont="1" applyBorder="1" applyAlignment="1">
      <alignment vertical="center" wrapText="1"/>
    </xf>
    <xf numFmtId="0" fontId="18" fillId="0" borderId="46" xfId="0" applyFont="1" applyBorder="1" applyAlignment="1">
      <alignment vertical="center" wrapText="1"/>
    </xf>
    <xf numFmtId="0" fontId="14" fillId="18" borderId="44" xfId="0" applyFont="1" applyFill="1" applyBorder="1" applyAlignment="1">
      <alignment horizontal="center" vertical="center" textRotation="90" wrapText="1"/>
    </xf>
    <xf numFmtId="0" fontId="14" fillId="18" borderId="45" xfId="0" applyFont="1" applyFill="1" applyBorder="1" applyAlignment="1">
      <alignment horizontal="center" vertical="center" textRotation="90" wrapText="1"/>
    </xf>
    <xf numFmtId="0" fontId="14" fillId="18" borderId="46" xfId="0" applyFont="1" applyFill="1" applyBorder="1" applyAlignment="1">
      <alignment horizontal="center" vertical="center" textRotation="90" wrapText="1"/>
    </xf>
    <xf numFmtId="0" fontId="15" fillId="15" borderId="3"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5" fillId="15" borderId="5" xfId="0" applyFont="1" applyFill="1" applyBorder="1" applyAlignment="1">
      <alignment horizontal="center" vertical="center" wrapText="1"/>
    </xf>
    <xf numFmtId="0" fontId="15" fillId="17" borderId="44" xfId="0" applyFont="1" applyFill="1" applyBorder="1" applyAlignment="1">
      <alignment horizontal="center" vertical="center" wrapText="1"/>
    </xf>
    <xf numFmtId="0" fontId="15" fillId="17" borderId="46" xfId="0" applyFont="1" applyFill="1" applyBorder="1" applyAlignment="1">
      <alignment horizontal="center" vertical="center" wrapText="1"/>
    </xf>
    <xf numFmtId="0" fontId="16" fillId="17" borderId="44" xfId="0" applyFont="1" applyFill="1" applyBorder="1" applyAlignment="1">
      <alignment horizontal="center" vertical="center" wrapText="1"/>
    </xf>
    <xf numFmtId="0" fontId="16" fillId="17" borderId="46" xfId="0" applyFont="1" applyFill="1" applyBorder="1" applyAlignment="1">
      <alignment horizontal="center" vertical="center" wrapText="1"/>
    </xf>
    <xf numFmtId="0" fontId="18" fillId="0" borderId="45" xfId="0" applyFont="1" applyBorder="1" applyAlignment="1">
      <alignment vertical="center" wrapText="1"/>
    </xf>
    <xf numFmtId="0" fontId="20" fillId="0" borderId="45" xfId="0" applyFont="1" applyBorder="1" applyAlignment="1">
      <alignment vertical="center" wrapText="1"/>
    </xf>
    <xf numFmtId="0" fontId="33" fillId="0" borderId="50" xfId="0" applyFont="1" applyBorder="1" applyAlignment="1">
      <alignment horizontal="center"/>
    </xf>
    <xf numFmtId="0" fontId="23" fillId="0" borderId="2" xfId="1" applyFont="1" applyBorder="1" applyAlignment="1">
      <alignment horizontal="center" vertical="center" wrapText="1"/>
    </xf>
    <xf numFmtId="0" fontId="26" fillId="0" borderId="1" xfId="0" applyFont="1" applyBorder="1" applyAlignment="1">
      <alignment horizontal="center" vertical="center" wrapText="1"/>
    </xf>
    <xf numFmtId="0" fontId="16" fillId="15" borderId="2" xfId="1" applyFont="1" applyFill="1" applyBorder="1" applyAlignment="1">
      <alignment horizontal="center" wrapText="1"/>
    </xf>
    <xf numFmtId="0" fontId="13" fillId="17" borderId="54" xfId="1" applyFont="1" applyFill="1" applyBorder="1" applyAlignment="1">
      <alignment horizontal="center" vertical="center" wrapText="1"/>
    </xf>
    <xf numFmtId="0" fontId="22" fillId="13" borderId="2" xfId="1" applyFont="1" applyFill="1" applyBorder="1" applyAlignment="1">
      <alignment horizontal="center" vertical="center" wrapText="1"/>
    </xf>
    <xf numFmtId="0" fontId="33" fillId="0" borderId="0" xfId="0" applyFont="1" applyAlignment="1">
      <alignment horizontal="center"/>
    </xf>
    <xf numFmtId="0" fontId="35" fillId="2" borderId="0" xfId="0" applyFont="1" applyFill="1" applyAlignment="1">
      <alignment horizontal="right" vertical="center"/>
    </xf>
    <xf numFmtId="0" fontId="2" fillId="0" borderId="2" xfId="0" applyFont="1" applyBorder="1" applyAlignment="1">
      <alignment vertical="center" wrapText="1"/>
    </xf>
    <xf numFmtId="0" fontId="30" fillId="0" borderId="2" xfId="0" applyFont="1" applyBorder="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right" vertical="top" wrapText="1"/>
    </xf>
    <xf numFmtId="0" fontId="35" fillId="2" borderId="0" xfId="0" applyFont="1" applyFill="1" applyAlignment="1">
      <alignment horizontal="center" vertical="center"/>
    </xf>
  </cellXfs>
  <cellStyles count="2">
    <cellStyle name="Normal" xfId="0" builtinId="0"/>
    <cellStyle name="Normal 2" xfId="1" xr:uid="{00000000-0005-0000-0000-000001000000}"/>
  </cellStyles>
  <dxfs count="17">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s>
  <tableStyles count="0" defaultTableStyle="TableStyleMedium2" defaultPivotStyle="PivotStyleLight16"/>
  <colors>
    <mruColors>
      <color rgb="FF008080"/>
      <color rgb="FF447CEC"/>
      <color rgb="FF00482B"/>
      <color rgb="FF00FF00"/>
      <color rgb="FF0F3D38"/>
      <color rgb="FFEDE34E"/>
      <color rgb="FFD5CA3D"/>
      <color rgb="FF004846"/>
      <color rgb="FF4B514E"/>
      <color rgb="FF2929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AE9F-4109-BF97-6B9D88D7E278}"/>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AE9F-4109-BF97-6B9D88D7E278}"/>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AE9F-4109-BF97-6B9D88D7E27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1</c:v>
                </c:pt>
                <c:pt idx="1">
                  <c:v>0</c:v>
                </c:pt>
                <c:pt idx="2">
                  <c:v>345</c:v>
                </c:pt>
              </c:numCache>
            </c:numRef>
          </c:val>
          <c:extLst>
            <c:ext xmlns:c16="http://schemas.microsoft.com/office/drawing/2014/chart" uri="{C3380CC4-5D6E-409C-BE32-E72D297353CC}">
              <c16:uniqueId val="{00000006-AE9F-4109-BF97-6B9D88D7E27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A1"/><Relationship Id="rId5" Type="http://schemas.openxmlformats.org/officeDocument/2006/relationships/hyperlink" Target="#'Valoracion del riesgo'!&#193;rea_de_impresi&#243;n"/><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A1"/><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8B7B6A28-807C-42F1-AD25-022C666269FD}"/>
            </a:ext>
          </a:extLst>
        </xdr:cNvPr>
        <xdr:cNvPicPr>
          <a:picLocks noChangeAspect="1"/>
        </xdr:cNvPicPr>
      </xdr:nvPicPr>
      <xdr:blipFill rotWithShape="1">
        <a:blip xmlns:r="http://schemas.openxmlformats.org/officeDocument/2006/relationships" r:embed="rId2"/>
        <a:srcRect l="33833" t="24477" r="35189" b="21862"/>
        <a:stretch/>
      </xdr:blipFill>
      <xdr:spPr>
        <a:xfrm>
          <a:off x="4622800" y="2584450"/>
          <a:ext cx="1562100" cy="139700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3">
          <a:hlinkClick xmlns:r="http://schemas.openxmlformats.org/officeDocument/2006/relationships" r:id="rId3"/>
          <a:extLst>
            <a:ext uri="{FF2B5EF4-FFF2-40B4-BE49-F238E27FC236}">
              <a16:creationId xmlns:a16="http://schemas.microsoft.com/office/drawing/2014/main" id="{CB3C2DD5-F326-44BE-BF40-461FCDD3C77A}"/>
            </a:ext>
          </a:extLst>
        </xdr:cNvPr>
        <xdr:cNvSpPr/>
      </xdr:nvSpPr>
      <xdr:spPr>
        <a:xfrm>
          <a:off x="10918826" y="6708774"/>
          <a:ext cx="847724" cy="89217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4">
          <a:hlinkClick xmlns:r="http://schemas.openxmlformats.org/officeDocument/2006/relationships" r:id="rId4"/>
          <a:extLst>
            <a:ext uri="{FF2B5EF4-FFF2-40B4-BE49-F238E27FC236}">
              <a16:creationId xmlns:a16="http://schemas.microsoft.com/office/drawing/2014/main" id="{B9BA5984-6510-441B-9E52-CEB7D131EE48}"/>
            </a:ext>
          </a:extLst>
        </xdr:cNvPr>
        <xdr:cNvSpPr/>
      </xdr:nvSpPr>
      <xdr:spPr>
        <a:xfrm>
          <a:off x="708025" y="4696692"/>
          <a:ext cx="2019300"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5">
          <a:hlinkClick xmlns:r="http://schemas.openxmlformats.org/officeDocument/2006/relationships" r:id="rId5"/>
          <a:extLst>
            <a:ext uri="{FF2B5EF4-FFF2-40B4-BE49-F238E27FC236}">
              <a16:creationId xmlns:a16="http://schemas.microsoft.com/office/drawing/2014/main" id="{92A497C9-719A-4621-B544-98BD7FED5132}"/>
            </a:ext>
          </a:extLst>
        </xdr:cNvPr>
        <xdr:cNvSpPr/>
      </xdr:nvSpPr>
      <xdr:spPr>
        <a:xfrm>
          <a:off x="2972173" y="4687727"/>
          <a:ext cx="2115756"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6">
          <a:hlinkClick xmlns:r="http://schemas.openxmlformats.org/officeDocument/2006/relationships" r:id="rId6"/>
          <a:extLst>
            <a:ext uri="{FF2B5EF4-FFF2-40B4-BE49-F238E27FC236}">
              <a16:creationId xmlns:a16="http://schemas.microsoft.com/office/drawing/2014/main" id="{D5456A39-B22C-436C-8C4C-C4F4FAFC2065}"/>
            </a:ext>
          </a:extLst>
        </xdr:cNvPr>
        <xdr:cNvSpPr/>
      </xdr:nvSpPr>
      <xdr:spPr>
        <a:xfrm>
          <a:off x="7659595" y="4691495"/>
          <a:ext cx="1981200" cy="92508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E8F3A879-C9E2-4915-B718-0F088BF6B972}"/>
            </a:ext>
          </a:extLst>
        </xdr:cNvPr>
        <xdr:cNvSpPr/>
      </xdr:nvSpPr>
      <xdr:spPr>
        <a:xfrm>
          <a:off x="9939431" y="4649881"/>
          <a:ext cx="1981199" cy="95885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C3D81EE4-2658-4FAC-88AB-A925C7F78BFB}"/>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8321" y="271624"/>
          <a:ext cx="466531" cy="66078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7C7AFEC8-FBA1-4856-A005-8445EDF79179}"/>
            </a:ext>
          </a:extLst>
        </xdr:cNvPr>
        <xdr:cNvSpPr/>
      </xdr:nvSpPr>
      <xdr:spPr>
        <a:xfrm>
          <a:off x="5417297" y="4658285"/>
          <a:ext cx="1981200" cy="95885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114302</xdr:rowOff>
    </xdr:from>
    <xdr:to>
      <xdr:col>0</xdr:col>
      <xdr:colOff>714375</xdr:colOff>
      <xdr:row>4</xdr:row>
      <xdr:rowOff>80963</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rot="5400000">
          <a:off x="88107" y="216695"/>
          <a:ext cx="538161" cy="714375"/>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221815</xdr:colOff>
      <xdr:row>1</xdr:row>
      <xdr:rowOff>47263</xdr:rowOff>
    </xdr:from>
    <xdr:to>
      <xdr:col>1</xdr:col>
      <xdr:colOff>651075</xdr:colOff>
      <xdr:row>4</xdr:row>
      <xdr:rowOff>103360</xdr:rowOff>
    </xdr:to>
    <xdr:pic>
      <xdr:nvPicPr>
        <xdr:cNvPr id="5" name="Imagen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41482" y="237763"/>
          <a:ext cx="429260" cy="627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rot="5400000">
          <a:off x="96334" y="122742"/>
          <a:ext cx="531233"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48</xdr:col>
      <xdr:colOff>0</xdr:colOff>
      <xdr:row>228</xdr:row>
      <xdr:rowOff>0</xdr:rowOff>
    </xdr:from>
    <xdr:to>
      <xdr:col>48</xdr:col>
      <xdr:colOff>429260</xdr:colOff>
      <xdr:row>228</xdr:row>
      <xdr:rowOff>643255</xdr:rowOff>
    </xdr:to>
    <xdr:pic>
      <xdr:nvPicPr>
        <xdr:cNvPr id="5" name="Imagen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8542864" y="6390409"/>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294409</xdr:colOff>
      <xdr:row>1</xdr:row>
      <xdr:rowOff>86591</xdr:rowOff>
    </xdr:from>
    <xdr:to>
      <xdr:col>1</xdr:col>
      <xdr:colOff>723669</xdr:colOff>
      <xdr:row>4</xdr:row>
      <xdr:rowOff>106391</xdr:rowOff>
    </xdr:to>
    <xdr:pic>
      <xdr:nvPicPr>
        <xdr:cNvPr id="6" name="Imagen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073727" y="277091"/>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170495</xdr:rowOff>
    </xdr:to>
    <xdr:pic>
      <xdr:nvPicPr>
        <xdr:cNvPr id="2" name="Imagen 1">
          <a:extLst>
            <a:ext uri="{FF2B5EF4-FFF2-40B4-BE49-F238E27FC236}">
              <a16:creationId xmlns:a16="http://schemas.microsoft.com/office/drawing/2014/main" id="{CF0AEA51-64A0-407A-AEF8-DE636E2006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0614" y="24985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51B55196-7A64-4010-A2F1-61843D53AAEC}"/>
            </a:ext>
          </a:extLst>
        </xdr:cNvPr>
        <xdr:cNvSpPr/>
      </xdr:nvSpPr>
      <xdr:spPr>
        <a:xfrm rot="5400000">
          <a:off x="88107" y="21034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157F33DC-07D5-A274-73EB-E446D579D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166689</xdr:rowOff>
    </xdr:from>
    <xdr:to>
      <xdr:col>0</xdr:col>
      <xdr:colOff>723900</xdr:colOff>
      <xdr:row>3</xdr:row>
      <xdr:rowOff>133350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rot="5400000">
          <a:off x="92869" y="7382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114300</xdr:colOff>
      <xdr:row>1</xdr:row>
      <xdr:rowOff>85725</xdr:rowOff>
    </xdr:from>
    <xdr:to>
      <xdr:col>1</xdr:col>
      <xdr:colOff>543560</xdr:colOff>
      <xdr:row>4</xdr:row>
      <xdr:rowOff>157480</xdr:rowOff>
    </xdr:to>
    <xdr:pic>
      <xdr:nvPicPr>
        <xdr:cNvPr id="5" name="Imagen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895350" y="276225"/>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rot="5400000">
          <a:off x="92869" y="19288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533977</xdr:colOff>
      <xdr:row>1</xdr:row>
      <xdr:rowOff>57727</xdr:rowOff>
    </xdr:from>
    <xdr:to>
      <xdr:col>1</xdr:col>
      <xdr:colOff>963237</xdr:colOff>
      <xdr:row>4</xdr:row>
      <xdr:rowOff>8255</xdr:rowOff>
    </xdr:to>
    <xdr:pic>
      <xdr:nvPicPr>
        <xdr:cNvPr id="5" name="Imagen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270000" y="245341"/>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rot="5400000">
          <a:off x="92869" y="92875"/>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247650</xdr:colOff>
      <xdr:row>1</xdr:row>
      <xdr:rowOff>57150</xdr:rowOff>
    </xdr:from>
    <xdr:to>
      <xdr:col>1</xdr:col>
      <xdr:colOff>676910</xdr:colOff>
      <xdr:row>4</xdr:row>
      <xdr:rowOff>128905</xdr:rowOff>
    </xdr:to>
    <xdr:pic>
      <xdr:nvPicPr>
        <xdr:cNvPr id="4" name="Imagen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009650" y="247650"/>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V73"/>
  <sheetViews>
    <sheetView showGridLines="0" showRowColHeaders="0" tabSelected="1" view="pageBreakPreview" zoomScaleNormal="100" zoomScaleSheetLayoutView="100" workbookViewId="0">
      <selection activeCell="E19" sqref="E19"/>
    </sheetView>
  </sheetViews>
  <sheetFormatPr baseColWidth="10" defaultColWidth="11.42578125" defaultRowHeight="15" x14ac:dyDescent="0.25"/>
  <cols>
    <col min="1" max="1" width="3.28515625" style="1" customWidth="1"/>
    <col min="2" max="15" width="11.42578125" style="1"/>
    <col min="16" max="16" width="8.42578125" style="1" customWidth="1"/>
    <col min="17" max="17" width="6.7109375" style="123" customWidth="1"/>
    <col min="18" max="18" width="1.7109375" style="131" customWidth="1"/>
    <col min="19" max="16384" width="11.42578125" style="123"/>
  </cols>
  <sheetData>
    <row r="1" spans="1:17" x14ac:dyDescent="0.25">
      <c r="Q1" s="131"/>
    </row>
    <row r="2" spans="1:17" s="1" customFormat="1" ht="15.75" customHeight="1" x14ac:dyDescent="0.25">
      <c r="B2" s="213"/>
      <c r="C2" s="214" t="s">
        <v>0</v>
      </c>
      <c r="D2" s="214"/>
      <c r="E2" s="214"/>
      <c r="F2" s="214"/>
      <c r="G2" s="214"/>
      <c r="H2" s="214"/>
      <c r="I2" s="214"/>
      <c r="J2" s="214"/>
      <c r="K2" s="214"/>
      <c r="L2" s="214"/>
      <c r="M2" s="214"/>
      <c r="N2" s="214"/>
      <c r="O2" s="215" t="s">
        <v>1</v>
      </c>
      <c r="P2" s="215"/>
      <c r="Q2" s="215"/>
    </row>
    <row r="3" spans="1:17" s="1" customFormat="1" ht="15.75" customHeight="1" x14ac:dyDescent="0.25">
      <c r="B3" s="213"/>
      <c r="C3" s="214" t="s">
        <v>2</v>
      </c>
      <c r="D3" s="214"/>
      <c r="E3" s="214"/>
      <c r="F3" s="214"/>
      <c r="G3" s="214"/>
      <c r="H3" s="214"/>
      <c r="I3" s="214"/>
      <c r="J3" s="214"/>
      <c r="K3" s="214"/>
      <c r="L3" s="214"/>
      <c r="M3" s="214"/>
      <c r="N3" s="214"/>
      <c r="O3" s="215" t="s">
        <v>3</v>
      </c>
      <c r="P3" s="215"/>
      <c r="Q3" s="215"/>
    </row>
    <row r="4" spans="1:17" s="1" customFormat="1" ht="16.5" customHeight="1" x14ac:dyDescent="0.25">
      <c r="B4" s="213"/>
      <c r="C4" s="214" t="s">
        <v>4</v>
      </c>
      <c r="D4" s="214"/>
      <c r="E4" s="214"/>
      <c r="F4" s="214"/>
      <c r="G4" s="214"/>
      <c r="H4" s="214"/>
      <c r="I4" s="214"/>
      <c r="J4" s="214"/>
      <c r="K4" s="214"/>
      <c r="L4" s="214"/>
      <c r="M4" s="214"/>
      <c r="N4" s="214"/>
      <c r="O4" s="215" t="s">
        <v>5</v>
      </c>
      <c r="P4" s="215"/>
      <c r="Q4" s="215"/>
    </row>
    <row r="5" spans="1:17" s="1" customFormat="1" ht="15" customHeight="1" x14ac:dyDescent="0.25">
      <c r="B5" s="213"/>
      <c r="C5" s="214"/>
      <c r="D5" s="214"/>
      <c r="E5" s="214"/>
      <c r="F5" s="214"/>
      <c r="G5" s="214"/>
      <c r="H5" s="214"/>
      <c r="I5" s="214"/>
      <c r="J5" s="214"/>
      <c r="K5" s="214"/>
      <c r="L5" s="214"/>
      <c r="M5" s="214"/>
      <c r="N5" s="214"/>
      <c r="O5" s="215" t="s">
        <v>6</v>
      </c>
      <c r="P5" s="215"/>
      <c r="Q5" s="215"/>
    </row>
    <row r="6" spans="1:17" x14ac:dyDescent="0.25">
      <c r="Q6" s="131"/>
    </row>
    <row r="7" spans="1:17" ht="15.75" thickBot="1" x14ac:dyDescent="0.3">
      <c r="A7" s="104"/>
      <c r="B7" s="104"/>
      <c r="C7" s="104"/>
      <c r="D7" s="104"/>
      <c r="E7" s="104"/>
      <c r="F7" s="104"/>
      <c r="G7" s="104"/>
      <c r="H7" s="104"/>
      <c r="I7" s="104"/>
      <c r="J7" s="104"/>
      <c r="K7" s="104"/>
      <c r="L7" s="104"/>
      <c r="M7" s="104"/>
      <c r="N7" s="104"/>
      <c r="O7" s="104"/>
      <c r="P7" s="104"/>
      <c r="Q7" s="105"/>
    </row>
    <row r="8" spans="1:17" ht="15" customHeight="1" x14ac:dyDescent="0.25">
      <c r="A8" s="104"/>
      <c r="B8" s="202" t="s">
        <v>7</v>
      </c>
      <c r="C8" s="203"/>
      <c r="D8" s="203"/>
      <c r="E8" s="203"/>
      <c r="F8" s="203"/>
      <c r="G8" s="203"/>
      <c r="H8" s="203"/>
      <c r="I8" s="203"/>
      <c r="J8" s="203"/>
      <c r="K8" s="203"/>
      <c r="L8" s="203"/>
      <c r="M8" s="203"/>
      <c r="N8" s="203"/>
      <c r="O8" s="204"/>
      <c r="P8" s="104"/>
      <c r="Q8" s="105"/>
    </row>
    <row r="9" spans="1:17" ht="15" customHeight="1" x14ac:dyDescent="0.25">
      <c r="A9" s="104"/>
      <c r="B9" s="205"/>
      <c r="C9" s="206"/>
      <c r="D9" s="206"/>
      <c r="E9" s="206"/>
      <c r="F9" s="206"/>
      <c r="G9" s="206"/>
      <c r="H9" s="206"/>
      <c r="I9" s="206"/>
      <c r="J9" s="206"/>
      <c r="K9" s="206"/>
      <c r="L9" s="206"/>
      <c r="M9" s="206"/>
      <c r="N9" s="206"/>
      <c r="O9" s="207"/>
      <c r="P9" s="104"/>
      <c r="Q9" s="105"/>
    </row>
    <row r="10" spans="1:17" ht="15" customHeight="1" x14ac:dyDescent="0.25">
      <c r="A10" s="104"/>
      <c r="B10" s="205" t="s">
        <v>8</v>
      </c>
      <c r="C10" s="206"/>
      <c r="D10" s="206"/>
      <c r="E10" s="206"/>
      <c r="F10" s="206"/>
      <c r="G10" s="206"/>
      <c r="H10" s="206"/>
      <c r="I10" s="206"/>
      <c r="J10" s="206"/>
      <c r="K10" s="206"/>
      <c r="L10" s="206"/>
      <c r="M10" s="206"/>
      <c r="N10" s="206"/>
      <c r="O10" s="207"/>
      <c r="P10" s="104"/>
      <c r="Q10" s="105"/>
    </row>
    <row r="11" spans="1:17" ht="15.75" customHeight="1" thickBot="1" x14ac:dyDescent="0.3">
      <c r="A11" s="104"/>
      <c r="B11" s="208"/>
      <c r="C11" s="209"/>
      <c r="D11" s="209"/>
      <c r="E11" s="209"/>
      <c r="F11" s="209"/>
      <c r="G11" s="209"/>
      <c r="H11" s="209"/>
      <c r="I11" s="209"/>
      <c r="J11" s="209"/>
      <c r="K11" s="209"/>
      <c r="L11" s="209"/>
      <c r="M11" s="209"/>
      <c r="N11" s="209"/>
      <c r="O11" s="210"/>
      <c r="P11" s="104"/>
      <c r="Q11" s="105"/>
    </row>
    <row r="12" spans="1:17" x14ac:dyDescent="0.25">
      <c r="A12" s="104"/>
      <c r="B12" s="104"/>
      <c r="C12" s="104"/>
      <c r="D12" s="104"/>
      <c r="E12" s="104"/>
      <c r="F12" s="104"/>
      <c r="G12" s="104"/>
      <c r="H12" s="104"/>
      <c r="I12" s="104"/>
      <c r="J12" s="104"/>
      <c r="K12" s="104"/>
      <c r="L12" s="104"/>
      <c r="M12" s="104"/>
      <c r="N12" s="104"/>
      <c r="O12" s="104"/>
      <c r="P12" s="104"/>
      <c r="Q12" s="105"/>
    </row>
    <row r="13" spans="1:17" x14ac:dyDescent="0.25">
      <c r="A13" s="104"/>
      <c r="B13" s="104"/>
      <c r="C13" s="104"/>
      <c r="D13" s="104"/>
      <c r="E13" s="104"/>
      <c r="F13" s="104"/>
      <c r="G13" s="104"/>
      <c r="H13" s="104"/>
      <c r="I13" s="104"/>
      <c r="J13" s="104"/>
      <c r="K13" s="104"/>
      <c r="L13" s="104"/>
      <c r="M13" s="104"/>
      <c r="N13" s="104"/>
      <c r="O13" s="104"/>
      <c r="P13" s="104"/>
      <c r="Q13" s="105"/>
    </row>
    <row r="14" spans="1:17" x14ac:dyDescent="0.25">
      <c r="A14" s="104"/>
      <c r="B14" s="104"/>
      <c r="C14" s="104"/>
      <c r="D14" s="104"/>
      <c r="E14" s="104"/>
      <c r="F14" s="104"/>
      <c r="G14" s="104"/>
      <c r="H14" s="104"/>
      <c r="I14" s="104"/>
      <c r="J14" s="104"/>
      <c r="K14" s="104"/>
      <c r="L14" s="104"/>
      <c r="M14" s="104"/>
      <c r="N14" s="104"/>
      <c r="O14" s="104"/>
      <c r="P14" s="104"/>
      <c r="Q14" s="105"/>
    </row>
    <row r="15" spans="1:17" x14ac:dyDescent="0.25">
      <c r="A15" s="104"/>
      <c r="B15" s="104"/>
      <c r="C15" s="104"/>
      <c r="D15" s="104"/>
      <c r="E15" s="104"/>
      <c r="F15" s="104"/>
      <c r="G15" s="104"/>
      <c r="H15" s="104"/>
      <c r="I15" s="104"/>
      <c r="J15" s="104"/>
      <c r="K15" s="104"/>
      <c r="L15" s="104"/>
      <c r="M15" s="104"/>
      <c r="N15" s="104"/>
      <c r="O15" s="104"/>
      <c r="P15" s="104"/>
      <c r="Q15" s="105"/>
    </row>
    <row r="16" spans="1:17" x14ac:dyDescent="0.25">
      <c r="A16" s="104"/>
      <c r="B16" s="104"/>
      <c r="C16" s="104"/>
      <c r="D16" s="104"/>
      <c r="E16" s="104"/>
      <c r="F16" s="104"/>
      <c r="G16" s="104"/>
      <c r="H16" s="104"/>
      <c r="I16" s="104"/>
      <c r="J16" s="104"/>
      <c r="K16" s="104"/>
      <c r="L16" s="104"/>
      <c r="M16" s="104"/>
      <c r="N16" s="104"/>
      <c r="O16" s="104"/>
      <c r="P16" s="104"/>
      <c r="Q16" s="105"/>
    </row>
    <row r="17" spans="1:18" x14ac:dyDescent="0.25">
      <c r="A17" s="104"/>
      <c r="B17" s="104"/>
      <c r="C17" s="104"/>
      <c r="D17" s="104"/>
      <c r="E17" s="104"/>
      <c r="F17" s="104"/>
      <c r="G17" s="104"/>
      <c r="H17" s="104"/>
      <c r="I17" s="104"/>
      <c r="J17" s="104"/>
      <c r="K17" s="104"/>
      <c r="L17" s="104"/>
      <c r="M17" s="104"/>
      <c r="N17" s="104"/>
      <c r="O17" s="104"/>
      <c r="P17" s="104"/>
      <c r="Q17" s="106"/>
      <c r="R17" s="132"/>
    </row>
    <row r="18" spans="1:18" x14ac:dyDescent="0.25">
      <c r="A18" s="104"/>
      <c r="B18" s="104"/>
      <c r="C18" s="104"/>
      <c r="D18" s="104"/>
      <c r="E18" s="104"/>
      <c r="F18" s="104"/>
      <c r="G18" s="104"/>
      <c r="H18" s="104"/>
      <c r="I18" s="104"/>
      <c r="J18" s="104"/>
      <c r="K18" s="104"/>
      <c r="L18" s="104"/>
      <c r="M18" s="104"/>
      <c r="N18" s="104"/>
      <c r="O18" s="104"/>
      <c r="P18" s="104"/>
      <c r="Q18" s="106"/>
      <c r="R18" s="132"/>
    </row>
    <row r="19" spans="1:18" x14ac:dyDescent="0.25">
      <c r="A19" s="104"/>
      <c r="B19" s="104"/>
      <c r="C19" s="104"/>
      <c r="D19" s="104"/>
      <c r="E19" s="104"/>
      <c r="F19" s="104"/>
      <c r="G19" s="104"/>
      <c r="H19" s="104"/>
      <c r="I19" s="104"/>
      <c r="J19" s="104"/>
      <c r="K19" s="104"/>
      <c r="L19" s="104"/>
      <c r="M19" s="104"/>
      <c r="N19" s="104"/>
      <c r="O19" s="104"/>
      <c r="P19" s="104"/>
      <c r="Q19" s="105"/>
    </row>
    <row r="20" spans="1:18" x14ac:dyDescent="0.25">
      <c r="A20" s="104"/>
      <c r="B20" s="104"/>
      <c r="C20" s="104"/>
      <c r="D20" s="104"/>
      <c r="E20" s="104"/>
      <c r="F20" s="104"/>
      <c r="G20" s="104"/>
      <c r="H20" s="104"/>
      <c r="I20" s="104"/>
      <c r="J20" s="104"/>
      <c r="K20" s="104"/>
      <c r="L20" s="104"/>
      <c r="M20" s="104"/>
      <c r="N20" s="104"/>
      <c r="O20" s="104"/>
      <c r="P20" s="104"/>
      <c r="Q20" s="105"/>
    </row>
    <row r="21" spans="1:18" x14ac:dyDescent="0.25">
      <c r="A21" s="104"/>
      <c r="B21" s="104"/>
      <c r="C21" s="104"/>
      <c r="D21" s="104"/>
      <c r="E21" s="104"/>
      <c r="F21" s="104"/>
      <c r="G21" s="104"/>
      <c r="H21" s="104"/>
      <c r="I21" s="104"/>
      <c r="J21" s="104"/>
      <c r="K21" s="104"/>
      <c r="L21" s="104"/>
      <c r="M21" s="104"/>
      <c r="N21" s="104"/>
      <c r="O21" s="104"/>
      <c r="P21" s="104"/>
      <c r="Q21" s="105"/>
    </row>
    <row r="22" spans="1:18" x14ac:dyDescent="0.25">
      <c r="A22" s="104"/>
      <c r="B22" s="104"/>
      <c r="C22" s="104"/>
      <c r="D22" s="104"/>
      <c r="E22" s="104"/>
      <c r="F22" s="104"/>
      <c r="G22" s="104"/>
      <c r="H22" s="104"/>
      <c r="I22" s="104"/>
      <c r="J22" s="104"/>
      <c r="K22" s="104"/>
      <c r="L22" s="104"/>
      <c r="M22" s="104"/>
      <c r="N22" s="104"/>
      <c r="O22" s="104"/>
      <c r="P22" s="104"/>
      <c r="Q22" s="105"/>
    </row>
    <row r="23" spans="1:18" x14ac:dyDescent="0.25">
      <c r="A23" s="104"/>
      <c r="B23" s="104"/>
      <c r="C23" s="104"/>
      <c r="D23" s="104"/>
      <c r="E23" s="104"/>
      <c r="F23" s="104"/>
      <c r="G23" s="104"/>
      <c r="H23" s="104"/>
      <c r="I23" s="104"/>
      <c r="J23" s="104"/>
      <c r="K23" s="104"/>
      <c r="L23" s="104"/>
      <c r="M23" s="104"/>
      <c r="N23" s="104"/>
      <c r="O23" s="104"/>
      <c r="P23" s="104"/>
      <c r="Q23" s="105"/>
    </row>
    <row r="24" spans="1:18" x14ac:dyDescent="0.25">
      <c r="A24" s="104"/>
      <c r="B24" s="104"/>
      <c r="C24" s="104"/>
      <c r="D24" s="104"/>
      <c r="E24" s="104"/>
      <c r="F24" s="104"/>
      <c r="G24" s="104"/>
      <c r="H24" s="104"/>
      <c r="I24" s="104"/>
      <c r="J24" s="104"/>
      <c r="K24" s="104"/>
      <c r="L24" s="104"/>
      <c r="M24" s="104"/>
      <c r="N24" s="104"/>
      <c r="O24" s="104"/>
      <c r="P24" s="104"/>
      <c r="Q24" s="105"/>
    </row>
    <row r="25" spans="1:18" ht="13.5" customHeight="1" x14ac:dyDescent="0.25">
      <c r="A25" s="104"/>
      <c r="B25" s="104"/>
      <c r="C25" s="104"/>
      <c r="D25" s="104"/>
      <c r="E25" s="104"/>
      <c r="F25" s="104"/>
      <c r="G25" s="104"/>
      <c r="H25" s="104"/>
      <c r="I25" s="104"/>
      <c r="J25" s="104"/>
      <c r="K25" s="104"/>
      <c r="L25" s="104"/>
      <c r="M25" s="104"/>
      <c r="N25" s="104"/>
      <c r="O25" s="104"/>
      <c r="P25" s="104"/>
      <c r="Q25" s="105"/>
    </row>
    <row r="26" spans="1:18" x14ac:dyDescent="0.25">
      <c r="A26" s="104"/>
      <c r="B26" s="104"/>
      <c r="C26" s="104"/>
      <c r="D26" s="104"/>
      <c r="E26" s="104"/>
      <c r="F26" s="104"/>
      <c r="G26" s="104"/>
      <c r="H26" s="104"/>
      <c r="I26" s="104"/>
      <c r="J26" s="104"/>
      <c r="K26" s="104"/>
      <c r="L26" s="104"/>
      <c r="M26" s="104"/>
      <c r="N26" s="104"/>
      <c r="O26" s="104"/>
      <c r="P26" s="104"/>
      <c r="Q26" s="105"/>
    </row>
    <row r="27" spans="1:18" x14ac:dyDescent="0.25">
      <c r="A27" s="104"/>
      <c r="B27" s="104"/>
      <c r="C27" s="104"/>
      <c r="D27" s="104"/>
      <c r="E27" s="104"/>
      <c r="F27" s="104"/>
      <c r="G27" s="104"/>
      <c r="H27" s="104"/>
      <c r="I27" s="104"/>
      <c r="J27" s="104"/>
      <c r="K27" s="104"/>
      <c r="L27" s="104"/>
      <c r="M27" s="104"/>
      <c r="N27" s="104"/>
      <c r="O27" s="104"/>
      <c r="P27" s="104"/>
      <c r="Q27" s="105"/>
    </row>
    <row r="28" spans="1:18" x14ac:dyDescent="0.25">
      <c r="A28" s="104"/>
      <c r="B28" s="104"/>
      <c r="C28" s="104"/>
      <c r="D28" s="104"/>
      <c r="E28" s="104"/>
      <c r="F28" s="104"/>
      <c r="G28" s="104"/>
      <c r="H28" s="104"/>
      <c r="I28" s="104"/>
      <c r="J28" s="104"/>
      <c r="K28" s="104"/>
      <c r="L28" s="104"/>
      <c r="M28" s="104"/>
      <c r="N28" s="104"/>
      <c r="O28" s="104"/>
      <c r="P28" s="104"/>
      <c r="Q28" s="105"/>
    </row>
    <row r="29" spans="1:18" x14ac:dyDescent="0.25">
      <c r="A29" s="104"/>
      <c r="B29" s="104"/>
      <c r="C29" s="104"/>
      <c r="D29" s="104"/>
      <c r="E29" s="104"/>
      <c r="F29" s="104"/>
      <c r="G29" s="104"/>
      <c r="H29" s="104"/>
      <c r="I29" s="104"/>
      <c r="J29" s="104"/>
      <c r="K29" s="104"/>
      <c r="L29" s="104"/>
      <c r="M29" s="104"/>
      <c r="N29" s="104"/>
      <c r="O29" s="104"/>
      <c r="P29" s="104"/>
      <c r="Q29" s="105"/>
    </row>
    <row r="30" spans="1:18" x14ac:dyDescent="0.25">
      <c r="A30" s="104"/>
      <c r="B30" s="104"/>
      <c r="C30" s="104"/>
      <c r="D30" s="104"/>
      <c r="E30" s="104"/>
      <c r="F30" s="104"/>
      <c r="G30" s="104"/>
      <c r="H30" s="104"/>
      <c r="I30" s="104"/>
      <c r="J30" s="104"/>
      <c r="K30" s="104"/>
      <c r="L30" s="104"/>
      <c r="M30" s="104"/>
      <c r="N30" s="104"/>
      <c r="O30" s="104"/>
      <c r="P30" s="104"/>
      <c r="Q30" s="105"/>
    </row>
    <row r="31" spans="1:18" x14ac:dyDescent="0.25">
      <c r="A31" s="104"/>
      <c r="B31" s="104"/>
      <c r="C31" s="104"/>
      <c r="D31" s="104"/>
      <c r="E31" s="104"/>
      <c r="F31" s="104"/>
      <c r="G31" s="104"/>
      <c r="H31" s="104"/>
      <c r="I31" s="104"/>
      <c r="J31" s="104"/>
      <c r="K31" s="104"/>
      <c r="L31" s="104"/>
      <c r="M31" s="104"/>
      <c r="N31" s="104"/>
      <c r="O31" s="104"/>
      <c r="P31" s="104"/>
      <c r="Q31" s="105"/>
    </row>
    <row r="32" spans="1:18" x14ac:dyDescent="0.25">
      <c r="A32" s="104"/>
      <c r="B32" s="104"/>
      <c r="C32" s="104"/>
      <c r="D32" s="104"/>
      <c r="E32" s="104"/>
      <c r="F32" s="104"/>
      <c r="G32" s="104"/>
      <c r="H32" s="104"/>
      <c r="I32" s="104"/>
      <c r="J32" s="104"/>
      <c r="K32" s="104"/>
      <c r="L32" s="104"/>
      <c r="M32" s="104"/>
      <c r="N32" s="104"/>
      <c r="O32" s="104"/>
      <c r="P32" s="104"/>
      <c r="Q32" s="105"/>
    </row>
    <row r="33" spans="1:22" x14ac:dyDescent="0.25">
      <c r="A33" s="104"/>
      <c r="B33" s="104"/>
      <c r="C33" s="104"/>
      <c r="D33" s="104"/>
      <c r="E33" s="104"/>
      <c r="F33" s="104"/>
      <c r="G33" s="104"/>
      <c r="H33" s="104"/>
      <c r="I33" s="104"/>
      <c r="J33" s="104"/>
      <c r="K33" s="104"/>
      <c r="L33" s="104"/>
      <c r="M33" s="104"/>
      <c r="N33" s="104"/>
      <c r="O33" s="104"/>
      <c r="P33" s="104"/>
      <c r="Q33" s="105"/>
    </row>
    <row r="34" spans="1:22" x14ac:dyDescent="0.25">
      <c r="A34" s="104"/>
      <c r="B34" s="104"/>
      <c r="C34" s="104"/>
      <c r="D34" s="104"/>
      <c r="E34" s="104"/>
      <c r="F34" s="104"/>
      <c r="G34" s="104"/>
      <c r="H34" s="104"/>
      <c r="I34" s="104"/>
      <c r="J34" s="104"/>
      <c r="K34" s="104"/>
      <c r="L34" s="104"/>
      <c r="M34" s="104"/>
      <c r="N34" s="104"/>
      <c r="O34" s="104"/>
      <c r="P34" s="104"/>
      <c r="Q34" s="105"/>
    </row>
    <row r="35" spans="1:22" x14ac:dyDescent="0.25">
      <c r="A35" s="104"/>
      <c r="B35" s="104"/>
      <c r="C35" s="104"/>
      <c r="D35" s="104"/>
      <c r="E35" s="104"/>
      <c r="F35" s="104"/>
      <c r="G35" s="104"/>
      <c r="H35" s="104"/>
      <c r="I35" s="104"/>
      <c r="J35" s="104"/>
      <c r="K35" s="104"/>
      <c r="L35" s="104"/>
      <c r="M35" s="104"/>
      <c r="N35" s="104"/>
      <c r="O35" s="104"/>
      <c r="P35" s="104"/>
      <c r="Q35" s="105"/>
    </row>
    <row r="36" spans="1:22" x14ac:dyDescent="0.25">
      <c r="A36" s="104"/>
      <c r="B36" s="104"/>
      <c r="C36" s="104"/>
      <c r="D36" s="104"/>
      <c r="E36" s="104"/>
      <c r="F36" s="104"/>
      <c r="G36" s="104"/>
      <c r="H36" s="104"/>
      <c r="I36" s="104"/>
      <c r="J36" s="104"/>
      <c r="K36" s="104"/>
      <c r="L36" s="104"/>
      <c r="M36" s="104"/>
      <c r="N36" s="104"/>
      <c r="O36" s="104"/>
      <c r="P36" s="104"/>
      <c r="Q36" s="105"/>
    </row>
    <row r="37" spans="1:22" x14ac:dyDescent="0.25">
      <c r="A37" s="104"/>
      <c r="B37" s="104"/>
      <c r="C37" s="104"/>
      <c r="D37" s="104"/>
      <c r="E37" s="104"/>
      <c r="F37" s="104"/>
      <c r="G37" s="104"/>
      <c r="H37" s="104"/>
      <c r="I37" s="104"/>
      <c r="J37" s="104"/>
      <c r="K37" s="104"/>
      <c r="L37" s="104"/>
      <c r="M37" s="104"/>
      <c r="N37" s="104"/>
      <c r="O37" s="104"/>
      <c r="P37" s="104"/>
      <c r="Q37" s="105"/>
    </row>
    <row r="38" spans="1:22" x14ac:dyDescent="0.25">
      <c r="A38" s="104"/>
      <c r="B38" s="104"/>
      <c r="C38" s="104"/>
      <c r="D38" s="104"/>
      <c r="E38" s="104"/>
      <c r="F38" s="104"/>
      <c r="G38" s="104"/>
      <c r="H38" s="104"/>
      <c r="I38" s="104"/>
      <c r="J38" s="104"/>
      <c r="K38" s="104"/>
      <c r="L38" s="104"/>
      <c r="M38" s="104"/>
      <c r="N38" s="104"/>
      <c r="O38" s="104"/>
      <c r="P38" s="104"/>
      <c r="Q38" s="105"/>
    </row>
    <row r="39" spans="1:22" x14ac:dyDescent="0.25">
      <c r="A39" s="104"/>
      <c r="B39" s="104"/>
      <c r="C39" s="104"/>
      <c r="D39" s="104"/>
      <c r="E39" s="104"/>
      <c r="F39" s="104"/>
      <c r="G39" s="104"/>
      <c r="H39" s="104"/>
      <c r="I39" s="104"/>
      <c r="J39" s="104"/>
      <c r="K39" s="104"/>
      <c r="L39" s="104"/>
      <c r="M39" s="104"/>
      <c r="N39" s="104"/>
      <c r="O39" s="104"/>
      <c r="P39" s="104"/>
      <c r="Q39" s="105"/>
    </row>
    <row r="40" spans="1:22" x14ac:dyDescent="0.25">
      <c r="A40" s="104"/>
      <c r="B40" s="104"/>
      <c r="C40" s="104"/>
      <c r="D40" s="104"/>
      <c r="E40" s="104"/>
      <c r="F40" s="104"/>
      <c r="G40" s="104"/>
      <c r="H40" s="104"/>
      <c r="I40" s="104"/>
      <c r="J40" s="104"/>
      <c r="K40" s="104"/>
      <c r="L40" s="104"/>
      <c r="M40" s="104"/>
      <c r="N40" s="104"/>
      <c r="O40" s="104"/>
      <c r="P40" s="104"/>
      <c r="Q40" s="105"/>
    </row>
    <row r="41" spans="1:22" x14ac:dyDescent="0.25">
      <c r="A41" s="104"/>
      <c r="B41" s="124" t="s">
        <v>9</v>
      </c>
      <c r="C41" s="125"/>
      <c r="D41" s="184" t="s">
        <v>10</v>
      </c>
      <c r="E41" s="105"/>
      <c r="F41" s="104"/>
      <c r="G41" s="104"/>
      <c r="H41" s="104"/>
      <c r="I41" s="104"/>
      <c r="J41" s="104"/>
      <c r="K41" s="104"/>
      <c r="L41" s="104"/>
      <c r="M41" s="104"/>
      <c r="N41" s="104"/>
      <c r="O41" s="104"/>
      <c r="P41" s="104"/>
      <c r="Q41" s="105"/>
    </row>
    <row r="42" spans="1:22" x14ac:dyDescent="0.25">
      <c r="A42" s="104"/>
      <c r="B42" s="104"/>
      <c r="C42" s="104"/>
      <c r="D42" s="104"/>
      <c r="E42" s="104"/>
      <c r="F42" s="104"/>
      <c r="G42" s="104"/>
      <c r="H42" s="104"/>
      <c r="I42" s="104"/>
      <c r="J42" s="104"/>
      <c r="K42" s="104"/>
      <c r="L42" s="104"/>
      <c r="M42" s="104"/>
      <c r="N42" s="104"/>
      <c r="O42" s="104"/>
      <c r="P42" s="104"/>
      <c r="Q42" s="105"/>
    </row>
    <row r="43" spans="1:22" ht="50.25" customHeight="1" x14ac:dyDescent="0.25">
      <c r="A43" s="211" t="s">
        <v>11</v>
      </c>
      <c r="B43" s="211"/>
      <c r="C43" s="211"/>
      <c r="D43" s="211"/>
      <c r="E43" s="211"/>
      <c r="F43" s="211"/>
      <c r="G43" s="211"/>
      <c r="H43" s="211"/>
      <c r="I43" s="211"/>
      <c r="J43" s="211"/>
      <c r="K43" s="211"/>
      <c r="L43" s="211"/>
      <c r="M43" s="211"/>
      <c r="N43" s="211"/>
      <c r="O43" s="211"/>
      <c r="P43" s="211"/>
      <c r="Q43" s="211"/>
      <c r="R43" s="99"/>
      <c r="S43" s="99"/>
      <c r="T43" s="99"/>
      <c r="U43" s="99"/>
      <c r="V43" s="99"/>
    </row>
    <row r="44" spans="1:22" ht="29.25" customHeight="1" x14ac:dyDescent="0.25">
      <c r="A44" s="107"/>
      <c r="B44" s="212" t="s">
        <v>12</v>
      </c>
      <c r="C44" s="212"/>
      <c r="D44" s="212"/>
      <c r="E44" s="212"/>
      <c r="F44" s="212"/>
      <c r="G44" s="212"/>
      <c r="H44" s="212"/>
      <c r="I44" s="212"/>
      <c r="J44" s="212"/>
      <c r="K44" s="212"/>
      <c r="L44" s="212"/>
      <c r="M44" s="212"/>
      <c r="N44" s="212"/>
      <c r="O44" s="212"/>
      <c r="P44" s="212"/>
      <c r="Q44" s="212"/>
      <c r="R44" s="99"/>
      <c r="S44" s="99"/>
      <c r="T44" s="99"/>
      <c r="U44" s="99"/>
      <c r="V44" s="99"/>
    </row>
    <row r="45" spans="1:22" ht="7.5" customHeight="1" x14ac:dyDescent="0.25">
      <c r="A45" s="104"/>
      <c r="B45" s="104"/>
      <c r="C45" s="104"/>
      <c r="D45" s="104"/>
      <c r="E45" s="104"/>
      <c r="F45" s="104"/>
      <c r="G45" s="104"/>
      <c r="H45" s="104"/>
      <c r="I45" s="104"/>
      <c r="J45" s="104"/>
      <c r="K45" s="104"/>
      <c r="L45" s="104"/>
      <c r="M45" s="104"/>
      <c r="N45" s="104"/>
      <c r="O45" s="104"/>
      <c r="P45" s="104"/>
      <c r="Q45" s="105"/>
    </row>
    <row r="46" spans="1:22" x14ac:dyDescent="0.25">
      <c r="Q46" s="131"/>
    </row>
    <row r="62" spans="2:2" x14ac:dyDescent="0.25">
      <c r="B62" s="126" t="s">
        <v>13</v>
      </c>
    </row>
    <row r="63" spans="2:2" x14ac:dyDescent="0.25">
      <c r="B63" s="126" t="s">
        <v>14</v>
      </c>
    </row>
    <row r="64" spans="2:2" x14ac:dyDescent="0.25">
      <c r="B64" s="126" t="s">
        <v>15</v>
      </c>
    </row>
    <row r="65" spans="2:2" x14ac:dyDescent="0.25">
      <c r="B65" s="126" t="s">
        <v>16</v>
      </c>
    </row>
    <row r="66" spans="2:2" x14ac:dyDescent="0.25">
      <c r="B66" s="126" t="s">
        <v>10</v>
      </c>
    </row>
    <row r="67" spans="2:2" x14ac:dyDescent="0.25">
      <c r="B67" s="126" t="s">
        <v>17</v>
      </c>
    </row>
    <row r="68" spans="2:2" x14ac:dyDescent="0.25">
      <c r="B68" s="126" t="s">
        <v>18</v>
      </c>
    </row>
    <row r="69" spans="2:2" x14ac:dyDescent="0.25">
      <c r="B69" s="126" t="s">
        <v>19</v>
      </c>
    </row>
    <row r="70" spans="2:2" x14ac:dyDescent="0.25">
      <c r="B70" s="126" t="s">
        <v>20</v>
      </c>
    </row>
    <row r="71" spans="2:2" x14ac:dyDescent="0.25">
      <c r="B71" s="126" t="s">
        <v>21</v>
      </c>
    </row>
    <row r="72" spans="2:2" x14ac:dyDescent="0.25">
      <c r="B72" s="126" t="s">
        <v>22</v>
      </c>
    </row>
    <row r="73" spans="2:2" x14ac:dyDescent="0.25">
      <c r="B73" s="126" t="s">
        <v>23</v>
      </c>
    </row>
  </sheetData>
  <sheetProtection algorithmName="SHA-512" hashValue="1RrzzbJofAeN6qS/lY5IYCNsIh0stOvcfCX3UUCJghprSPULzw+K5b/fCx31LvlgZrgYdFzTTxkJJ/5qIGFNhg==" saltValue="CoHdX63MkZZnErV+eVk/hg=="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58"/>
  <sheetViews>
    <sheetView showGridLines="0" showRowColHeaders="0" view="pageBreakPreview" zoomScale="90" zoomScaleNormal="73" zoomScaleSheetLayoutView="90" workbookViewId="0">
      <pane xSplit="3" ySplit="14" topLeftCell="D42" activePane="bottomRight" state="frozen"/>
      <selection pane="topRight" activeCell="L11" sqref="L11"/>
      <selection pane="bottomLeft" activeCell="L11" sqref="L11"/>
      <selection pane="bottomRight" sqref="A1:L58"/>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6"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60"/>
      <c r="C2" s="261" t="s">
        <v>0</v>
      </c>
      <c r="D2" s="261"/>
      <c r="E2" s="261"/>
      <c r="F2" s="261"/>
      <c r="G2" s="261"/>
      <c r="H2" s="261"/>
      <c r="I2" s="261"/>
      <c r="J2" s="261" t="s">
        <v>1</v>
      </c>
      <c r="K2" s="261"/>
      <c r="L2" s="2"/>
      <c r="M2" s="2"/>
    </row>
    <row r="3" spans="2:13" s="1" customFormat="1" x14ac:dyDescent="0.25">
      <c r="B3" s="260"/>
      <c r="C3" s="261" t="s">
        <v>24</v>
      </c>
      <c r="D3" s="261"/>
      <c r="E3" s="261"/>
      <c r="F3" s="261"/>
      <c r="G3" s="261"/>
      <c r="H3" s="261"/>
      <c r="I3" s="261"/>
      <c r="J3" s="261" t="s">
        <v>3</v>
      </c>
      <c r="K3" s="261"/>
      <c r="L3" s="2"/>
      <c r="M3" s="2"/>
    </row>
    <row r="4" spans="2:13" s="1" customFormat="1" ht="15" customHeight="1" x14ac:dyDescent="0.25">
      <c r="B4" s="260"/>
      <c r="C4" s="261" t="s">
        <v>4</v>
      </c>
      <c r="D4" s="261"/>
      <c r="E4" s="261"/>
      <c r="F4" s="261"/>
      <c r="G4" s="261"/>
      <c r="H4" s="261"/>
      <c r="I4" s="261"/>
      <c r="J4" s="261" t="s">
        <v>5</v>
      </c>
      <c r="K4" s="261"/>
      <c r="L4" s="2"/>
      <c r="M4" s="2"/>
    </row>
    <row r="5" spans="2:13" s="1" customFormat="1" x14ac:dyDescent="0.25">
      <c r="B5" s="260"/>
      <c r="C5" s="261"/>
      <c r="D5" s="261"/>
      <c r="E5" s="261"/>
      <c r="F5" s="261"/>
      <c r="G5" s="261"/>
      <c r="H5" s="261"/>
      <c r="I5" s="261"/>
      <c r="J5" s="261" t="s">
        <v>25</v>
      </c>
      <c r="K5" s="261"/>
      <c r="L5" s="2"/>
      <c r="M5" s="2"/>
    </row>
    <row r="7" spans="2:13" x14ac:dyDescent="0.25">
      <c r="B7">
        <v>33</v>
      </c>
    </row>
    <row r="9" spans="2:13" x14ac:dyDescent="0.25">
      <c r="B9" s="259" t="s">
        <v>26</v>
      </c>
      <c r="C9" s="259"/>
      <c r="D9" s="259"/>
      <c r="E9" s="259"/>
      <c r="F9" s="259"/>
      <c r="G9" s="259"/>
      <c r="H9" s="259"/>
      <c r="I9" s="259"/>
      <c r="J9" s="259"/>
      <c r="K9" s="259"/>
    </row>
    <row r="10" spans="2:13" x14ac:dyDescent="0.25">
      <c r="B10" s="259"/>
      <c r="C10" s="259"/>
      <c r="D10" s="259"/>
      <c r="E10" s="259"/>
      <c r="F10" s="259"/>
      <c r="G10" s="259"/>
      <c r="H10" s="259"/>
      <c r="I10" s="259"/>
      <c r="J10" s="259"/>
      <c r="K10" s="259"/>
    </row>
    <row r="11" spans="2:13" ht="15.75" thickBot="1" x14ac:dyDescent="0.3">
      <c r="D11" s="73"/>
    </row>
    <row r="12" spans="2:13" ht="19.5" thickBot="1" x14ac:dyDescent="0.35">
      <c r="B12" s="221" t="s">
        <v>27</v>
      </c>
      <c r="C12" s="222"/>
      <c r="D12" s="223"/>
    </row>
    <row r="13" spans="2:13" ht="19.5" customHeight="1" thickBot="1" x14ac:dyDescent="0.35">
      <c r="B13" s="251" t="s">
        <v>28</v>
      </c>
      <c r="C13" s="76" t="s">
        <v>29</v>
      </c>
      <c r="D13" s="253" t="s">
        <v>30</v>
      </c>
      <c r="F13" s="221" t="s">
        <v>31</v>
      </c>
      <c r="G13" s="222"/>
      <c r="H13" s="222"/>
      <c r="I13" s="222"/>
      <c r="J13" s="222"/>
      <c r="K13" s="223"/>
    </row>
    <row r="14" spans="2:13" ht="15.75" customHeight="1" thickBot="1" x14ac:dyDescent="0.3">
      <c r="B14" s="252"/>
      <c r="C14" s="77" t="s">
        <v>32</v>
      </c>
      <c r="D14" s="254"/>
      <c r="F14" s="255" t="s">
        <v>33</v>
      </c>
      <c r="G14" s="256"/>
      <c r="H14" s="248" t="s">
        <v>34</v>
      </c>
      <c r="I14" s="249"/>
      <c r="J14" s="249"/>
      <c r="K14" s="250"/>
    </row>
    <row r="15" spans="2:13" ht="66.75" customHeight="1" thickBot="1" x14ac:dyDescent="0.3">
      <c r="B15" s="92" t="s">
        <v>35</v>
      </c>
      <c r="C15" s="93">
        <v>10</v>
      </c>
      <c r="D15" s="62" t="s">
        <v>36</v>
      </c>
      <c r="F15" s="257"/>
      <c r="G15" s="258"/>
      <c r="H15" s="78">
        <v>4</v>
      </c>
      <c r="I15" s="78">
        <v>3</v>
      </c>
      <c r="J15" s="78">
        <v>2</v>
      </c>
      <c r="K15" s="79">
        <v>1</v>
      </c>
    </row>
    <row r="16" spans="2:13" ht="51.75" customHeight="1" thickBot="1" x14ac:dyDescent="0.3">
      <c r="B16" s="92" t="s">
        <v>37</v>
      </c>
      <c r="C16" s="93">
        <v>6</v>
      </c>
      <c r="D16" s="62" t="s">
        <v>38</v>
      </c>
      <c r="F16" s="90" t="s">
        <v>28</v>
      </c>
      <c r="G16" s="4">
        <v>10</v>
      </c>
      <c r="H16" s="5" t="s">
        <v>39</v>
      </c>
      <c r="I16" s="6" t="s">
        <v>40</v>
      </c>
      <c r="J16" s="7" t="s">
        <v>41</v>
      </c>
      <c r="K16" s="7" t="s">
        <v>42</v>
      </c>
    </row>
    <row r="17" spans="2:11" ht="69.75" customHeight="1" thickBot="1" x14ac:dyDescent="0.3">
      <c r="B17" s="92" t="s">
        <v>43</v>
      </c>
      <c r="C17" s="93">
        <v>2</v>
      </c>
      <c r="D17" s="62" t="s">
        <v>44</v>
      </c>
      <c r="F17" s="90" t="s">
        <v>45</v>
      </c>
      <c r="G17" s="4">
        <v>6</v>
      </c>
      <c r="H17" s="7" t="s">
        <v>46</v>
      </c>
      <c r="I17" s="7" t="s">
        <v>47</v>
      </c>
      <c r="J17" s="7" t="s">
        <v>48</v>
      </c>
      <c r="K17" s="8" t="s">
        <v>49</v>
      </c>
    </row>
    <row r="18" spans="2:11" ht="15.75" customHeight="1" thickBot="1" x14ac:dyDescent="0.3">
      <c r="B18" s="228" t="s">
        <v>50</v>
      </c>
      <c r="C18" s="94" t="s">
        <v>51</v>
      </c>
      <c r="D18" s="244" t="s">
        <v>52</v>
      </c>
      <c r="F18" s="91"/>
      <c r="G18" s="4">
        <v>2</v>
      </c>
      <c r="H18" s="8" t="s">
        <v>53</v>
      </c>
      <c r="I18" s="8" t="s">
        <v>49</v>
      </c>
      <c r="J18" s="4" t="s">
        <v>54</v>
      </c>
      <c r="K18" s="4" t="s">
        <v>55</v>
      </c>
    </row>
    <row r="19" spans="2:11" ht="47.25" customHeight="1" thickBot="1" x14ac:dyDescent="0.3">
      <c r="B19" s="243"/>
      <c r="C19" s="95" t="s">
        <v>56</v>
      </c>
      <c r="D19" s="245"/>
    </row>
    <row r="20" spans="2:11" ht="15.75" thickBot="1" x14ac:dyDescent="0.3"/>
    <row r="21" spans="2:11" ht="19.5" thickBot="1" x14ac:dyDescent="0.35">
      <c r="B21" s="221" t="s">
        <v>57</v>
      </c>
      <c r="C21" s="222"/>
      <c r="D21" s="223"/>
      <c r="F21" s="221" t="s">
        <v>58</v>
      </c>
      <c r="G21" s="222"/>
      <c r="H21" s="222"/>
      <c r="I21" s="222"/>
      <c r="J21" s="222"/>
      <c r="K21" s="223"/>
    </row>
    <row r="22" spans="2:11" ht="30.75" customHeight="1" thickBot="1" x14ac:dyDescent="0.3">
      <c r="B22" s="80" t="s">
        <v>59</v>
      </c>
      <c r="C22" s="81" t="s">
        <v>60</v>
      </c>
      <c r="D22" s="82" t="s">
        <v>30</v>
      </c>
      <c r="F22" s="246" t="s">
        <v>61</v>
      </c>
      <c r="G22" s="247"/>
      <c r="H22" s="248" t="s">
        <v>62</v>
      </c>
      <c r="I22" s="249"/>
      <c r="J22" s="249"/>
      <c r="K22" s="250"/>
    </row>
    <row r="23" spans="2:11" ht="29.25" thickBot="1" x14ac:dyDescent="0.3">
      <c r="B23" s="92" t="s">
        <v>63</v>
      </c>
      <c r="C23" s="93">
        <v>4</v>
      </c>
      <c r="D23" s="62" t="s">
        <v>64</v>
      </c>
      <c r="F23" s="234" t="s">
        <v>65</v>
      </c>
      <c r="G23" s="235"/>
      <c r="H23" s="3" t="s">
        <v>66</v>
      </c>
      <c r="I23" s="70" t="s">
        <v>67</v>
      </c>
      <c r="J23" s="70" t="s">
        <v>68</v>
      </c>
      <c r="K23" s="70" t="s">
        <v>69</v>
      </c>
    </row>
    <row r="24" spans="2:11" ht="29.25" customHeight="1" thickBot="1" x14ac:dyDescent="0.3">
      <c r="B24" s="92" t="s">
        <v>70</v>
      </c>
      <c r="C24" s="93">
        <v>3</v>
      </c>
      <c r="D24" s="62" t="s">
        <v>71</v>
      </c>
      <c r="F24" s="236" t="s">
        <v>72</v>
      </c>
      <c r="G24" s="239">
        <v>100</v>
      </c>
      <c r="H24" s="9" t="s">
        <v>73</v>
      </c>
      <c r="I24" s="9" t="s">
        <v>73</v>
      </c>
      <c r="J24" s="9" t="s">
        <v>73</v>
      </c>
      <c r="K24" s="10" t="s">
        <v>74</v>
      </c>
    </row>
    <row r="25" spans="2:11" ht="29.25" thickBot="1" x14ac:dyDescent="0.3">
      <c r="B25" s="92" t="s">
        <v>75</v>
      </c>
      <c r="C25" s="93">
        <v>2</v>
      </c>
      <c r="D25" s="62" t="s">
        <v>76</v>
      </c>
      <c r="F25" s="237"/>
      <c r="G25" s="240"/>
      <c r="H25" s="11" t="s">
        <v>77</v>
      </c>
      <c r="I25" s="11" t="s">
        <v>78</v>
      </c>
      <c r="J25" s="11" t="s">
        <v>79</v>
      </c>
      <c r="K25" s="12" t="s">
        <v>80</v>
      </c>
    </row>
    <row r="26" spans="2:11" ht="29.25" thickBot="1" x14ac:dyDescent="0.3">
      <c r="B26" s="96" t="s">
        <v>81</v>
      </c>
      <c r="C26" s="95">
        <v>1</v>
      </c>
      <c r="D26" s="62" t="s">
        <v>82</v>
      </c>
      <c r="F26" s="237"/>
      <c r="G26" s="239">
        <v>60</v>
      </c>
      <c r="H26" s="9" t="s">
        <v>73</v>
      </c>
      <c r="I26" s="9" t="s">
        <v>73</v>
      </c>
      <c r="J26" s="10" t="s">
        <v>74</v>
      </c>
      <c r="K26" s="10" t="s">
        <v>83</v>
      </c>
    </row>
    <row r="27" spans="2:11" ht="15.75" thickBot="1" x14ac:dyDescent="0.3">
      <c r="F27" s="237"/>
      <c r="G27" s="241"/>
      <c r="H27" s="9"/>
      <c r="I27" s="9"/>
      <c r="J27" s="10"/>
      <c r="K27" s="13"/>
    </row>
    <row r="28" spans="2:11" ht="19.5" thickBot="1" x14ac:dyDescent="0.35">
      <c r="B28" s="221" t="s">
        <v>84</v>
      </c>
      <c r="C28" s="222"/>
      <c r="D28" s="223"/>
      <c r="F28" s="237"/>
      <c r="G28" s="240"/>
      <c r="H28" s="11" t="s">
        <v>85</v>
      </c>
      <c r="I28" s="11" t="s">
        <v>86</v>
      </c>
      <c r="J28" s="12" t="s">
        <v>87</v>
      </c>
      <c r="K28" s="14" t="s">
        <v>88</v>
      </c>
    </row>
    <row r="29" spans="2:11" ht="45.75" thickBot="1" x14ac:dyDescent="0.3">
      <c r="B29" s="83" t="s">
        <v>84</v>
      </c>
      <c r="C29" s="84" t="s">
        <v>89</v>
      </c>
      <c r="D29" s="85" t="s">
        <v>30</v>
      </c>
      <c r="F29" s="237"/>
      <c r="G29" s="239">
        <v>25</v>
      </c>
      <c r="H29" s="9" t="s">
        <v>73</v>
      </c>
      <c r="I29" s="10" t="s">
        <v>74</v>
      </c>
      <c r="J29" s="10" t="s">
        <v>74</v>
      </c>
      <c r="K29" s="15" t="s">
        <v>90</v>
      </c>
    </row>
    <row r="30" spans="2:11" ht="43.5" thickBot="1" x14ac:dyDescent="0.3">
      <c r="B30" s="92" t="s">
        <v>35</v>
      </c>
      <c r="C30" s="93" t="s">
        <v>91</v>
      </c>
      <c r="D30" s="62" t="s">
        <v>92</v>
      </c>
      <c r="F30" s="237"/>
      <c r="G30" s="240"/>
      <c r="H30" s="11" t="s">
        <v>93</v>
      </c>
      <c r="I30" s="12" t="s">
        <v>94</v>
      </c>
      <c r="J30" s="12" t="s">
        <v>95</v>
      </c>
      <c r="K30" s="16" t="s">
        <v>96</v>
      </c>
    </row>
    <row r="31" spans="2:11" ht="57.75" thickBot="1" x14ac:dyDescent="0.3">
      <c r="B31" s="92" t="s">
        <v>37</v>
      </c>
      <c r="C31" s="93" t="s">
        <v>97</v>
      </c>
      <c r="D31" s="62" t="s">
        <v>98</v>
      </c>
      <c r="F31" s="237"/>
      <c r="G31" s="239">
        <v>10</v>
      </c>
      <c r="H31" s="10" t="s">
        <v>74</v>
      </c>
      <c r="I31" s="10" t="s">
        <v>83</v>
      </c>
      <c r="J31" s="16" t="s">
        <v>90</v>
      </c>
      <c r="K31" s="15" t="s">
        <v>99</v>
      </c>
    </row>
    <row r="32" spans="2:11" ht="43.5" thickBot="1" x14ac:dyDescent="0.3">
      <c r="B32" s="92" t="s">
        <v>43</v>
      </c>
      <c r="C32" s="93" t="s">
        <v>100</v>
      </c>
      <c r="D32" s="62" t="s">
        <v>101</v>
      </c>
      <c r="F32" s="237"/>
      <c r="G32" s="241"/>
      <c r="H32" s="10"/>
      <c r="I32" s="13"/>
      <c r="J32" s="17"/>
      <c r="K32" s="18"/>
    </row>
    <row r="33" spans="2:11" ht="57.75" thickBot="1" x14ac:dyDescent="0.3">
      <c r="B33" s="96" t="s">
        <v>50</v>
      </c>
      <c r="C33" s="95" t="s">
        <v>102</v>
      </c>
      <c r="D33" s="62" t="s">
        <v>103</v>
      </c>
      <c r="F33" s="238"/>
      <c r="G33" s="242"/>
      <c r="H33" s="12" t="s">
        <v>80</v>
      </c>
      <c r="I33" s="14" t="s">
        <v>104</v>
      </c>
      <c r="J33" s="16" t="s">
        <v>105</v>
      </c>
      <c r="K33" s="19" t="s">
        <v>106</v>
      </c>
    </row>
    <row r="34" spans="2:11" ht="15.75" thickBot="1" x14ac:dyDescent="0.3"/>
    <row r="35" spans="2:11" ht="19.5" thickBot="1" x14ac:dyDescent="0.35">
      <c r="B35" s="221" t="s">
        <v>107</v>
      </c>
      <c r="C35" s="222"/>
      <c r="D35" s="223"/>
      <c r="F35" s="224" t="s">
        <v>108</v>
      </c>
      <c r="G35" s="225"/>
    </row>
    <row r="36" spans="2:11" ht="30.75" thickBot="1" x14ac:dyDescent="0.3">
      <c r="B36" s="86" t="s">
        <v>109</v>
      </c>
      <c r="C36" s="226" t="s">
        <v>110</v>
      </c>
      <c r="D36" s="82" t="s">
        <v>30</v>
      </c>
      <c r="F36" s="80" t="s">
        <v>61</v>
      </c>
      <c r="G36" s="89" t="s">
        <v>30</v>
      </c>
    </row>
    <row r="37" spans="2:11" ht="30.75" thickBot="1" x14ac:dyDescent="0.3">
      <c r="B37" s="87" t="s">
        <v>111</v>
      </c>
      <c r="C37" s="227"/>
      <c r="D37" s="88" t="s">
        <v>112</v>
      </c>
      <c r="F37" s="97" t="s">
        <v>73</v>
      </c>
      <c r="G37" s="20" t="s">
        <v>113</v>
      </c>
    </row>
    <row r="38" spans="2:11" ht="43.5" thickBot="1" x14ac:dyDescent="0.3">
      <c r="B38" s="92" t="s">
        <v>114</v>
      </c>
      <c r="C38" s="93">
        <v>100</v>
      </c>
      <c r="D38" s="62" t="s">
        <v>115</v>
      </c>
      <c r="F38" s="97" t="s">
        <v>74</v>
      </c>
      <c r="G38" s="21" t="s">
        <v>116</v>
      </c>
    </row>
    <row r="39" spans="2:11" ht="43.5" thickBot="1" x14ac:dyDescent="0.3">
      <c r="B39" s="92" t="s">
        <v>117</v>
      </c>
      <c r="C39" s="93">
        <v>60</v>
      </c>
      <c r="D39" s="62" t="s">
        <v>118</v>
      </c>
      <c r="F39" s="97" t="s">
        <v>90</v>
      </c>
      <c r="G39" s="22" t="s">
        <v>119</v>
      </c>
    </row>
    <row r="40" spans="2:11" ht="15.75" thickBot="1" x14ac:dyDescent="0.3">
      <c r="B40" s="92" t="s">
        <v>120</v>
      </c>
      <c r="C40" s="93">
        <v>25</v>
      </c>
      <c r="D40" s="62" t="s">
        <v>121</v>
      </c>
      <c r="F40" s="98" t="s">
        <v>122</v>
      </c>
      <c r="G40" s="23" t="s">
        <v>123</v>
      </c>
    </row>
    <row r="41" spans="2:11" ht="15.75" thickBot="1" x14ac:dyDescent="0.3">
      <c r="B41" s="96" t="s">
        <v>124</v>
      </c>
      <c r="C41" s="95">
        <v>10</v>
      </c>
      <c r="D41" s="62" t="s">
        <v>125</v>
      </c>
    </row>
    <row r="42" spans="2:11" ht="15.75" thickBot="1" x14ac:dyDescent="0.3"/>
    <row r="43" spans="2:11" ht="19.5" thickBot="1" x14ac:dyDescent="0.35">
      <c r="B43" s="221" t="s">
        <v>126</v>
      </c>
      <c r="C43" s="222"/>
      <c r="D43" s="223"/>
    </row>
    <row r="44" spans="2:11" ht="30.75" thickBot="1" x14ac:dyDescent="0.3">
      <c r="B44" s="80" t="s">
        <v>127</v>
      </c>
      <c r="C44" s="81" t="s">
        <v>128</v>
      </c>
      <c r="D44" s="82" t="s">
        <v>30</v>
      </c>
    </row>
    <row r="45" spans="2:11" ht="15" customHeight="1" x14ac:dyDescent="0.25">
      <c r="B45" s="228" t="s">
        <v>73</v>
      </c>
      <c r="C45" s="230" t="s">
        <v>129</v>
      </c>
      <c r="D45" s="232" t="s">
        <v>130</v>
      </c>
    </row>
    <row r="46" spans="2:11" ht="15.75" thickBot="1" x14ac:dyDescent="0.3">
      <c r="B46" s="229"/>
      <c r="C46" s="231"/>
      <c r="D46" s="233"/>
    </row>
    <row r="47" spans="2:11" ht="43.5" thickBot="1" x14ac:dyDescent="0.3">
      <c r="B47" s="92" t="s">
        <v>74</v>
      </c>
      <c r="C47" s="93" t="s">
        <v>131</v>
      </c>
      <c r="D47" s="24" t="s">
        <v>132</v>
      </c>
    </row>
    <row r="48" spans="2:11" ht="29.25" thickBot="1" x14ac:dyDescent="0.3">
      <c r="B48" s="92" t="s">
        <v>90</v>
      </c>
      <c r="C48" s="93" t="s">
        <v>133</v>
      </c>
      <c r="D48" s="25" t="s">
        <v>134</v>
      </c>
    </row>
    <row r="49" spans="2:31" ht="43.5" thickBot="1" x14ac:dyDescent="0.3">
      <c r="B49" s="96" t="s">
        <v>122</v>
      </c>
      <c r="C49" s="95">
        <v>20</v>
      </c>
      <c r="D49" s="62" t="s">
        <v>135</v>
      </c>
    </row>
    <row r="51" spans="2:31" x14ac:dyDescent="0.25">
      <c r="B51" s="217" t="s">
        <v>136</v>
      </c>
      <c r="C51" s="217"/>
      <c r="D51" s="217"/>
      <c r="E51" s="217"/>
    </row>
    <row r="53" spans="2:31" x14ac:dyDescent="0.25">
      <c r="B53" s="218"/>
      <c r="C53" s="218"/>
      <c r="D53" s="218"/>
      <c r="E53" s="218"/>
      <c r="F53" s="218"/>
      <c r="G53" s="218"/>
      <c r="H53" s="218"/>
      <c r="I53" s="218"/>
      <c r="J53" s="218"/>
      <c r="K53" s="218"/>
      <c r="L53" s="218"/>
      <c r="M53" s="50"/>
      <c r="N53" s="50"/>
      <c r="O53" s="50"/>
      <c r="P53" s="50"/>
      <c r="Q53" s="50"/>
      <c r="R53" s="50"/>
      <c r="S53" s="50"/>
      <c r="T53" s="50"/>
      <c r="U53" s="50"/>
    </row>
    <row r="54" spans="2:31" x14ac:dyDescent="0.25">
      <c r="B54" s="218"/>
      <c r="C54" s="218"/>
      <c r="D54" s="218"/>
      <c r="E54" s="218"/>
      <c r="F54" s="218"/>
      <c r="G54" s="218"/>
      <c r="H54" s="218"/>
      <c r="I54" s="218"/>
      <c r="J54" s="218"/>
      <c r="K54" s="218"/>
      <c r="L54" s="218"/>
      <c r="M54" s="50"/>
      <c r="N54" s="50"/>
      <c r="O54" s="50"/>
      <c r="P54" s="50"/>
      <c r="Q54" s="50"/>
      <c r="R54" s="50"/>
      <c r="S54" s="50"/>
      <c r="T54" s="50"/>
      <c r="U54" s="50"/>
    </row>
    <row r="55" spans="2:31" ht="52.5" customHeight="1" x14ac:dyDescent="0.25">
      <c r="B55" s="219" t="s">
        <v>137</v>
      </c>
      <c r="C55" s="219"/>
      <c r="D55" s="219"/>
      <c r="E55" s="219"/>
      <c r="F55" s="219"/>
      <c r="G55" s="219"/>
      <c r="H55" s="219"/>
      <c r="I55" s="219"/>
      <c r="J55" s="219"/>
      <c r="K55" s="219"/>
      <c r="L55" s="99"/>
      <c r="M55" s="99"/>
      <c r="N55" s="99"/>
      <c r="O55" s="99"/>
      <c r="P55" s="99"/>
      <c r="Q55" s="99"/>
      <c r="R55" s="99"/>
      <c r="S55" s="99"/>
      <c r="T55" s="99"/>
      <c r="U55" s="99"/>
      <c r="V55" s="99"/>
      <c r="W55" s="99"/>
      <c r="X55" s="99"/>
      <c r="Y55" s="99"/>
      <c r="Z55" s="99"/>
      <c r="AA55" s="99"/>
      <c r="AB55" s="99"/>
      <c r="AC55" s="99"/>
      <c r="AD55" s="99"/>
      <c r="AE55" s="99"/>
    </row>
    <row r="56" spans="2:31" x14ac:dyDescent="0.25">
      <c r="B56" s="218"/>
      <c r="C56" s="218"/>
      <c r="D56" s="218"/>
      <c r="E56" s="218"/>
      <c r="F56" s="218"/>
      <c r="G56" s="218"/>
      <c r="H56" s="218"/>
      <c r="I56" s="218"/>
      <c r="J56" s="218"/>
      <c r="K56" s="218"/>
      <c r="L56" s="218"/>
      <c r="M56" s="50"/>
      <c r="N56" s="50"/>
      <c r="O56" s="50"/>
      <c r="P56" s="50"/>
      <c r="Q56" s="50"/>
      <c r="R56" s="50"/>
      <c r="S56" s="50"/>
      <c r="T56" s="50"/>
      <c r="U56" s="50"/>
    </row>
    <row r="57" spans="2:31" ht="31.5" customHeight="1" x14ac:dyDescent="0.25">
      <c r="B57" s="220" t="s">
        <v>12</v>
      </c>
      <c r="C57" s="220"/>
      <c r="D57" s="220"/>
      <c r="E57" s="220"/>
      <c r="F57" s="220"/>
      <c r="G57" s="220"/>
      <c r="H57" s="220"/>
      <c r="I57" s="220"/>
      <c r="J57" s="220"/>
      <c r="K57" s="220"/>
      <c r="L57" s="100"/>
      <c r="M57" s="100"/>
      <c r="N57" s="100"/>
      <c r="O57" s="100"/>
      <c r="P57" s="100"/>
      <c r="Q57" s="100"/>
      <c r="R57" s="100"/>
      <c r="S57" s="100"/>
      <c r="T57" s="100"/>
      <c r="U57" s="100"/>
      <c r="V57" s="100"/>
      <c r="W57" s="100"/>
      <c r="X57" s="100"/>
      <c r="Y57" s="100"/>
      <c r="Z57" s="100"/>
      <c r="AA57" s="100"/>
      <c r="AB57" s="100"/>
      <c r="AC57" s="100"/>
      <c r="AD57" s="100"/>
    </row>
    <row r="58" spans="2:31" x14ac:dyDescent="0.25">
      <c r="B58" s="216"/>
      <c r="C58" s="216"/>
      <c r="D58" s="216"/>
      <c r="E58" s="216"/>
      <c r="F58" s="216"/>
      <c r="G58" s="216"/>
      <c r="H58" s="216"/>
      <c r="I58" s="216"/>
      <c r="J58" s="216"/>
      <c r="K58" s="216"/>
      <c r="L58" s="216"/>
      <c r="M58" s="50"/>
      <c r="N58" s="50"/>
      <c r="O58" s="50"/>
      <c r="P58" s="50"/>
      <c r="Q58" s="50"/>
      <c r="R58" s="50"/>
      <c r="S58" s="50"/>
      <c r="T58" s="50"/>
      <c r="U58" s="50"/>
    </row>
  </sheetData>
  <sheetProtection algorithmName="SHA-512" hashValue="dZneyooCPFN/dqR8Xp1hfKAkkdakc45t1nrrAWe4PUu/nJhEf3LDncZTcnGh9+TTBd5L3GNaXi7Sv2c1gVCdnw==" saltValue="5SGz9TzNPMClSn4li0q8gw==" spinCount="100000" sheet="1" objects="1" scenarios="1"/>
  <mergeCells count="42">
    <mergeCell ref="B9:K10"/>
    <mergeCell ref="B2:B5"/>
    <mergeCell ref="C2:I2"/>
    <mergeCell ref="J2:K2"/>
    <mergeCell ref="C3:I3"/>
    <mergeCell ref="J3:K3"/>
    <mergeCell ref="C4:I5"/>
    <mergeCell ref="J4:K4"/>
    <mergeCell ref="J5:K5"/>
    <mergeCell ref="B12:D12"/>
    <mergeCell ref="B13:B14"/>
    <mergeCell ref="D13:D14"/>
    <mergeCell ref="F13:K13"/>
    <mergeCell ref="F14:G15"/>
    <mergeCell ref="H14:K14"/>
    <mergeCell ref="B18:B19"/>
    <mergeCell ref="D18:D19"/>
    <mergeCell ref="B21:D21"/>
    <mergeCell ref="F21:K21"/>
    <mergeCell ref="F22:G22"/>
    <mergeCell ref="H22:K22"/>
    <mergeCell ref="F23:G23"/>
    <mergeCell ref="F24:F33"/>
    <mergeCell ref="G24:G25"/>
    <mergeCell ref="G26:G28"/>
    <mergeCell ref="B28:D28"/>
    <mergeCell ref="G29:G30"/>
    <mergeCell ref="G31:G33"/>
    <mergeCell ref="B35:D35"/>
    <mergeCell ref="F35:G35"/>
    <mergeCell ref="C36:C37"/>
    <mergeCell ref="B43:D43"/>
    <mergeCell ref="B45:B46"/>
    <mergeCell ref="C45:C46"/>
    <mergeCell ref="D45:D46"/>
    <mergeCell ref="B58:L58"/>
    <mergeCell ref="B51:E51"/>
    <mergeCell ref="B53:L53"/>
    <mergeCell ref="B54:L54"/>
    <mergeCell ref="B56:L56"/>
    <mergeCell ref="B55:K55"/>
    <mergeCell ref="B57:K57"/>
  </mergeCells>
  <pageMargins left="0.7" right="0.7" top="0.75" bottom="0.75" header="0.3" footer="0.3"/>
  <pageSetup paperSize="9" scale="65" orientation="landscape" r:id="rId1"/>
  <rowBreaks count="1" manualBreakCount="1">
    <brk id="33" max="11"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73"/>
  <sheetViews>
    <sheetView showRowColHeaders="0" view="pageBreakPreview" zoomScale="59" zoomScaleNormal="60" zoomScaleSheetLayoutView="59" workbookViewId="0">
      <pane xSplit="4" ySplit="10" topLeftCell="E337" activePane="bottomRight" state="frozen"/>
      <selection pane="topRight" activeCell="L11" sqref="L11"/>
      <selection pane="bottomLeft" activeCell="L11" sqref="L11"/>
      <selection pane="bottomRight"/>
    </sheetView>
  </sheetViews>
  <sheetFormatPr baseColWidth="10" defaultColWidth="11.42578125" defaultRowHeight="15" x14ac:dyDescent="0.25"/>
  <cols>
    <col min="1" max="1" width="11.5703125" style="35" customWidth="1"/>
    <col min="2" max="2" width="15.85546875" style="34" customWidth="1"/>
    <col min="3" max="3" width="23.28515625" style="34" customWidth="1"/>
    <col min="4" max="4" width="21.42578125" style="34" customWidth="1"/>
    <col min="5" max="5" width="25.7109375" style="2" customWidth="1"/>
    <col min="6" max="6" width="129" style="39" customWidth="1"/>
    <col min="7" max="8" width="20.28515625" style="39" customWidth="1"/>
    <col min="9" max="9" width="30" style="2" customWidth="1"/>
    <col min="10" max="10" width="20.85546875" style="2" customWidth="1"/>
    <col min="11" max="11" width="41.42578125" style="2" customWidth="1"/>
    <col min="12" max="12" width="25.7109375" style="2" customWidth="1"/>
    <col min="13" max="13" width="34.5703125" style="2" customWidth="1"/>
    <col min="14" max="14" width="58.5703125" style="2" customWidth="1"/>
    <col min="15" max="21" width="11.42578125" style="2"/>
    <col min="22" max="22" width="19.42578125" style="2" customWidth="1"/>
    <col min="23" max="24" width="33.42578125" style="2" customWidth="1"/>
    <col min="25" max="25" width="12.42578125" style="2" customWidth="1"/>
    <col min="26" max="26" width="14.5703125" style="2" customWidth="1"/>
    <col min="27" max="27" width="21.85546875" style="2" customWidth="1"/>
    <col min="28" max="28" width="44.28515625" style="2" customWidth="1"/>
    <col min="29" max="29" width="34.7109375" style="2" customWidth="1"/>
    <col min="30" max="30" width="16.85546875" style="111" customWidth="1"/>
    <col min="31" max="31" width="28.7109375" style="111" customWidth="1"/>
    <col min="32" max="38" width="11.42578125" style="111"/>
    <col min="39" max="39" width="24.7109375" style="111" customWidth="1"/>
    <col min="40" max="44" width="11.42578125" style="111"/>
    <col min="45" max="46" width="21.85546875" style="111" customWidth="1"/>
    <col min="47" max="47" width="32.7109375" style="40" customWidth="1"/>
    <col min="48" max="16384" width="11.42578125" style="1"/>
  </cols>
  <sheetData>
    <row r="1" spans="1:47" x14ac:dyDescent="0.25">
      <c r="N1" s="2" t="s">
        <v>138</v>
      </c>
      <c r="X1" s="2" t="s">
        <v>139</v>
      </c>
    </row>
    <row r="2" spans="1:47" ht="15.75" customHeight="1" x14ac:dyDescent="0.25">
      <c r="A2" s="1"/>
      <c r="B2" s="269"/>
      <c r="C2" s="270" t="s">
        <v>0</v>
      </c>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121" t="s">
        <v>1</v>
      </c>
    </row>
    <row r="3" spans="1:47" ht="15.75" customHeight="1" x14ac:dyDescent="0.25">
      <c r="A3" s="1"/>
      <c r="B3" s="269"/>
      <c r="C3" s="270" t="s">
        <v>24</v>
      </c>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121" t="s">
        <v>3</v>
      </c>
    </row>
    <row r="4" spans="1:47" ht="16.5" customHeight="1" x14ac:dyDescent="0.25">
      <c r="A4" s="1"/>
      <c r="B4" s="269"/>
      <c r="C4" s="271" t="s">
        <v>4</v>
      </c>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121" t="s">
        <v>5</v>
      </c>
    </row>
    <row r="5" spans="1:47" x14ac:dyDescent="0.25">
      <c r="A5" s="1"/>
      <c r="B5" s="269"/>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121" t="s">
        <v>140</v>
      </c>
    </row>
    <row r="6" spans="1:47" ht="7.5" customHeight="1" x14ac:dyDescent="0.25"/>
    <row r="7" spans="1:47" x14ac:dyDescent="0.25">
      <c r="A7" s="1"/>
      <c r="B7" s="49">
        <v>33</v>
      </c>
    </row>
    <row r="8" spans="1:47" ht="5.25" customHeight="1" x14ac:dyDescent="0.25"/>
    <row r="9" spans="1:47" ht="73.5" customHeight="1" x14ac:dyDescent="0.25">
      <c r="A9" s="1"/>
      <c r="B9" s="272" t="s">
        <v>141</v>
      </c>
      <c r="C9" s="272" t="s">
        <v>142</v>
      </c>
      <c r="D9" s="272" t="s">
        <v>143</v>
      </c>
      <c r="E9" s="262" t="s">
        <v>144</v>
      </c>
      <c r="F9" s="262" t="s">
        <v>145</v>
      </c>
      <c r="G9" s="262" t="s">
        <v>146</v>
      </c>
      <c r="H9" s="181"/>
      <c r="I9" s="262" t="s">
        <v>147</v>
      </c>
      <c r="J9" s="262"/>
      <c r="K9" s="265" t="s">
        <v>148</v>
      </c>
      <c r="L9" s="263" t="s">
        <v>149</v>
      </c>
      <c r="M9" s="263"/>
      <c r="N9" s="263"/>
      <c r="O9" s="262" t="s">
        <v>150</v>
      </c>
      <c r="P9" s="262"/>
      <c r="Q9" s="262"/>
      <c r="R9" s="262"/>
      <c r="S9" s="262"/>
      <c r="T9" s="262"/>
      <c r="U9" s="262"/>
      <c r="V9" s="181" t="s">
        <v>151</v>
      </c>
      <c r="W9" s="262"/>
      <c r="X9" s="262"/>
      <c r="Y9" s="262" t="s">
        <v>152</v>
      </c>
      <c r="Z9" s="262"/>
      <c r="AA9" s="262"/>
      <c r="AB9" s="262"/>
      <c r="AC9" s="262"/>
      <c r="AD9" s="263" t="s">
        <v>153</v>
      </c>
      <c r="AE9" s="263"/>
      <c r="AF9" s="263"/>
      <c r="AG9" s="263"/>
      <c r="AH9" s="263"/>
      <c r="AI9" s="263"/>
      <c r="AJ9" s="263"/>
      <c r="AK9" s="263"/>
      <c r="AL9" s="263"/>
      <c r="AM9" s="181" t="s">
        <v>151</v>
      </c>
      <c r="AN9" s="262" t="s">
        <v>154</v>
      </c>
      <c r="AO9" s="264"/>
      <c r="AP9" s="262" t="s">
        <v>155</v>
      </c>
      <c r="AQ9" s="262"/>
      <c r="AR9" s="262"/>
      <c r="AS9" s="262"/>
      <c r="AT9" s="262"/>
      <c r="AU9" s="263" t="s">
        <v>156</v>
      </c>
    </row>
    <row r="10" spans="1:47" ht="116.25" customHeight="1" x14ac:dyDescent="0.25">
      <c r="A10" s="1"/>
      <c r="B10" s="272"/>
      <c r="C10" s="272"/>
      <c r="D10" s="272"/>
      <c r="E10" s="262"/>
      <c r="F10" s="262"/>
      <c r="G10" s="262"/>
      <c r="H10" s="181" t="s">
        <v>157</v>
      </c>
      <c r="I10" s="181" t="s">
        <v>158</v>
      </c>
      <c r="J10" s="181" t="s">
        <v>159</v>
      </c>
      <c r="K10" s="265"/>
      <c r="L10" s="180" t="s">
        <v>160</v>
      </c>
      <c r="M10" s="182" t="s">
        <v>161</v>
      </c>
      <c r="N10" s="180" t="s">
        <v>162</v>
      </c>
      <c r="O10" s="183" t="s">
        <v>163</v>
      </c>
      <c r="P10" s="183" t="s">
        <v>164</v>
      </c>
      <c r="Q10" s="183" t="s">
        <v>165</v>
      </c>
      <c r="R10" s="183" t="s">
        <v>166</v>
      </c>
      <c r="S10" s="183" t="s">
        <v>167</v>
      </c>
      <c r="T10" s="183" t="s">
        <v>168</v>
      </c>
      <c r="U10" s="183" t="s">
        <v>169</v>
      </c>
      <c r="V10" s="183" t="s">
        <v>170</v>
      </c>
      <c r="W10" s="181" t="s">
        <v>171</v>
      </c>
      <c r="X10" s="181" t="s">
        <v>172</v>
      </c>
      <c r="Y10" s="181" t="s">
        <v>173</v>
      </c>
      <c r="Z10" s="181" t="s">
        <v>174</v>
      </c>
      <c r="AA10" s="181" t="s">
        <v>175</v>
      </c>
      <c r="AB10" s="181" t="s">
        <v>176</v>
      </c>
      <c r="AC10" s="181" t="s">
        <v>177</v>
      </c>
      <c r="AD10" s="180" t="s">
        <v>178</v>
      </c>
      <c r="AE10" s="180" t="s">
        <v>179</v>
      </c>
      <c r="AF10" s="183" t="s">
        <v>163</v>
      </c>
      <c r="AG10" s="183" t="s">
        <v>164</v>
      </c>
      <c r="AH10" s="183" t="s">
        <v>165</v>
      </c>
      <c r="AI10" s="183" t="s">
        <v>166</v>
      </c>
      <c r="AJ10" s="183" t="s">
        <v>167</v>
      </c>
      <c r="AK10" s="183" t="s">
        <v>168</v>
      </c>
      <c r="AL10" s="183" t="s">
        <v>169</v>
      </c>
      <c r="AM10" s="183" t="s">
        <v>170</v>
      </c>
      <c r="AN10" s="181" t="s">
        <v>171</v>
      </c>
      <c r="AO10" s="181" t="s">
        <v>172</v>
      </c>
      <c r="AP10" s="181" t="s">
        <v>173</v>
      </c>
      <c r="AQ10" s="181" t="s">
        <v>174</v>
      </c>
      <c r="AR10" s="181" t="s">
        <v>175</v>
      </c>
      <c r="AS10" s="181" t="s">
        <v>176</v>
      </c>
      <c r="AT10" s="181" t="s">
        <v>177</v>
      </c>
      <c r="AU10" s="263"/>
    </row>
    <row r="11" spans="1:47" s="40" customFormat="1" ht="126" customHeight="1" x14ac:dyDescent="0.25">
      <c r="B11" s="133" t="s">
        <v>180</v>
      </c>
      <c r="C11" s="134" t="s">
        <v>181</v>
      </c>
      <c r="D11" s="134" t="s">
        <v>182</v>
      </c>
      <c r="E11" s="135" t="s">
        <v>183</v>
      </c>
      <c r="F11" s="135" t="s">
        <v>184</v>
      </c>
      <c r="G11" s="136" t="s">
        <v>185</v>
      </c>
      <c r="H11" s="136" t="s">
        <v>186</v>
      </c>
      <c r="I11" s="137" t="s">
        <v>187</v>
      </c>
      <c r="J11" s="138" t="s">
        <v>188</v>
      </c>
      <c r="K11" s="54" t="s">
        <v>189</v>
      </c>
      <c r="L11" s="137" t="s">
        <v>190</v>
      </c>
      <c r="M11" s="54" t="s">
        <v>191</v>
      </c>
      <c r="N11" s="118" t="s">
        <v>192</v>
      </c>
      <c r="O11" s="137">
        <v>2</v>
      </c>
      <c r="P11" s="137">
        <v>2</v>
      </c>
      <c r="Q11" s="139">
        <f t="shared" ref="Q11:Q43" si="0">O11*P11</f>
        <v>4</v>
      </c>
      <c r="R11" s="137" t="str">
        <f t="shared" ref="R11:R43" si="1">IF(Q11&lt;=4,"BAJO",IF(Q11&lt;=8,"MEDIO",IF(Q11&lt;=20,"ALTO","MUY ALTO")))</f>
        <v>BAJO</v>
      </c>
      <c r="S11" s="137">
        <v>10</v>
      </c>
      <c r="T11" s="137">
        <f t="shared" ref="T11:T43" si="2">Q11*S11</f>
        <v>40</v>
      </c>
      <c r="U11" s="137" t="str">
        <f t="shared" ref="U11:U43" si="3">IF(T11&lt;=20,"IV",IF(T11&lt;=120,"III",IF(T11&lt;=500,"II",IF(T11&lt;=4000,"I",FALSE))))</f>
        <v>III</v>
      </c>
      <c r="V11" s="139" t="str">
        <f>IF(U11="IV","Aceptable",IF(U11="III","Mejorable",IF(U11="II","Aceptable con control especifico", IF(U11="I","No Aceptable",FALSE))))</f>
        <v>Mejorable</v>
      </c>
      <c r="W11" s="54" t="s">
        <v>193</v>
      </c>
      <c r="X11" s="137" t="s">
        <v>185</v>
      </c>
      <c r="Y11" s="137" t="s">
        <v>194</v>
      </c>
      <c r="Z11" s="137" t="s">
        <v>194</v>
      </c>
      <c r="AA11" s="137" t="s">
        <v>194</v>
      </c>
      <c r="AB11" s="137" t="s">
        <v>195</v>
      </c>
      <c r="AC11" s="137" t="s">
        <v>194</v>
      </c>
      <c r="AD11" s="179">
        <v>45869</v>
      </c>
      <c r="AE11" s="120" t="s">
        <v>196</v>
      </c>
      <c r="AF11" s="137">
        <v>2</v>
      </c>
      <c r="AG11" s="137">
        <v>2</v>
      </c>
      <c r="AH11" s="139">
        <f t="shared" ref="AH11:AH60" si="4">AF11*AG11</f>
        <v>4</v>
      </c>
      <c r="AI11" s="137" t="str">
        <f t="shared" ref="AI11:AI60" si="5">IF(AH11&lt;=4,"BAJO",IF(AH11&lt;=8,"MEDIO",IF(AH11&lt;=20,"ALTO","MUY ALTO")))</f>
        <v>BAJO</v>
      </c>
      <c r="AJ11" s="137">
        <v>10</v>
      </c>
      <c r="AK11" s="137">
        <f t="shared" ref="AK11:AK60" si="6">AH11*AJ11</f>
        <v>40</v>
      </c>
      <c r="AL11" s="137" t="str">
        <f t="shared" ref="AL11:AL74" si="7">IF(AK11&lt;=20,"IV",IF(AK11&lt;=120,"III",IF(AK11&lt;=500,"II",IF(AK11&lt;=4000,"I",FALSE))))</f>
        <v>III</v>
      </c>
      <c r="AM11" s="139" t="str">
        <f>IF(AL11="IV","Aceptable",IF(AL11="III","Mejorable",IF(AL11="II","Aceptable con control especifico", IF(AL11="I","No Aceptable",FALSE))))</f>
        <v>Mejorable</v>
      </c>
      <c r="AN11" s="54" t="s">
        <v>193</v>
      </c>
      <c r="AO11" s="137" t="s">
        <v>185</v>
      </c>
      <c r="AP11" s="137" t="s">
        <v>197</v>
      </c>
      <c r="AQ11" s="137" t="s">
        <v>194</v>
      </c>
      <c r="AR11" s="137" t="s">
        <v>194</v>
      </c>
      <c r="AS11" s="137" t="s">
        <v>195</v>
      </c>
      <c r="AT11" s="137" t="s">
        <v>194</v>
      </c>
      <c r="AU11" s="118"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especifico"),"Disminuyó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7" s="40" customFormat="1" ht="174.75" customHeight="1" x14ac:dyDescent="0.25">
      <c r="B12" s="133" t="s">
        <v>180</v>
      </c>
      <c r="C12" s="134" t="s">
        <v>181</v>
      </c>
      <c r="D12" s="134" t="s">
        <v>182</v>
      </c>
      <c r="E12" s="135" t="s">
        <v>183</v>
      </c>
      <c r="F12" s="135" t="s">
        <v>184</v>
      </c>
      <c r="G12" s="136" t="s">
        <v>185</v>
      </c>
      <c r="H12" s="136" t="s">
        <v>186</v>
      </c>
      <c r="I12" s="137" t="s">
        <v>198</v>
      </c>
      <c r="J12" s="138" t="s">
        <v>199</v>
      </c>
      <c r="K12" s="54" t="s">
        <v>200</v>
      </c>
      <c r="L12" s="137" t="s">
        <v>190</v>
      </c>
      <c r="M12" s="54" t="s">
        <v>201</v>
      </c>
      <c r="N12" s="54" t="s">
        <v>202</v>
      </c>
      <c r="O12" s="137">
        <v>2</v>
      </c>
      <c r="P12" s="137">
        <v>2</v>
      </c>
      <c r="Q12" s="139">
        <f t="shared" si="0"/>
        <v>4</v>
      </c>
      <c r="R12" s="137" t="str">
        <f t="shared" si="1"/>
        <v>BAJO</v>
      </c>
      <c r="S12" s="137">
        <v>10</v>
      </c>
      <c r="T12" s="137">
        <f t="shared" si="2"/>
        <v>40</v>
      </c>
      <c r="U12" s="137" t="str">
        <f t="shared" si="3"/>
        <v>III</v>
      </c>
      <c r="V12" s="139" t="str">
        <f t="shared" ref="V12:V43" si="8">IF(U12="IV","Aceptable",IF(U12="III","Mejorable",IF(U12="II","Aceptable con control especifico", IF(U12="I","No Aceptable",FALSE))))</f>
        <v>Mejorable</v>
      </c>
      <c r="W12" s="139" t="s">
        <v>203</v>
      </c>
      <c r="X12" s="137" t="s">
        <v>185</v>
      </c>
      <c r="Y12" s="137" t="s">
        <v>194</v>
      </c>
      <c r="Z12" s="137" t="s">
        <v>194</v>
      </c>
      <c r="AA12" s="137" t="s">
        <v>194</v>
      </c>
      <c r="AB12" s="137" t="s">
        <v>204</v>
      </c>
      <c r="AC12" s="137" t="s">
        <v>194</v>
      </c>
      <c r="AD12" s="179">
        <v>45869</v>
      </c>
      <c r="AE12" s="120" t="s">
        <v>196</v>
      </c>
      <c r="AF12" s="137">
        <v>2</v>
      </c>
      <c r="AG12" s="137">
        <v>2</v>
      </c>
      <c r="AH12" s="139">
        <f t="shared" si="4"/>
        <v>4</v>
      </c>
      <c r="AI12" s="137" t="str">
        <f t="shared" si="5"/>
        <v>BAJO</v>
      </c>
      <c r="AJ12" s="137">
        <v>10</v>
      </c>
      <c r="AK12" s="137">
        <f t="shared" si="6"/>
        <v>40</v>
      </c>
      <c r="AL12" s="137" t="str">
        <f t="shared" si="7"/>
        <v>III</v>
      </c>
      <c r="AM12" s="139" t="str">
        <f t="shared" ref="AM12:AM75" si="9">IF(AL12="IV","Aceptable",IF(AL12="III","Mejorable",IF(AL12="II","Aceptable con control especifico", IF(AL12="I","No Aceptable",FALSE))))</f>
        <v>Mejorable</v>
      </c>
      <c r="AN12" s="139" t="s">
        <v>203</v>
      </c>
      <c r="AO12" s="137" t="s">
        <v>185</v>
      </c>
      <c r="AP12" s="137" t="s">
        <v>194</v>
      </c>
      <c r="AQ12" s="137" t="s">
        <v>194</v>
      </c>
      <c r="AR12" s="137" t="s">
        <v>194</v>
      </c>
      <c r="AS12" s="137" t="s">
        <v>204</v>
      </c>
      <c r="AT12" s="137" t="s">
        <v>194</v>
      </c>
      <c r="AU12" s="118" t="str">
        <f t="shared" ref="AU12:AU75" si="10">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especifico"),"Disminuyó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7" s="40" customFormat="1" ht="99.75" customHeight="1" x14ac:dyDescent="0.25">
      <c r="B13" s="133" t="s">
        <v>180</v>
      </c>
      <c r="C13" s="134" t="s">
        <v>181</v>
      </c>
      <c r="D13" s="134" t="s">
        <v>182</v>
      </c>
      <c r="E13" s="135" t="s">
        <v>183</v>
      </c>
      <c r="F13" s="135" t="s">
        <v>184</v>
      </c>
      <c r="G13" s="136" t="s">
        <v>185</v>
      </c>
      <c r="H13" s="136" t="s">
        <v>186</v>
      </c>
      <c r="I13" s="137" t="s">
        <v>205</v>
      </c>
      <c r="J13" s="138" t="s">
        <v>206</v>
      </c>
      <c r="K13" s="54" t="s">
        <v>207</v>
      </c>
      <c r="L13" s="33" t="s">
        <v>208</v>
      </c>
      <c r="M13" s="33" t="s">
        <v>209</v>
      </c>
      <c r="N13" s="33" t="s">
        <v>210</v>
      </c>
      <c r="O13" s="137">
        <v>2</v>
      </c>
      <c r="P13" s="137">
        <v>1</v>
      </c>
      <c r="Q13" s="139">
        <f t="shared" si="0"/>
        <v>2</v>
      </c>
      <c r="R13" s="137" t="str">
        <f t="shared" si="1"/>
        <v>BAJO</v>
      </c>
      <c r="S13" s="137">
        <v>10</v>
      </c>
      <c r="T13" s="137">
        <f t="shared" si="2"/>
        <v>20</v>
      </c>
      <c r="U13" s="137" t="str">
        <f t="shared" si="3"/>
        <v>IV</v>
      </c>
      <c r="V13" s="139" t="str">
        <f t="shared" si="8"/>
        <v>Aceptable</v>
      </c>
      <c r="W13" s="137" t="s">
        <v>211</v>
      </c>
      <c r="X13" s="139" t="s">
        <v>185</v>
      </c>
      <c r="Y13" s="137" t="s">
        <v>194</v>
      </c>
      <c r="Z13" s="137" t="s">
        <v>194</v>
      </c>
      <c r="AA13" s="137" t="s">
        <v>194</v>
      </c>
      <c r="AB13" s="137" t="s">
        <v>212</v>
      </c>
      <c r="AC13" s="137" t="s">
        <v>194</v>
      </c>
      <c r="AD13" s="179">
        <v>45869</v>
      </c>
      <c r="AE13" s="120" t="s">
        <v>196</v>
      </c>
      <c r="AF13" s="137">
        <v>2</v>
      </c>
      <c r="AG13" s="137">
        <v>1</v>
      </c>
      <c r="AH13" s="139">
        <f t="shared" si="4"/>
        <v>2</v>
      </c>
      <c r="AI13" s="137" t="str">
        <f t="shared" si="5"/>
        <v>BAJO</v>
      </c>
      <c r="AJ13" s="137">
        <v>10</v>
      </c>
      <c r="AK13" s="137">
        <f t="shared" si="6"/>
        <v>20</v>
      </c>
      <c r="AL13" s="137" t="str">
        <f t="shared" si="7"/>
        <v>IV</v>
      </c>
      <c r="AM13" s="139" t="str">
        <f t="shared" si="9"/>
        <v>Aceptable</v>
      </c>
      <c r="AN13" s="137" t="s">
        <v>211</v>
      </c>
      <c r="AO13" s="139" t="s">
        <v>185</v>
      </c>
      <c r="AP13" s="137" t="s">
        <v>194</v>
      </c>
      <c r="AQ13" s="137" t="s">
        <v>194</v>
      </c>
      <c r="AR13" s="137" t="s">
        <v>194</v>
      </c>
      <c r="AS13" s="137" t="s">
        <v>212</v>
      </c>
      <c r="AT13" s="137" t="s">
        <v>194</v>
      </c>
      <c r="AU13" s="118" t="str">
        <f t="shared" si="10"/>
        <v>Se mantiene los controles establecidos</v>
      </c>
    </row>
    <row r="14" spans="1:47" s="40" customFormat="1" ht="73.900000000000006" customHeight="1" x14ac:dyDescent="0.25">
      <c r="B14" s="133" t="s">
        <v>180</v>
      </c>
      <c r="C14" s="134" t="s">
        <v>181</v>
      </c>
      <c r="D14" s="134" t="s">
        <v>182</v>
      </c>
      <c r="E14" s="135" t="s">
        <v>183</v>
      </c>
      <c r="F14" s="135" t="s">
        <v>184</v>
      </c>
      <c r="G14" s="136" t="s">
        <v>185</v>
      </c>
      <c r="H14" s="136" t="s">
        <v>186</v>
      </c>
      <c r="I14" s="137" t="s">
        <v>213</v>
      </c>
      <c r="J14" s="138" t="s">
        <v>214</v>
      </c>
      <c r="K14" s="54" t="s">
        <v>215</v>
      </c>
      <c r="L14" s="137" t="s">
        <v>216</v>
      </c>
      <c r="M14" s="54" t="s">
        <v>216</v>
      </c>
      <c r="N14" s="54" t="s">
        <v>217</v>
      </c>
      <c r="O14" s="137">
        <v>3</v>
      </c>
      <c r="P14" s="137">
        <v>4</v>
      </c>
      <c r="Q14" s="139">
        <f t="shared" si="0"/>
        <v>12</v>
      </c>
      <c r="R14" s="137" t="str">
        <f t="shared" si="1"/>
        <v>ALTO</v>
      </c>
      <c r="S14" s="137">
        <v>25</v>
      </c>
      <c r="T14" s="137">
        <f t="shared" si="2"/>
        <v>300</v>
      </c>
      <c r="U14" s="137" t="str">
        <f t="shared" si="3"/>
        <v>II</v>
      </c>
      <c r="V14" s="139" t="str">
        <f t="shared" si="8"/>
        <v>Aceptable con control especifico</v>
      </c>
      <c r="W14" s="137" t="s">
        <v>218</v>
      </c>
      <c r="X14" s="139" t="s">
        <v>185</v>
      </c>
      <c r="Y14" s="137" t="s">
        <v>194</v>
      </c>
      <c r="Z14" s="137" t="s">
        <v>194</v>
      </c>
      <c r="AA14" s="137" t="s">
        <v>194</v>
      </c>
      <c r="AB14" s="137" t="s">
        <v>219</v>
      </c>
      <c r="AC14" s="137" t="s">
        <v>194</v>
      </c>
      <c r="AD14" s="179">
        <v>45869</v>
      </c>
      <c r="AE14" s="120" t="s">
        <v>196</v>
      </c>
      <c r="AF14" s="137">
        <v>3</v>
      </c>
      <c r="AG14" s="137">
        <v>4</v>
      </c>
      <c r="AH14" s="139">
        <f t="shared" si="4"/>
        <v>12</v>
      </c>
      <c r="AI14" s="137" t="str">
        <f t="shared" si="5"/>
        <v>ALTO</v>
      </c>
      <c r="AJ14" s="137">
        <v>25</v>
      </c>
      <c r="AK14" s="137">
        <f t="shared" si="6"/>
        <v>300</v>
      </c>
      <c r="AL14" s="137" t="str">
        <f t="shared" si="7"/>
        <v>II</v>
      </c>
      <c r="AM14" s="139" t="str">
        <f t="shared" si="9"/>
        <v>Aceptable con control especifico</v>
      </c>
      <c r="AN14" s="137" t="s">
        <v>218</v>
      </c>
      <c r="AO14" s="139" t="s">
        <v>185</v>
      </c>
      <c r="AP14" s="137" t="s">
        <v>194</v>
      </c>
      <c r="AQ14" s="137" t="s">
        <v>194</v>
      </c>
      <c r="AR14" s="137" t="s">
        <v>194</v>
      </c>
      <c r="AS14" s="137" t="s">
        <v>219</v>
      </c>
      <c r="AT14" s="137" t="s">
        <v>194</v>
      </c>
      <c r="AU14" s="118" t="str">
        <f t="shared" si="10"/>
        <v>Se mantiene los controles establecidos</v>
      </c>
    </row>
    <row r="15" spans="1:47" s="40" customFormat="1" ht="174.75" customHeight="1" x14ac:dyDescent="0.25">
      <c r="B15" s="133" t="s">
        <v>180</v>
      </c>
      <c r="C15" s="134" t="s">
        <v>181</v>
      </c>
      <c r="D15" s="134" t="s">
        <v>182</v>
      </c>
      <c r="E15" s="135" t="s">
        <v>183</v>
      </c>
      <c r="F15" s="135" t="s">
        <v>184</v>
      </c>
      <c r="G15" s="136" t="s">
        <v>185</v>
      </c>
      <c r="H15" s="136" t="s">
        <v>186</v>
      </c>
      <c r="I15" s="137" t="s">
        <v>220</v>
      </c>
      <c r="J15" s="138" t="s">
        <v>214</v>
      </c>
      <c r="K15" s="54" t="s">
        <v>221</v>
      </c>
      <c r="L15" s="137" t="s">
        <v>222</v>
      </c>
      <c r="M15" s="54" t="s">
        <v>223</v>
      </c>
      <c r="N15" s="54" t="s">
        <v>224</v>
      </c>
      <c r="O15" s="137">
        <v>2</v>
      </c>
      <c r="P15" s="137">
        <v>3</v>
      </c>
      <c r="Q15" s="139">
        <f t="shared" si="0"/>
        <v>6</v>
      </c>
      <c r="R15" s="137" t="str">
        <f t="shared" si="1"/>
        <v>MEDIO</v>
      </c>
      <c r="S15" s="137">
        <v>25</v>
      </c>
      <c r="T15" s="137">
        <f t="shared" si="2"/>
        <v>150</v>
      </c>
      <c r="U15" s="137" t="str">
        <f t="shared" si="3"/>
        <v>II</v>
      </c>
      <c r="V15" s="139" t="str">
        <f t="shared" si="8"/>
        <v>Aceptable con control especifico</v>
      </c>
      <c r="W15" s="137" t="s">
        <v>225</v>
      </c>
      <c r="X15" s="139" t="s">
        <v>185</v>
      </c>
      <c r="Y15" s="137" t="s">
        <v>194</v>
      </c>
      <c r="Z15" s="137" t="s">
        <v>194</v>
      </c>
      <c r="AA15" s="137" t="s">
        <v>194</v>
      </c>
      <c r="AB15" s="137" t="s">
        <v>226</v>
      </c>
      <c r="AC15" s="137" t="s">
        <v>194</v>
      </c>
      <c r="AD15" s="179">
        <v>45869</v>
      </c>
      <c r="AE15" s="120" t="s">
        <v>196</v>
      </c>
      <c r="AF15" s="137">
        <v>2</v>
      </c>
      <c r="AG15" s="137">
        <v>3</v>
      </c>
      <c r="AH15" s="139">
        <f t="shared" si="4"/>
        <v>6</v>
      </c>
      <c r="AI15" s="137" t="str">
        <f t="shared" si="5"/>
        <v>MEDIO</v>
      </c>
      <c r="AJ15" s="137">
        <v>25</v>
      </c>
      <c r="AK15" s="137">
        <f t="shared" si="6"/>
        <v>150</v>
      </c>
      <c r="AL15" s="137" t="str">
        <f t="shared" si="7"/>
        <v>II</v>
      </c>
      <c r="AM15" s="139" t="str">
        <f t="shared" si="9"/>
        <v>Aceptable con control especifico</v>
      </c>
      <c r="AN15" s="137" t="s">
        <v>225</v>
      </c>
      <c r="AO15" s="139" t="s">
        <v>185</v>
      </c>
      <c r="AP15" s="137" t="s">
        <v>194</v>
      </c>
      <c r="AQ15" s="137" t="s">
        <v>194</v>
      </c>
      <c r="AR15" s="137" t="s">
        <v>194</v>
      </c>
      <c r="AS15" s="137" t="s">
        <v>226</v>
      </c>
      <c r="AT15" s="137" t="s">
        <v>194</v>
      </c>
      <c r="AU15" s="118" t="str">
        <f t="shared" si="10"/>
        <v>Se mantiene los controles establecidos</v>
      </c>
    </row>
    <row r="16" spans="1:47" s="40" customFormat="1" ht="174.75" customHeight="1" x14ac:dyDescent="0.25">
      <c r="B16" s="133" t="s">
        <v>180</v>
      </c>
      <c r="C16" s="134" t="s">
        <v>181</v>
      </c>
      <c r="D16" s="134" t="s">
        <v>182</v>
      </c>
      <c r="E16" s="135" t="s">
        <v>183</v>
      </c>
      <c r="F16" s="135" t="s">
        <v>184</v>
      </c>
      <c r="G16" s="136" t="s">
        <v>185</v>
      </c>
      <c r="H16" s="136" t="s">
        <v>186</v>
      </c>
      <c r="I16" s="137" t="s">
        <v>227</v>
      </c>
      <c r="J16" s="138" t="s">
        <v>228</v>
      </c>
      <c r="K16" s="54" t="s">
        <v>229</v>
      </c>
      <c r="L16" s="137" t="s">
        <v>230</v>
      </c>
      <c r="M16" s="54" t="s">
        <v>231</v>
      </c>
      <c r="N16" s="54" t="s">
        <v>216</v>
      </c>
      <c r="O16" s="137">
        <v>2</v>
      </c>
      <c r="P16" s="137">
        <v>2</v>
      </c>
      <c r="Q16" s="139">
        <f t="shared" si="0"/>
        <v>4</v>
      </c>
      <c r="R16" s="137" t="str">
        <f t="shared" si="1"/>
        <v>BAJO</v>
      </c>
      <c r="S16" s="137">
        <v>10</v>
      </c>
      <c r="T16" s="137">
        <f t="shared" si="2"/>
        <v>40</v>
      </c>
      <c r="U16" s="137" t="str">
        <f t="shared" si="3"/>
        <v>III</v>
      </c>
      <c r="V16" s="139" t="str">
        <f t="shared" si="8"/>
        <v>Mejorable</v>
      </c>
      <c r="W16" s="137" t="s">
        <v>232</v>
      </c>
      <c r="X16" s="139" t="s">
        <v>185</v>
      </c>
      <c r="Y16" s="137" t="s">
        <v>194</v>
      </c>
      <c r="Z16" s="137" t="s">
        <v>194</v>
      </c>
      <c r="AA16" s="137" t="s">
        <v>194</v>
      </c>
      <c r="AB16" s="137" t="s">
        <v>233</v>
      </c>
      <c r="AC16" s="137" t="s">
        <v>194</v>
      </c>
      <c r="AD16" s="179">
        <v>45869</v>
      </c>
      <c r="AE16" s="120" t="s">
        <v>196</v>
      </c>
      <c r="AF16" s="137">
        <v>2</v>
      </c>
      <c r="AG16" s="137">
        <v>2</v>
      </c>
      <c r="AH16" s="139">
        <f t="shared" si="4"/>
        <v>4</v>
      </c>
      <c r="AI16" s="137" t="str">
        <f t="shared" si="5"/>
        <v>BAJO</v>
      </c>
      <c r="AJ16" s="137">
        <v>10</v>
      </c>
      <c r="AK16" s="137">
        <f t="shared" si="6"/>
        <v>40</v>
      </c>
      <c r="AL16" s="137" t="str">
        <f t="shared" si="7"/>
        <v>III</v>
      </c>
      <c r="AM16" s="139" t="str">
        <f t="shared" si="9"/>
        <v>Mejorable</v>
      </c>
      <c r="AN16" s="137" t="s">
        <v>232</v>
      </c>
      <c r="AO16" s="139" t="s">
        <v>185</v>
      </c>
      <c r="AP16" s="137" t="s">
        <v>194</v>
      </c>
      <c r="AQ16" s="137" t="s">
        <v>194</v>
      </c>
      <c r="AR16" s="137" t="s">
        <v>194</v>
      </c>
      <c r="AS16" s="137" t="s">
        <v>233</v>
      </c>
      <c r="AT16" s="137" t="s">
        <v>194</v>
      </c>
      <c r="AU16" s="118" t="str">
        <f t="shared" si="10"/>
        <v>Se mantiene los controles establecidos</v>
      </c>
    </row>
    <row r="17" spans="2:47" s="40" customFormat="1" ht="174.75" customHeight="1" x14ac:dyDescent="0.25">
      <c r="B17" s="133" t="s">
        <v>180</v>
      </c>
      <c r="C17" s="134" t="s">
        <v>181</v>
      </c>
      <c r="D17" s="134" t="s">
        <v>182</v>
      </c>
      <c r="E17" s="135" t="s">
        <v>183</v>
      </c>
      <c r="F17" s="135" t="s">
        <v>184</v>
      </c>
      <c r="G17" s="136" t="s">
        <v>185</v>
      </c>
      <c r="H17" s="136" t="s">
        <v>186</v>
      </c>
      <c r="I17" s="137" t="s">
        <v>234</v>
      </c>
      <c r="J17" s="138" t="s">
        <v>228</v>
      </c>
      <c r="K17" s="54" t="s">
        <v>235</v>
      </c>
      <c r="L17" s="137" t="s">
        <v>236</v>
      </c>
      <c r="M17" s="54" t="s">
        <v>237</v>
      </c>
      <c r="N17" s="54" t="s">
        <v>216</v>
      </c>
      <c r="O17" s="137">
        <v>1</v>
      </c>
      <c r="P17" s="137">
        <v>2</v>
      </c>
      <c r="Q17" s="139">
        <f t="shared" si="0"/>
        <v>2</v>
      </c>
      <c r="R17" s="137" t="str">
        <f t="shared" si="1"/>
        <v>BAJO</v>
      </c>
      <c r="S17" s="137">
        <v>10</v>
      </c>
      <c r="T17" s="137">
        <f t="shared" si="2"/>
        <v>20</v>
      </c>
      <c r="U17" s="137" t="str">
        <f t="shared" si="3"/>
        <v>IV</v>
      </c>
      <c r="V17" s="139" t="str">
        <f t="shared" si="8"/>
        <v>Aceptable</v>
      </c>
      <c r="W17" s="137" t="s">
        <v>238</v>
      </c>
      <c r="X17" s="139" t="s">
        <v>185</v>
      </c>
      <c r="Y17" s="137" t="s">
        <v>194</v>
      </c>
      <c r="Z17" s="137" t="s">
        <v>194</v>
      </c>
      <c r="AA17" s="137" t="s">
        <v>239</v>
      </c>
      <c r="AB17" s="137" t="s">
        <v>240</v>
      </c>
      <c r="AC17" s="137" t="s">
        <v>194</v>
      </c>
      <c r="AD17" s="179">
        <v>45869</v>
      </c>
      <c r="AE17" s="120" t="s">
        <v>196</v>
      </c>
      <c r="AF17" s="137">
        <v>1</v>
      </c>
      <c r="AG17" s="137">
        <v>2</v>
      </c>
      <c r="AH17" s="139">
        <f t="shared" si="4"/>
        <v>2</v>
      </c>
      <c r="AI17" s="137" t="str">
        <f t="shared" si="5"/>
        <v>BAJO</v>
      </c>
      <c r="AJ17" s="137">
        <v>10</v>
      </c>
      <c r="AK17" s="137">
        <f t="shared" si="6"/>
        <v>20</v>
      </c>
      <c r="AL17" s="137" t="str">
        <f t="shared" si="7"/>
        <v>IV</v>
      </c>
      <c r="AM17" s="139" t="str">
        <f t="shared" si="9"/>
        <v>Aceptable</v>
      </c>
      <c r="AN17" s="137" t="s">
        <v>238</v>
      </c>
      <c r="AO17" s="139" t="s">
        <v>185</v>
      </c>
      <c r="AP17" s="137" t="s">
        <v>194</v>
      </c>
      <c r="AQ17" s="137" t="s">
        <v>194</v>
      </c>
      <c r="AR17" s="137" t="s">
        <v>239</v>
      </c>
      <c r="AS17" s="137" t="s">
        <v>240</v>
      </c>
      <c r="AT17" s="137" t="s">
        <v>194</v>
      </c>
      <c r="AU17" s="118" t="str">
        <f t="shared" si="10"/>
        <v>Se mantiene los controles establecidos</v>
      </c>
    </row>
    <row r="18" spans="2:47" s="40" customFormat="1" ht="174.75" customHeight="1" x14ac:dyDescent="0.25">
      <c r="B18" s="133" t="s">
        <v>180</v>
      </c>
      <c r="C18" s="134" t="s">
        <v>181</v>
      </c>
      <c r="D18" s="134" t="s">
        <v>182</v>
      </c>
      <c r="E18" s="135" t="s">
        <v>183</v>
      </c>
      <c r="F18" s="135" t="s">
        <v>184</v>
      </c>
      <c r="G18" s="136" t="s">
        <v>185</v>
      </c>
      <c r="H18" s="136" t="s">
        <v>186</v>
      </c>
      <c r="I18" s="137" t="s">
        <v>241</v>
      </c>
      <c r="J18" s="138" t="s">
        <v>228</v>
      </c>
      <c r="K18" s="54" t="s">
        <v>242</v>
      </c>
      <c r="L18" s="137" t="s">
        <v>243</v>
      </c>
      <c r="M18" s="54" t="s">
        <v>244</v>
      </c>
      <c r="N18" s="54" t="s">
        <v>245</v>
      </c>
      <c r="O18" s="137">
        <v>1</v>
      </c>
      <c r="P18" s="137">
        <v>2</v>
      </c>
      <c r="Q18" s="139">
        <f t="shared" si="0"/>
        <v>2</v>
      </c>
      <c r="R18" s="137" t="str">
        <f t="shared" si="1"/>
        <v>BAJO</v>
      </c>
      <c r="S18" s="137">
        <v>10</v>
      </c>
      <c r="T18" s="137">
        <f t="shared" si="2"/>
        <v>20</v>
      </c>
      <c r="U18" s="137" t="str">
        <f t="shared" si="3"/>
        <v>IV</v>
      </c>
      <c r="V18" s="139" t="str">
        <f t="shared" si="8"/>
        <v>Aceptable</v>
      </c>
      <c r="W18" s="137" t="s">
        <v>238</v>
      </c>
      <c r="X18" s="139" t="s">
        <v>185</v>
      </c>
      <c r="Y18" s="137" t="s">
        <v>194</v>
      </c>
      <c r="Z18" s="137" t="s">
        <v>194</v>
      </c>
      <c r="AA18" s="137" t="s">
        <v>246</v>
      </c>
      <c r="AB18" s="137" t="s">
        <v>247</v>
      </c>
      <c r="AC18" s="137" t="s">
        <v>194</v>
      </c>
      <c r="AD18" s="179">
        <v>45869</v>
      </c>
      <c r="AE18" s="120" t="s">
        <v>196</v>
      </c>
      <c r="AF18" s="137">
        <v>1</v>
      </c>
      <c r="AG18" s="137">
        <v>2</v>
      </c>
      <c r="AH18" s="139">
        <f t="shared" si="4"/>
        <v>2</v>
      </c>
      <c r="AI18" s="137" t="str">
        <f t="shared" si="5"/>
        <v>BAJO</v>
      </c>
      <c r="AJ18" s="137">
        <v>10</v>
      </c>
      <c r="AK18" s="137">
        <f t="shared" si="6"/>
        <v>20</v>
      </c>
      <c r="AL18" s="137" t="str">
        <f t="shared" si="7"/>
        <v>IV</v>
      </c>
      <c r="AM18" s="139" t="str">
        <f t="shared" si="9"/>
        <v>Aceptable</v>
      </c>
      <c r="AN18" s="137" t="s">
        <v>238</v>
      </c>
      <c r="AO18" s="139" t="s">
        <v>185</v>
      </c>
      <c r="AP18" s="137" t="s">
        <v>194</v>
      </c>
      <c r="AQ18" s="137" t="s">
        <v>194</v>
      </c>
      <c r="AR18" s="137" t="s">
        <v>246</v>
      </c>
      <c r="AS18" s="137" t="s">
        <v>247</v>
      </c>
      <c r="AT18" s="137" t="s">
        <v>194</v>
      </c>
      <c r="AU18" s="118" t="str">
        <f t="shared" si="10"/>
        <v>Se mantiene los controles establecidos</v>
      </c>
    </row>
    <row r="19" spans="2:47" s="40" customFormat="1" ht="174.75" customHeight="1" x14ac:dyDescent="0.25">
      <c r="B19" s="133" t="s">
        <v>180</v>
      </c>
      <c r="C19" s="134" t="s">
        <v>181</v>
      </c>
      <c r="D19" s="134" t="s">
        <v>182</v>
      </c>
      <c r="E19" s="135" t="s">
        <v>183</v>
      </c>
      <c r="F19" s="135" t="s">
        <v>184</v>
      </c>
      <c r="G19" s="136" t="s">
        <v>185</v>
      </c>
      <c r="H19" s="136" t="s">
        <v>186</v>
      </c>
      <c r="I19" s="137" t="s">
        <v>248</v>
      </c>
      <c r="J19" s="138" t="s">
        <v>228</v>
      </c>
      <c r="K19" s="54" t="s">
        <v>249</v>
      </c>
      <c r="L19" s="137" t="s">
        <v>250</v>
      </c>
      <c r="M19" s="54" t="s">
        <v>251</v>
      </c>
      <c r="N19" s="54" t="s">
        <v>252</v>
      </c>
      <c r="O19" s="137">
        <v>2</v>
      </c>
      <c r="P19" s="137">
        <v>1</v>
      </c>
      <c r="Q19" s="139">
        <f t="shared" si="0"/>
        <v>2</v>
      </c>
      <c r="R19" s="137" t="str">
        <f t="shared" si="1"/>
        <v>BAJO</v>
      </c>
      <c r="S19" s="137">
        <v>10</v>
      </c>
      <c r="T19" s="137">
        <f t="shared" si="2"/>
        <v>20</v>
      </c>
      <c r="U19" s="137" t="str">
        <f t="shared" si="3"/>
        <v>IV</v>
      </c>
      <c r="V19" s="139" t="str">
        <f t="shared" si="8"/>
        <v>Aceptable</v>
      </c>
      <c r="W19" s="139" t="s">
        <v>253</v>
      </c>
      <c r="X19" s="139" t="s">
        <v>185</v>
      </c>
      <c r="Y19" s="137" t="s">
        <v>194</v>
      </c>
      <c r="Z19" s="137" t="s">
        <v>194</v>
      </c>
      <c r="AA19" s="137" t="s">
        <v>194</v>
      </c>
      <c r="AB19" s="137" t="s">
        <v>254</v>
      </c>
      <c r="AC19" s="137" t="s">
        <v>194</v>
      </c>
      <c r="AD19" s="179">
        <v>45869</v>
      </c>
      <c r="AE19" s="120" t="s">
        <v>196</v>
      </c>
      <c r="AF19" s="137">
        <v>2</v>
      </c>
      <c r="AG19" s="137">
        <v>1</v>
      </c>
      <c r="AH19" s="139">
        <f t="shared" si="4"/>
        <v>2</v>
      </c>
      <c r="AI19" s="137" t="str">
        <f t="shared" si="5"/>
        <v>BAJO</v>
      </c>
      <c r="AJ19" s="137">
        <v>10</v>
      </c>
      <c r="AK19" s="137">
        <f t="shared" si="6"/>
        <v>20</v>
      </c>
      <c r="AL19" s="137" t="str">
        <f t="shared" si="7"/>
        <v>IV</v>
      </c>
      <c r="AM19" s="139" t="str">
        <f t="shared" si="9"/>
        <v>Aceptable</v>
      </c>
      <c r="AN19" s="139" t="s">
        <v>253</v>
      </c>
      <c r="AO19" s="139" t="s">
        <v>185</v>
      </c>
      <c r="AP19" s="137" t="s">
        <v>194</v>
      </c>
      <c r="AQ19" s="137" t="s">
        <v>194</v>
      </c>
      <c r="AR19" s="137" t="s">
        <v>194</v>
      </c>
      <c r="AS19" s="137" t="s">
        <v>254</v>
      </c>
      <c r="AT19" s="137" t="s">
        <v>194</v>
      </c>
      <c r="AU19" s="118" t="str">
        <f t="shared" si="10"/>
        <v>Se mantiene los controles establecidos</v>
      </c>
    </row>
    <row r="20" spans="2:47" s="40" customFormat="1" ht="174.75" customHeight="1" x14ac:dyDescent="0.25">
      <c r="B20" s="133" t="s">
        <v>180</v>
      </c>
      <c r="C20" s="134" t="s">
        <v>181</v>
      </c>
      <c r="D20" s="134" t="s">
        <v>182</v>
      </c>
      <c r="E20" s="135" t="s">
        <v>183</v>
      </c>
      <c r="F20" s="135" t="s">
        <v>184</v>
      </c>
      <c r="G20" s="136" t="s">
        <v>185</v>
      </c>
      <c r="H20" s="136" t="s">
        <v>186</v>
      </c>
      <c r="I20" s="137" t="s">
        <v>255</v>
      </c>
      <c r="J20" s="138" t="s">
        <v>256</v>
      </c>
      <c r="K20" s="54" t="s">
        <v>257</v>
      </c>
      <c r="L20" s="137" t="s">
        <v>258</v>
      </c>
      <c r="M20" s="54" t="s">
        <v>259</v>
      </c>
      <c r="N20" s="54" t="s">
        <v>260</v>
      </c>
      <c r="O20" s="137">
        <v>2</v>
      </c>
      <c r="P20" s="137">
        <v>2</v>
      </c>
      <c r="Q20" s="139">
        <f t="shared" si="0"/>
        <v>4</v>
      </c>
      <c r="R20" s="137" t="str">
        <f t="shared" si="1"/>
        <v>BAJO</v>
      </c>
      <c r="S20" s="137">
        <v>10</v>
      </c>
      <c r="T20" s="137">
        <f t="shared" si="2"/>
        <v>40</v>
      </c>
      <c r="U20" s="137" t="str">
        <f t="shared" si="3"/>
        <v>III</v>
      </c>
      <c r="V20" s="139" t="str">
        <f t="shared" si="8"/>
        <v>Mejorable</v>
      </c>
      <c r="W20" s="139" t="s">
        <v>261</v>
      </c>
      <c r="X20" s="139" t="s">
        <v>185</v>
      </c>
      <c r="Y20" s="137" t="s">
        <v>194</v>
      </c>
      <c r="Z20" s="137" t="s">
        <v>194</v>
      </c>
      <c r="AA20" s="137" t="s">
        <v>194</v>
      </c>
      <c r="AB20" s="54" t="s">
        <v>262</v>
      </c>
      <c r="AC20" s="137" t="s">
        <v>194</v>
      </c>
      <c r="AD20" s="179">
        <v>45869</v>
      </c>
      <c r="AE20" s="120" t="s">
        <v>196</v>
      </c>
      <c r="AF20" s="137">
        <v>2</v>
      </c>
      <c r="AG20" s="137">
        <v>2</v>
      </c>
      <c r="AH20" s="139">
        <f t="shared" si="4"/>
        <v>4</v>
      </c>
      <c r="AI20" s="137" t="str">
        <f t="shared" si="5"/>
        <v>BAJO</v>
      </c>
      <c r="AJ20" s="137">
        <v>10</v>
      </c>
      <c r="AK20" s="137">
        <f t="shared" si="6"/>
        <v>40</v>
      </c>
      <c r="AL20" s="137" t="str">
        <f t="shared" si="7"/>
        <v>III</v>
      </c>
      <c r="AM20" s="139" t="str">
        <f t="shared" si="9"/>
        <v>Mejorable</v>
      </c>
      <c r="AN20" s="139" t="s">
        <v>261</v>
      </c>
      <c r="AO20" s="139" t="s">
        <v>185</v>
      </c>
      <c r="AP20" s="137" t="s">
        <v>194</v>
      </c>
      <c r="AQ20" s="137" t="s">
        <v>194</v>
      </c>
      <c r="AR20" s="137" t="s">
        <v>194</v>
      </c>
      <c r="AS20" s="54" t="s">
        <v>262</v>
      </c>
      <c r="AT20" s="137" t="s">
        <v>194</v>
      </c>
      <c r="AU20" s="118" t="str">
        <f t="shared" si="10"/>
        <v>Se mantiene los controles establecidos</v>
      </c>
    </row>
    <row r="21" spans="2:47" s="40" customFormat="1" ht="174.75" customHeight="1" x14ac:dyDescent="0.25">
      <c r="B21" s="133" t="s">
        <v>180</v>
      </c>
      <c r="C21" s="134" t="s">
        <v>181</v>
      </c>
      <c r="D21" s="134" t="s">
        <v>182</v>
      </c>
      <c r="E21" s="135" t="s">
        <v>183</v>
      </c>
      <c r="F21" s="135" t="s">
        <v>184</v>
      </c>
      <c r="G21" s="136" t="s">
        <v>185</v>
      </c>
      <c r="H21" s="136" t="s">
        <v>263</v>
      </c>
      <c r="I21" s="137" t="s">
        <v>264</v>
      </c>
      <c r="J21" s="138" t="s">
        <v>256</v>
      </c>
      <c r="K21" s="54" t="s">
        <v>242</v>
      </c>
      <c r="L21" s="137" t="s">
        <v>258</v>
      </c>
      <c r="M21" s="54" t="s">
        <v>265</v>
      </c>
      <c r="N21" s="54" t="s">
        <v>266</v>
      </c>
      <c r="O21" s="137">
        <v>2</v>
      </c>
      <c r="P21" s="137">
        <v>1</v>
      </c>
      <c r="Q21" s="139">
        <f t="shared" si="0"/>
        <v>2</v>
      </c>
      <c r="R21" s="137" t="str">
        <f t="shared" si="1"/>
        <v>BAJO</v>
      </c>
      <c r="S21" s="137">
        <v>10</v>
      </c>
      <c r="T21" s="137">
        <f t="shared" si="2"/>
        <v>20</v>
      </c>
      <c r="U21" s="137" t="str">
        <f t="shared" si="3"/>
        <v>IV</v>
      </c>
      <c r="V21" s="139" t="str">
        <f t="shared" si="8"/>
        <v>Aceptable</v>
      </c>
      <c r="W21" s="139" t="s">
        <v>261</v>
      </c>
      <c r="X21" s="139" t="s">
        <v>185</v>
      </c>
      <c r="Y21" s="137" t="s">
        <v>194</v>
      </c>
      <c r="Z21" s="137" t="s">
        <v>194</v>
      </c>
      <c r="AA21" s="137" t="s">
        <v>194</v>
      </c>
      <c r="AB21" s="54" t="s">
        <v>267</v>
      </c>
      <c r="AC21" s="137" t="s">
        <v>194</v>
      </c>
      <c r="AD21" s="179">
        <v>45869</v>
      </c>
      <c r="AE21" s="120" t="s">
        <v>196</v>
      </c>
      <c r="AF21" s="137">
        <v>2</v>
      </c>
      <c r="AG21" s="137">
        <v>1</v>
      </c>
      <c r="AH21" s="139">
        <f t="shared" si="4"/>
        <v>2</v>
      </c>
      <c r="AI21" s="137" t="str">
        <f t="shared" si="5"/>
        <v>BAJO</v>
      </c>
      <c r="AJ21" s="137">
        <v>10</v>
      </c>
      <c r="AK21" s="137">
        <f t="shared" si="6"/>
        <v>20</v>
      </c>
      <c r="AL21" s="137" t="str">
        <f t="shared" si="7"/>
        <v>IV</v>
      </c>
      <c r="AM21" s="139" t="str">
        <f t="shared" si="9"/>
        <v>Aceptable</v>
      </c>
      <c r="AN21" s="139" t="s">
        <v>261</v>
      </c>
      <c r="AO21" s="139" t="s">
        <v>185</v>
      </c>
      <c r="AP21" s="137" t="s">
        <v>194</v>
      </c>
      <c r="AQ21" s="137" t="s">
        <v>194</v>
      </c>
      <c r="AR21" s="137" t="s">
        <v>194</v>
      </c>
      <c r="AS21" s="54" t="s">
        <v>267</v>
      </c>
      <c r="AT21" s="137" t="s">
        <v>194</v>
      </c>
      <c r="AU21" s="118" t="str">
        <f t="shared" si="10"/>
        <v>Se mantiene los controles establecidos</v>
      </c>
    </row>
    <row r="22" spans="2:47" s="40" customFormat="1" ht="174.75" customHeight="1" x14ac:dyDescent="0.25">
      <c r="B22" s="133" t="s">
        <v>180</v>
      </c>
      <c r="C22" s="134" t="s">
        <v>181</v>
      </c>
      <c r="D22" s="134" t="s">
        <v>182</v>
      </c>
      <c r="E22" s="135" t="s">
        <v>183</v>
      </c>
      <c r="F22" s="135" t="s">
        <v>184</v>
      </c>
      <c r="G22" s="136" t="s">
        <v>185</v>
      </c>
      <c r="H22" s="136" t="s">
        <v>263</v>
      </c>
      <c r="I22" s="137" t="s">
        <v>268</v>
      </c>
      <c r="J22" s="138" t="s">
        <v>256</v>
      </c>
      <c r="K22" s="54" t="s">
        <v>269</v>
      </c>
      <c r="L22" s="137" t="s">
        <v>270</v>
      </c>
      <c r="M22" s="54" t="s">
        <v>271</v>
      </c>
      <c r="N22" s="54" t="s">
        <v>272</v>
      </c>
      <c r="O22" s="137">
        <v>2</v>
      </c>
      <c r="P22" s="137">
        <v>1</v>
      </c>
      <c r="Q22" s="139">
        <f t="shared" si="0"/>
        <v>2</v>
      </c>
      <c r="R22" s="137" t="str">
        <f t="shared" si="1"/>
        <v>BAJO</v>
      </c>
      <c r="S22" s="137">
        <v>25</v>
      </c>
      <c r="T22" s="137">
        <f t="shared" si="2"/>
        <v>50</v>
      </c>
      <c r="U22" s="137" t="str">
        <f t="shared" si="3"/>
        <v>III</v>
      </c>
      <c r="V22" s="139" t="str">
        <f t="shared" si="8"/>
        <v>Mejorable</v>
      </c>
      <c r="W22" s="139" t="s">
        <v>261</v>
      </c>
      <c r="X22" s="139" t="s">
        <v>185</v>
      </c>
      <c r="Y22" s="137" t="s">
        <v>194</v>
      </c>
      <c r="Z22" s="137" t="s">
        <v>194</v>
      </c>
      <c r="AA22" s="137" t="s">
        <v>194</v>
      </c>
      <c r="AB22" s="54" t="s">
        <v>273</v>
      </c>
      <c r="AC22" s="137" t="s">
        <v>194</v>
      </c>
      <c r="AD22" s="179">
        <v>45869</v>
      </c>
      <c r="AE22" s="120" t="s">
        <v>196</v>
      </c>
      <c r="AF22" s="137">
        <v>2</v>
      </c>
      <c r="AG22" s="137">
        <v>1</v>
      </c>
      <c r="AH22" s="139">
        <f t="shared" si="4"/>
        <v>2</v>
      </c>
      <c r="AI22" s="137" t="str">
        <f t="shared" si="5"/>
        <v>BAJO</v>
      </c>
      <c r="AJ22" s="137">
        <v>25</v>
      </c>
      <c r="AK22" s="137">
        <f t="shared" si="6"/>
        <v>50</v>
      </c>
      <c r="AL22" s="137" t="str">
        <f t="shared" si="7"/>
        <v>III</v>
      </c>
      <c r="AM22" s="139" t="str">
        <f t="shared" si="9"/>
        <v>Mejorable</v>
      </c>
      <c r="AN22" s="139" t="s">
        <v>261</v>
      </c>
      <c r="AO22" s="139" t="s">
        <v>185</v>
      </c>
      <c r="AP22" s="137" t="s">
        <v>194</v>
      </c>
      <c r="AQ22" s="137" t="s">
        <v>194</v>
      </c>
      <c r="AR22" s="137" t="s">
        <v>194</v>
      </c>
      <c r="AS22" s="54" t="s">
        <v>273</v>
      </c>
      <c r="AT22" s="137" t="s">
        <v>194</v>
      </c>
      <c r="AU22" s="118" t="str">
        <f t="shared" si="10"/>
        <v>Se mantiene los controles establecidos</v>
      </c>
    </row>
    <row r="23" spans="2:47" s="40" customFormat="1" ht="174.75" customHeight="1" x14ac:dyDescent="0.25">
      <c r="B23" s="133" t="s">
        <v>180</v>
      </c>
      <c r="C23" s="134" t="s">
        <v>181</v>
      </c>
      <c r="D23" s="134" t="s">
        <v>182</v>
      </c>
      <c r="E23" s="135" t="s">
        <v>183</v>
      </c>
      <c r="F23" s="135" t="s">
        <v>184</v>
      </c>
      <c r="G23" s="136" t="s">
        <v>185</v>
      </c>
      <c r="H23" s="136" t="s">
        <v>186</v>
      </c>
      <c r="I23" s="137" t="s">
        <v>274</v>
      </c>
      <c r="J23" s="138" t="s">
        <v>256</v>
      </c>
      <c r="K23" s="54" t="s">
        <v>242</v>
      </c>
      <c r="L23" s="137" t="s">
        <v>258</v>
      </c>
      <c r="M23" s="54" t="s">
        <v>275</v>
      </c>
      <c r="N23" s="54" t="s">
        <v>276</v>
      </c>
      <c r="O23" s="137">
        <v>1</v>
      </c>
      <c r="P23" s="137">
        <v>1</v>
      </c>
      <c r="Q23" s="139">
        <f t="shared" si="0"/>
        <v>1</v>
      </c>
      <c r="R23" s="137" t="str">
        <f t="shared" si="1"/>
        <v>BAJO</v>
      </c>
      <c r="S23" s="137">
        <v>10</v>
      </c>
      <c r="T23" s="137">
        <f t="shared" si="2"/>
        <v>10</v>
      </c>
      <c r="U23" s="137" t="str">
        <f t="shared" si="3"/>
        <v>IV</v>
      </c>
      <c r="V23" s="139" t="str">
        <f t="shared" si="8"/>
        <v>Aceptable</v>
      </c>
      <c r="W23" s="139" t="s">
        <v>261</v>
      </c>
      <c r="X23" s="139" t="s">
        <v>185</v>
      </c>
      <c r="Y23" s="137" t="s">
        <v>194</v>
      </c>
      <c r="Z23" s="137" t="s">
        <v>194</v>
      </c>
      <c r="AA23" s="137" t="s">
        <v>194</v>
      </c>
      <c r="AB23" s="54" t="s">
        <v>277</v>
      </c>
      <c r="AC23" s="137" t="s">
        <v>194</v>
      </c>
      <c r="AD23" s="179">
        <v>45869</v>
      </c>
      <c r="AE23" s="120" t="s">
        <v>196</v>
      </c>
      <c r="AF23" s="137">
        <v>1</v>
      </c>
      <c r="AG23" s="137">
        <v>1</v>
      </c>
      <c r="AH23" s="139">
        <f t="shared" si="4"/>
        <v>1</v>
      </c>
      <c r="AI23" s="137" t="str">
        <f t="shared" si="5"/>
        <v>BAJO</v>
      </c>
      <c r="AJ23" s="137">
        <v>10</v>
      </c>
      <c r="AK23" s="137">
        <f t="shared" si="6"/>
        <v>10</v>
      </c>
      <c r="AL23" s="137" t="str">
        <f t="shared" si="7"/>
        <v>IV</v>
      </c>
      <c r="AM23" s="139" t="str">
        <f t="shared" si="9"/>
        <v>Aceptable</v>
      </c>
      <c r="AN23" s="139" t="s">
        <v>261</v>
      </c>
      <c r="AO23" s="139" t="s">
        <v>185</v>
      </c>
      <c r="AP23" s="137" t="s">
        <v>194</v>
      </c>
      <c r="AQ23" s="137" t="s">
        <v>194</v>
      </c>
      <c r="AR23" s="137" t="s">
        <v>194</v>
      </c>
      <c r="AS23" s="54" t="s">
        <v>277</v>
      </c>
      <c r="AT23" s="137" t="s">
        <v>194</v>
      </c>
      <c r="AU23" s="118" t="str">
        <f t="shared" si="10"/>
        <v>Se mantiene los controles establecidos</v>
      </c>
    </row>
    <row r="24" spans="2:47" s="40" customFormat="1" ht="174.75" customHeight="1" x14ac:dyDescent="0.25">
      <c r="B24" s="133" t="s">
        <v>278</v>
      </c>
      <c r="C24" s="134" t="s">
        <v>279</v>
      </c>
      <c r="D24" s="134" t="s">
        <v>280</v>
      </c>
      <c r="E24" s="135" t="s">
        <v>281</v>
      </c>
      <c r="F24" s="135" t="s">
        <v>282</v>
      </c>
      <c r="G24" s="136" t="s">
        <v>185</v>
      </c>
      <c r="H24" s="136" t="s">
        <v>186</v>
      </c>
      <c r="I24" s="137" t="s">
        <v>187</v>
      </c>
      <c r="J24" s="138" t="s">
        <v>188</v>
      </c>
      <c r="K24" s="54" t="s">
        <v>189</v>
      </c>
      <c r="L24" s="137" t="s">
        <v>190</v>
      </c>
      <c r="M24" s="54" t="s">
        <v>191</v>
      </c>
      <c r="N24" s="118" t="s">
        <v>192</v>
      </c>
      <c r="O24" s="137">
        <v>2</v>
      </c>
      <c r="P24" s="137">
        <v>3</v>
      </c>
      <c r="Q24" s="139">
        <f t="shared" si="0"/>
        <v>6</v>
      </c>
      <c r="R24" s="137" t="str">
        <f t="shared" si="1"/>
        <v>MEDIO</v>
      </c>
      <c r="S24" s="137">
        <v>10</v>
      </c>
      <c r="T24" s="137">
        <f t="shared" si="2"/>
        <v>60</v>
      </c>
      <c r="U24" s="137" t="str">
        <f t="shared" si="3"/>
        <v>III</v>
      </c>
      <c r="V24" s="139" t="str">
        <f t="shared" si="8"/>
        <v>Mejorable</v>
      </c>
      <c r="W24" s="54" t="s">
        <v>193</v>
      </c>
      <c r="X24" s="137" t="s">
        <v>185</v>
      </c>
      <c r="Y24" s="137" t="s">
        <v>194</v>
      </c>
      <c r="Z24" s="137" t="s">
        <v>194</v>
      </c>
      <c r="AA24" s="137" t="s">
        <v>194</v>
      </c>
      <c r="AB24" s="137" t="s">
        <v>195</v>
      </c>
      <c r="AC24" s="137" t="s">
        <v>194</v>
      </c>
      <c r="AD24" s="179">
        <v>45869</v>
      </c>
      <c r="AE24" s="120" t="s">
        <v>196</v>
      </c>
      <c r="AF24" s="137">
        <v>2</v>
      </c>
      <c r="AG24" s="137">
        <v>3</v>
      </c>
      <c r="AH24" s="139">
        <f t="shared" si="4"/>
        <v>6</v>
      </c>
      <c r="AI24" s="137" t="str">
        <f t="shared" si="5"/>
        <v>MEDIO</v>
      </c>
      <c r="AJ24" s="137">
        <v>10</v>
      </c>
      <c r="AK24" s="137">
        <f t="shared" si="6"/>
        <v>60</v>
      </c>
      <c r="AL24" s="137" t="str">
        <f t="shared" si="7"/>
        <v>III</v>
      </c>
      <c r="AM24" s="139" t="str">
        <f t="shared" si="9"/>
        <v>Mejorable</v>
      </c>
      <c r="AN24" s="54" t="s">
        <v>193</v>
      </c>
      <c r="AO24" s="137" t="s">
        <v>185</v>
      </c>
      <c r="AP24" s="137" t="s">
        <v>194</v>
      </c>
      <c r="AQ24" s="137" t="s">
        <v>194</v>
      </c>
      <c r="AR24" s="137" t="s">
        <v>194</v>
      </c>
      <c r="AS24" s="137" t="s">
        <v>195</v>
      </c>
      <c r="AT24" s="137" t="s">
        <v>194</v>
      </c>
      <c r="AU24" s="118" t="str">
        <f t="shared" si="10"/>
        <v>Se mantiene los controles establecidos</v>
      </c>
    </row>
    <row r="25" spans="2:47" s="40" customFormat="1" ht="174.75" customHeight="1" x14ac:dyDescent="0.25">
      <c r="B25" s="133" t="s">
        <v>278</v>
      </c>
      <c r="C25" s="134" t="s">
        <v>279</v>
      </c>
      <c r="D25" s="134" t="s">
        <v>283</v>
      </c>
      <c r="E25" s="135" t="s">
        <v>281</v>
      </c>
      <c r="F25" s="135" t="s">
        <v>282</v>
      </c>
      <c r="G25" s="136" t="s">
        <v>185</v>
      </c>
      <c r="H25" s="136" t="s">
        <v>186</v>
      </c>
      <c r="I25" s="137" t="s">
        <v>284</v>
      </c>
      <c r="J25" s="138" t="s">
        <v>199</v>
      </c>
      <c r="K25" s="54" t="s">
        <v>200</v>
      </c>
      <c r="L25" s="137" t="s">
        <v>190</v>
      </c>
      <c r="M25" s="54" t="s">
        <v>201</v>
      </c>
      <c r="N25" s="54" t="s">
        <v>202</v>
      </c>
      <c r="O25" s="137">
        <v>2</v>
      </c>
      <c r="P25" s="137">
        <v>2</v>
      </c>
      <c r="Q25" s="139">
        <f t="shared" si="0"/>
        <v>4</v>
      </c>
      <c r="R25" s="137" t="str">
        <f t="shared" si="1"/>
        <v>BAJO</v>
      </c>
      <c r="S25" s="137">
        <v>10</v>
      </c>
      <c r="T25" s="137">
        <f t="shared" si="2"/>
        <v>40</v>
      </c>
      <c r="U25" s="137" t="str">
        <f t="shared" si="3"/>
        <v>III</v>
      </c>
      <c r="V25" s="139" t="str">
        <f t="shared" si="8"/>
        <v>Mejorable</v>
      </c>
      <c r="W25" s="139" t="s">
        <v>285</v>
      </c>
      <c r="X25" s="137" t="s">
        <v>185</v>
      </c>
      <c r="Y25" s="137" t="s">
        <v>194</v>
      </c>
      <c r="Z25" s="137" t="s">
        <v>194</v>
      </c>
      <c r="AA25" s="137" t="s">
        <v>194</v>
      </c>
      <c r="AB25" s="137" t="s">
        <v>204</v>
      </c>
      <c r="AC25" s="137" t="s">
        <v>194</v>
      </c>
      <c r="AD25" s="179">
        <v>45869</v>
      </c>
      <c r="AE25" s="120" t="s">
        <v>196</v>
      </c>
      <c r="AF25" s="137">
        <v>2</v>
      </c>
      <c r="AG25" s="137">
        <v>2</v>
      </c>
      <c r="AH25" s="139">
        <f t="shared" si="4"/>
        <v>4</v>
      </c>
      <c r="AI25" s="137" t="str">
        <f t="shared" si="5"/>
        <v>BAJO</v>
      </c>
      <c r="AJ25" s="137">
        <v>10</v>
      </c>
      <c r="AK25" s="137">
        <f t="shared" si="6"/>
        <v>40</v>
      </c>
      <c r="AL25" s="137" t="str">
        <f t="shared" si="7"/>
        <v>III</v>
      </c>
      <c r="AM25" s="139" t="str">
        <f t="shared" si="9"/>
        <v>Mejorable</v>
      </c>
      <c r="AN25" s="139" t="s">
        <v>285</v>
      </c>
      <c r="AO25" s="137" t="s">
        <v>185</v>
      </c>
      <c r="AP25" s="137" t="s">
        <v>194</v>
      </c>
      <c r="AQ25" s="137" t="s">
        <v>194</v>
      </c>
      <c r="AR25" s="137" t="s">
        <v>194</v>
      </c>
      <c r="AS25" s="137" t="s">
        <v>204</v>
      </c>
      <c r="AT25" s="137" t="s">
        <v>194</v>
      </c>
      <c r="AU25" s="118" t="str">
        <f t="shared" si="10"/>
        <v>Se mantiene los controles establecidos</v>
      </c>
    </row>
    <row r="26" spans="2:47" s="40" customFormat="1" ht="174.75" customHeight="1" x14ac:dyDescent="0.25">
      <c r="B26" s="133" t="s">
        <v>278</v>
      </c>
      <c r="C26" s="134" t="s">
        <v>279</v>
      </c>
      <c r="D26" s="134" t="s">
        <v>283</v>
      </c>
      <c r="E26" s="135" t="s">
        <v>281</v>
      </c>
      <c r="F26" s="135" t="s">
        <v>282</v>
      </c>
      <c r="G26" s="136" t="s">
        <v>185</v>
      </c>
      <c r="H26" s="136" t="s">
        <v>186</v>
      </c>
      <c r="I26" s="137" t="s">
        <v>205</v>
      </c>
      <c r="J26" s="138" t="s">
        <v>206</v>
      </c>
      <c r="K26" s="54" t="s">
        <v>207</v>
      </c>
      <c r="L26" s="137" t="s">
        <v>208</v>
      </c>
      <c r="M26" s="54" t="s">
        <v>286</v>
      </c>
      <c r="N26" s="54" t="s">
        <v>287</v>
      </c>
      <c r="O26" s="137">
        <v>2</v>
      </c>
      <c r="P26" s="137">
        <v>1</v>
      </c>
      <c r="Q26" s="139">
        <f t="shared" si="0"/>
        <v>2</v>
      </c>
      <c r="R26" s="137" t="str">
        <f t="shared" si="1"/>
        <v>BAJO</v>
      </c>
      <c r="S26" s="137">
        <v>10</v>
      </c>
      <c r="T26" s="137">
        <f t="shared" si="2"/>
        <v>20</v>
      </c>
      <c r="U26" s="137" t="str">
        <f t="shared" si="3"/>
        <v>IV</v>
      </c>
      <c r="V26" s="139" t="str">
        <f t="shared" si="8"/>
        <v>Aceptable</v>
      </c>
      <c r="W26" s="137" t="s">
        <v>211</v>
      </c>
      <c r="X26" s="139" t="s">
        <v>185</v>
      </c>
      <c r="Y26" s="137" t="s">
        <v>194</v>
      </c>
      <c r="Z26" s="137" t="s">
        <v>194</v>
      </c>
      <c r="AA26" s="137" t="s">
        <v>194</v>
      </c>
      <c r="AB26" s="137" t="s">
        <v>212</v>
      </c>
      <c r="AC26" s="137" t="s">
        <v>194</v>
      </c>
      <c r="AD26" s="179">
        <v>45869</v>
      </c>
      <c r="AE26" s="120" t="s">
        <v>196</v>
      </c>
      <c r="AF26" s="137">
        <v>2</v>
      </c>
      <c r="AG26" s="137">
        <v>1</v>
      </c>
      <c r="AH26" s="139">
        <f t="shared" si="4"/>
        <v>2</v>
      </c>
      <c r="AI26" s="137" t="str">
        <f t="shared" si="5"/>
        <v>BAJO</v>
      </c>
      <c r="AJ26" s="137">
        <v>10</v>
      </c>
      <c r="AK26" s="137">
        <f t="shared" si="6"/>
        <v>20</v>
      </c>
      <c r="AL26" s="137" t="str">
        <f t="shared" si="7"/>
        <v>IV</v>
      </c>
      <c r="AM26" s="139" t="str">
        <f t="shared" si="9"/>
        <v>Aceptable</v>
      </c>
      <c r="AN26" s="137" t="s">
        <v>211</v>
      </c>
      <c r="AO26" s="139" t="s">
        <v>185</v>
      </c>
      <c r="AP26" s="137" t="s">
        <v>194</v>
      </c>
      <c r="AQ26" s="137" t="s">
        <v>194</v>
      </c>
      <c r="AR26" s="137" t="s">
        <v>194</v>
      </c>
      <c r="AS26" s="137" t="s">
        <v>212</v>
      </c>
      <c r="AT26" s="137" t="s">
        <v>194</v>
      </c>
      <c r="AU26" s="118" t="str">
        <f t="shared" si="10"/>
        <v>Se mantiene los controles establecidos</v>
      </c>
    </row>
    <row r="27" spans="2:47" s="40" customFormat="1" ht="174.75" customHeight="1" x14ac:dyDescent="0.25">
      <c r="B27" s="133" t="s">
        <v>278</v>
      </c>
      <c r="C27" s="134" t="s">
        <v>279</v>
      </c>
      <c r="D27" s="134" t="s">
        <v>283</v>
      </c>
      <c r="E27" s="135" t="s">
        <v>281</v>
      </c>
      <c r="F27" s="135" t="s">
        <v>282</v>
      </c>
      <c r="G27" s="136" t="s">
        <v>185</v>
      </c>
      <c r="H27" s="136" t="s">
        <v>186</v>
      </c>
      <c r="I27" s="137" t="s">
        <v>288</v>
      </c>
      <c r="J27" s="138" t="s">
        <v>206</v>
      </c>
      <c r="K27" s="54" t="s">
        <v>207</v>
      </c>
      <c r="L27" s="137" t="s">
        <v>208</v>
      </c>
      <c r="M27" s="54" t="s">
        <v>286</v>
      </c>
      <c r="N27" s="54" t="s">
        <v>287</v>
      </c>
      <c r="O27" s="137">
        <v>2</v>
      </c>
      <c r="P27" s="137">
        <v>1</v>
      </c>
      <c r="Q27" s="139">
        <f t="shared" si="0"/>
        <v>2</v>
      </c>
      <c r="R27" s="137" t="str">
        <f t="shared" si="1"/>
        <v>BAJO</v>
      </c>
      <c r="S27" s="137">
        <v>10</v>
      </c>
      <c r="T27" s="137">
        <f t="shared" si="2"/>
        <v>20</v>
      </c>
      <c r="U27" s="137" t="str">
        <f t="shared" si="3"/>
        <v>IV</v>
      </c>
      <c r="V27" s="139" t="str">
        <f t="shared" si="8"/>
        <v>Aceptable</v>
      </c>
      <c r="W27" s="137" t="s">
        <v>211</v>
      </c>
      <c r="X27" s="139" t="s">
        <v>185</v>
      </c>
      <c r="Y27" s="137" t="s">
        <v>194</v>
      </c>
      <c r="Z27" s="137" t="s">
        <v>194</v>
      </c>
      <c r="AA27" s="137" t="s">
        <v>194</v>
      </c>
      <c r="AB27" s="137" t="s">
        <v>212</v>
      </c>
      <c r="AC27" s="137" t="s">
        <v>194</v>
      </c>
      <c r="AD27" s="179">
        <v>45869</v>
      </c>
      <c r="AE27" s="120" t="s">
        <v>196</v>
      </c>
      <c r="AF27" s="137">
        <v>2</v>
      </c>
      <c r="AG27" s="137">
        <v>1</v>
      </c>
      <c r="AH27" s="139">
        <f t="shared" si="4"/>
        <v>2</v>
      </c>
      <c r="AI27" s="137" t="str">
        <f t="shared" si="5"/>
        <v>BAJO</v>
      </c>
      <c r="AJ27" s="137">
        <v>10</v>
      </c>
      <c r="AK27" s="137">
        <f t="shared" si="6"/>
        <v>20</v>
      </c>
      <c r="AL27" s="137" t="str">
        <f t="shared" si="7"/>
        <v>IV</v>
      </c>
      <c r="AM27" s="139" t="str">
        <f t="shared" si="9"/>
        <v>Aceptable</v>
      </c>
      <c r="AN27" s="137" t="s">
        <v>211</v>
      </c>
      <c r="AO27" s="139" t="s">
        <v>185</v>
      </c>
      <c r="AP27" s="137" t="s">
        <v>194</v>
      </c>
      <c r="AQ27" s="137" t="s">
        <v>194</v>
      </c>
      <c r="AR27" s="137" t="s">
        <v>194</v>
      </c>
      <c r="AS27" s="137" t="s">
        <v>212</v>
      </c>
      <c r="AT27" s="137" t="s">
        <v>194</v>
      </c>
      <c r="AU27" s="118" t="str">
        <f t="shared" si="10"/>
        <v>Se mantiene los controles establecidos</v>
      </c>
    </row>
    <row r="28" spans="2:47" s="40" customFormat="1" ht="174.75" customHeight="1" x14ac:dyDescent="0.25">
      <c r="B28" s="133" t="s">
        <v>278</v>
      </c>
      <c r="C28" s="134" t="s">
        <v>279</v>
      </c>
      <c r="D28" s="134" t="s">
        <v>283</v>
      </c>
      <c r="E28" s="135" t="s">
        <v>281</v>
      </c>
      <c r="F28" s="135" t="s">
        <v>282</v>
      </c>
      <c r="G28" s="136" t="s">
        <v>185</v>
      </c>
      <c r="H28" s="136" t="s">
        <v>186</v>
      </c>
      <c r="I28" s="137" t="s">
        <v>213</v>
      </c>
      <c r="J28" s="138" t="s">
        <v>214</v>
      </c>
      <c r="K28" s="54" t="s">
        <v>215</v>
      </c>
      <c r="L28" s="137" t="s">
        <v>216</v>
      </c>
      <c r="M28" s="54" t="s">
        <v>216</v>
      </c>
      <c r="N28" s="54" t="s">
        <v>217</v>
      </c>
      <c r="O28" s="137">
        <v>3</v>
      </c>
      <c r="P28" s="137">
        <v>4</v>
      </c>
      <c r="Q28" s="139">
        <f t="shared" si="0"/>
        <v>12</v>
      </c>
      <c r="R28" s="137" t="str">
        <f t="shared" si="1"/>
        <v>ALTO</v>
      </c>
      <c r="S28" s="137">
        <v>25</v>
      </c>
      <c r="T28" s="137">
        <f t="shared" si="2"/>
        <v>300</v>
      </c>
      <c r="U28" s="137" t="str">
        <f t="shared" si="3"/>
        <v>II</v>
      </c>
      <c r="V28" s="139" t="str">
        <f t="shared" si="8"/>
        <v>Aceptable con control especifico</v>
      </c>
      <c r="W28" s="137" t="s">
        <v>218</v>
      </c>
      <c r="X28" s="139" t="s">
        <v>185</v>
      </c>
      <c r="Y28" s="137" t="s">
        <v>194</v>
      </c>
      <c r="Z28" s="137" t="s">
        <v>194</v>
      </c>
      <c r="AA28" s="137" t="s">
        <v>194</v>
      </c>
      <c r="AB28" s="137" t="s">
        <v>289</v>
      </c>
      <c r="AC28" s="137" t="s">
        <v>194</v>
      </c>
      <c r="AD28" s="179">
        <v>45869</v>
      </c>
      <c r="AE28" s="120" t="s">
        <v>196</v>
      </c>
      <c r="AF28" s="137">
        <v>3</v>
      </c>
      <c r="AG28" s="137">
        <v>4</v>
      </c>
      <c r="AH28" s="139">
        <f t="shared" si="4"/>
        <v>12</v>
      </c>
      <c r="AI28" s="137" t="str">
        <f t="shared" si="5"/>
        <v>ALTO</v>
      </c>
      <c r="AJ28" s="137">
        <v>25</v>
      </c>
      <c r="AK28" s="137">
        <f t="shared" si="6"/>
        <v>300</v>
      </c>
      <c r="AL28" s="137" t="str">
        <f t="shared" si="7"/>
        <v>II</v>
      </c>
      <c r="AM28" s="139" t="str">
        <f t="shared" si="9"/>
        <v>Aceptable con control especifico</v>
      </c>
      <c r="AN28" s="137" t="s">
        <v>218</v>
      </c>
      <c r="AO28" s="139" t="s">
        <v>185</v>
      </c>
      <c r="AP28" s="137" t="s">
        <v>194</v>
      </c>
      <c r="AQ28" s="137" t="s">
        <v>194</v>
      </c>
      <c r="AR28" s="137" t="s">
        <v>194</v>
      </c>
      <c r="AS28" s="137" t="s">
        <v>289</v>
      </c>
      <c r="AT28" s="137" t="s">
        <v>194</v>
      </c>
      <c r="AU28" s="118" t="str">
        <f t="shared" si="10"/>
        <v>Se mantiene los controles establecidos</v>
      </c>
    </row>
    <row r="29" spans="2:47" s="40" customFormat="1" ht="174.75" customHeight="1" x14ac:dyDescent="0.25">
      <c r="B29" s="133" t="s">
        <v>278</v>
      </c>
      <c r="C29" s="134" t="s">
        <v>279</v>
      </c>
      <c r="D29" s="134" t="s">
        <v>283</v>
      </c>
      <c r="E29" s="135" t="s">
        <v>281</v>
      </c>
      <c r="F29" s="135" t="s">
        <v>282</v>
      </c>
      <c r="G29" s="136" t="s">
        <v>185</v>
      </c>
      <c r="H29" s="136" t="s">
        <v>186</v>
      </c>
      <c r="I29" s="137" t="s">
        <v>220</v>
      </c>
      <c r="J29" s="138" t="s">
        <v>214</v>
      </c>
      <c r="K29" s="54" t="s">
        <v>290</v>
      </c>
      <c r="L29" s="137" t="s">
        <v>222</v>
      </c>
      <c r="M29" s="54" t="s">
        <v>223</v>
      </c>
      <c r="N29" s="54" t="s">
        <v>224</v>
      </c>
      <c r="O29" s="137">
        <v>2</v>
      </c>
      <c r="P29" s="137">
        <v>3</v>
      </c>
      <c r="Q29" s="139">
        <f t="shared" si="0"/>
        <v>6</v>
      </c>
      <c r="R29" s="137" t="str">
        <f t="shared" si="1"/>
        <v>MEDIO</v>
      </c>
      <c r="S29" s="137">
        <v>25</v>
      </c>
      <c r="T29" s="137">
        <f t="shared" si="2"/>
        <v>150</v>
      </c>
      <c r="U29" s="137" t="str">
        <f t="shared" si="3"/>
        <v>II</v>
      </c>
      <c r="V29" s="139" t="str">
        <f t="shared" si="8"/>
        <v>Aceptable con control especifico</v>
      </c>
      <c r="W29" s="137" t="s">
        <v>291</v>
      </c>
      <c r="X29" s="139" t="s">
        <v>185</v>
      </c>
      <c r="Y29" s="137" t="s">
        <v>194</v>
      </c>
      <c r="Z29" s="137" t="s">
        <v>194</v>
      </c>
      <c r="AA29" s="137" t="s">
        <v>194</v>
      </c>
      <c r="AB29" s="137" t="s">
        <v>226</v>
      </c>
      <c r="AC29" s="137" t="s">
        <v>194</v>
      </c>
      <c r="AD29" s="179">
        <v>45869</v>
      </c>
      <c r="AE29" s="120" t="s">
        <v>196</v>
      </c>
      <c r="AF29" s="137">
        <v>2</v>
      </c>
      <c r="AG29" s="137">
        <v>3</v>
      </c>
      <c r="AH29" s="139">
        <f t="shared" si="4"/>
        <v>6</v>
      </c>
      <c r="AI29" s="137" t="str">
        <f t="shared" si="5"/>
        <v>MEDIO</v>
      </c>
      <c r="AJ29" s="137">
        <v>25</v>
      </c>
      <c r="AK29" s="137">
        <f t="shared" si="6"/>
        <v>150</v>
      </c>
      <c r="AL29" s="137" t="str">
        <f t="shared" si="7"/>
        <v>II</v>
      </c>
      <c r="AM29" s="139" t="str">
        <f t="shared" si="9"/>
        <v>Aceptable con control especifico</v>
      </c>
      <c r="AN29" s="137" t="s">
        <v>291</v>
      </c>
      <c r="AO29" s="139" t="s">
        <v>185</v>
      </c>
      <c r="AP29" s="137" t="s">
        <v>194</v>
      </c>
      <c r="AQ29" s="137" t="s">
        <v>194</v>
      </c>
      <c r="AR29" s="137" t="s">
        <v>194</v>
      </c>
      <c r="AS29" s="137" t="s">
        <v>226</v>
      </c>
      <c r="AT29" s="137" t="s">
        <v>194</v>
      </c>
      <c r="AU29" s="118" t="str">
        <f t="shared" si="10"/>
        <v>Se mantiene los controles establecidos</v>
      </c>
    </row>
    <row r="30" spans="2:47" s="40" customFormat="1" ht="174.75" customHeight="1" x14ac:dyDescent="0.25">
      <c r="B30" s="133" t="s">
        <v>278</v>
      </c>
      <c r="C30" s="134" t="s">
        <v>279</v>
      </c>
      <c r="D30" s="134" t="s">
        <v>283</v>
      </c>
      <c r="E30" s="135" t="s">
        <v>281</v>
      </c>
      <c r="F30" s="135" t="s">
        <v>282</v>
      </c>
      <c r="G30" s="136" t="s">
        <v>185</v>
      </c>
      <c r="H30" s="136" t="s">
        <v>186</v>
      </c>
      <c r="I30" s="137" t="s">
        <v>227</v>
      </c>
      <c r="J30" s="138" t="s">
        <v>228</v>
      </c>
      <c r="K30" s="54" t="s">
        <v>229</v>
      </c>
      <c r="L30" s="137" t="s">
        <v>230</v>
      </c>
      <c r="M30" s="54" t="s">
        <v>231</v>
      </c>
      <c r="N30" s="54" t="s">
        <v>216</v>
      </c>
      <c r="O30" s="137">
        <v>2</v>
      </c>
      <c r="P30" s="137">
        <v>2</v>
      </c>
      <c r="Q30" s="139">
        <f t="shared" si="0"/>
        <v>4</v>
      </c>
      <c r="R30" s="137" t="str">
        <f t="shared" si="1"/>
        <v>BAJO</v>
      </c>
      <c r="S30" s="137">
        <v>10</v>
      </c>
      <c r="T30" s="137">
        <f t="shared" si="2"/>
        <v>40</v>
      </c>
      <c r="U30" s="137" t="str">
        <f t="shared" si="3"/>
        <v>III</v>
      </c>
      <c r="V30" s="139" t="str">
        <f t="shared" si="8"/>
        <v>Mejorable</v>
      </c>
      <c r="W30" s="137" t="s">
        <v>292</v>
      </c>
      <c r="X30" s="139" t="s">
        <v>185</v>
      </c>
      <c r="Y30" s="137" t="s">
        <v>194</v>
      </c>
      <c r="Z30" s="137" t="s">
        <v>194</v>
      </c>
      <c r="AA30" s="137" t="s">
        <v>194</v>
      </c>
      <c r="AB30" s="137" t="s">
        <v>293</v>
      </c>
      <c r="AC30" s="137" t="s">
        <v>194</v>
      </c>
      <c r="AD30" s="179">
        <v>45869</v>
      </c>
      <c r="AE30" s="120" t="s">
        <v>196</v>
      </c>
      <c r="AF30" s="137">
        <v>2</v>
      </c>
      <c r="AG30" s="137">
        <v>2</v>
      </c>
      <c r="AH30" s="139">
        <f t="shared" si="4"/>
        <v>4</v>
      </c>
      <c r="AI30" s="137" t="str">
        <f t="shared" si="5"/>
        <v>BAJO</v>
      </c>
      <c r="AJ30" s="137">
        <v>10</v>
      </c>
      <c r="AK30" s="137">
        <f t="shared" si="6"/>
        <v>40</v>
      </c>
      <c r="AL30" s="137" t="str">
        <f t="shared" si="7"/>
        <v>III</v>
      </c>
      <c r="AM30" s="139" t="str">
        <f t="shared" si="9"/>
        <v>Mejorable</v>
      </c>
      <c r="AN30" s="137" t="s">
        <v>292</v>
      </c>
      <c r="AO30" s="139" t="s">
        <v>185</v>
      </c>
      <c r="AP30" s="137" t="s">
        <v>194</v>
      </c>
      <c r="AQ30" s="137" t="s">
        <v>194</v>
      </c>
      <c r="AR30" s="137" t="s">
        <v>194</v>
      </c>
      <c r="AS30" s="137" t="s">
        <v>293</v>
      </c>
      <c r="AT30" s="137" t="s">
        <v>194</v>
      </c>
      <c r="AU30" s="118" t="str">
        <f t="shared" si="10"/>
        <v>Se mantiene los controles establecidos</v>
      </c>
    </row>
    <row r="31" spans="2:47" s="40" customFormat="1" ht="174.75" customHeight="1" x14ac:dyDescent="0.25">
      <c r="B31" s="133" t="s">
        <v>278</v>
      </c>
      <c r="C31" s="134" t="s">
        <v>279</v>
      </c>
      <c r="D31" s="134" t="s">
        <v>283</v>
      </c>
      <c r="E31" s="135" t="s">
        <v>281</v>
      </c>
      <c r="F31" s="135" t="s">
        <v>282</v>
      </c>
      <c r="G31" s="136" t="s">
        <v>185</v>
      </c>
      <c r="H31" s="136" t="s">
        <v>186</v>
      </c>
      <c r="I31" s="137" t="s">
        <v>241</v>
      </c>
      <c r="J31" s="138" t="s">
        <v>228</v>
      </c>
      <c r="K31" s="54" t="s">
        <v>242</v>
      </c>
      <c r="L31" s="137" t="s">
        <v>243</v>
      </c>
      <c r="M31" s="54" t="s">
        <v>244</v>
      </c>
      <c r="N31" s="54" t="s">
        <v>245</v>
      </c>
      <c r="O31" s="137">
        <v>2</v>
      </c>
      <c r="P31" s="137">
        <v>3</v>
      </c>
      <c r="Q31" s="139">
        <f t="shared" si="0"/>
        <v>6</v>
      </c>
      <c r="R31" s="137" t="str">
        <f t="shared" si="1"/>
        <v>MEDIO</v>
      </c>
      <c r="S31" s="137">
        <v>10</v>
      </c>
      <c r="T31" s="137">
        <f t="shared" si="2"/>
        <v>60</v>
      </c>
      <c r="U31" s="137" t="str">
        <f t="shared" si="3"/>
        <v>III</v>
      </c>
      <c r="V31" s="139" t="str">
        <f t="shared" si="8"/>
        <v>Mejorable</v>
      </c>
      <c r="W31" s="137" t="s">
        <v>238</v>
      </c>
      <c r="X31" s="139" t="s">
        <v>185</v>
      </c>
      <c r="Y31" s="137" t="s">
        <v>194</v>
      </c>
      <c r="Z31" s="137" t="s">
        <v>194</v>
      </c>
      <c r="AA31" s="137" t="s">
        <v>194</v>
      </c>
      <c r="AB31" s="137" t="s">
        <v>247</v>
      </c>
      <c r="AC31" s="137" t="s">
        <v>194</v>
      </c>
      <c r="AD31" s="179">
        <v>45869</v>
      </c>
      <c r="AE31" s="120" t="s">
        <v>196</v>
      </c>
      <c r="AF31" s="137">
        <v>2</v>
      </c>
      <c r="AG31" s="137">
        <v>3</v>
      </c>
      <c r="AH31" s="139">
        <f t="shared" si="4"/>
        <v>6</v>
      </c>
      <c r="AI31" s="137" t="str">
        <f t="shared" si="5"/>
        <v>MEDIO</v>
      </c>
      <c r="AJ31" s="137">
        <v>10</v>
      </c>
      <c r="AK31" s="137">
        <f t="shared" si="6"/>
        <v>60</v>
      </c>
      <c r="AL31" s="137" t="str">
        <f t="shared" si="7"/>
        <v>III</v>
      </c>
      <c r="AM31" s="139" t="str">
        <f t="shared" si="9"/>
        <v>Mejorable</v>
      </c>
      <c r="AN31" s="137" t="s">
        <v>238</v>
      </c>
      <c r="AO31" s="139" t="s">
        <v>185</v>
      </c>
      <c r="AP31" s="137" t="s">
        <v>194</v>
      </c>
      <c r="AQ31" s="137" t="s">
        <v>194</v>
      </c>
      <c r="AR31" s="137" t="s">
        <v>194</v>
      </c>
      <c r="AS31" s="137" t="s">
        <v>247</v>
      </c>
      <c r="AT31" s="137" t="s">
        <v>194</v>
      </c>
      <c r="AU31" s="118" t="str">
        <f t="shared" si="10"/>
        <v>Se mantiene los controles establecidos</v>
      </c>
    </row>
    <row r="32" spans="2:47" s="40" customFormat="1" ht="174.75" customHeight="1" x14ac:dyDescent="0.25">
      <c r="B32" s="133" t="s">
        <v>278</v>
      </c>
      <c r="C32" s="134" t="s">
        <v>279</v>
      </c>
      <c r="D32" s="134" t="s">
        <v>283</v>
      </c>
      <c r="E32" s="135" t="s">
        <v>281</v>
      </c>
      <c r="F32" s="135" t="s">
        <v>282</v>
      </c>
      <c r="G32" s="136" t="s">
        <v>185</v>
      </c>
      <c r="H32" s="136" t="s">
        <v>186</v>
      </c>
      <c r="I32" s="137" t="s">
        <v>294</v>
      </c>
      <c r="J32" s="138" t="s">
        <v>228</v>
      </c>
      <c r="K32" s="54" t="s">
        <v>249</v>
      </c>
      <c r="L32" s="137" t="s">
        <v>250</v>
      </c>
      <c r="M32" s="54" t="s">
        <v>251</v>
      </c>
      <c r="N32" s="54" t="s">
        <v>252</v>
      </c>
      <c r="O32" s="137">
        <v>2</v>
      </c>
      <c r="P32" s="137">
        <v>1</v>
      </c>
      <c r="Q32" s="139">
        <f t="shared" si="0"/>
        <v>2</v>
      </c>
      <c r="R32" s="137" t="str">
        <f t="shared" si="1"/>
        <v>BAJO</v>
      </c>
      <c r="S32" s="137">
        <v>25</v>
      </c>
      <c r="T32" s="137">
        <f t="shared" si="2"/>
        <v>50</v>
      </c>
      <c r="U32" s="137" t="str">
        <f t="shared" si="3"/>
        <v>III</v>
      </c>
      <c r="V32" s="139" t="str">
        <f t="shared" si="8"/>
        <v>Mejorable</v>
      </c>
      <c r="W32" s="139" t="s">
        <v>253</v>
      </c>
      <c r="X32" s="139" t="s">
        <v>185</v>
      </c>
      <c r="Y32" s="137" t="s">
        <v>194</v>
      </c>
      <c r="Z32" s="137" t="s">
        <v>194</v>
      </c>
      <c r="AA32" s="137" t="s">
        <v>194</v>
      </c>
      <c r="AB32" s="137" t="s">
        <v>254</v>
      </c>
      <c r="AC32" s="137" t="s">
        <v>194</v>
      </c>
      <c r="AD32" s="179">
        <v>45869</v>
      </c>
      <c r="AE32" s="120" t="s">
        <v>196</v>
      </c>
      <c r="AF32" s="137">
        <v>2</v>
      </c>
      <c r="AG32" s="137">
        <v>1</v>
      </c>
      <c r="AH32" s="139">
        <f t="shared" si="4"/>
        <v>2</v>
      </c>
      <c r="AI32" s="137" t="str">
        <f t="shared" si="5"/>
        <v>BAJO</v>
      </c>
      <c r="AJ32" s="137">
        <v>25</v>
      </c>
      <c r="AK32" s="137">
        <f t="shared" si="6"/>
        <v>50</v>
      </c>
      <c r="AL32" s="137" t="str">
        <f t="shared" si="7"/>
        <v>III</v>
      </c>
      <c r="AM32" s="139" t="str">
        <f t="shared" si="9"/>
        <v>Mejorable</v>
      </c>
      <c r="AN32" s="139" t="s">
        <v>253</v>
      </c>
      <c r="AO32" s="139" t="s">
        <v>185</v>
      </c>
      <c r="AP32" s="137" t="s">
        <v>194</v>
      </c>
      <c r="AQ32" s="137" t="s">
        <v>194</v>
      </c>
      <c r="AR32" s="137" t="s">
        <v>194</v>
      </c>
      <c r="AS32" s="137" t="s">
        <v>254</v>
      </c>
      <c r="AT32" s="137" t="s">
        <v>194</v>
      </c>
      <c r="AU32" s="118" t="str">
        <f t="shared" si="10"/>
        <v>Se mantiene los controles establecidos</v>
      </c>
    </row>
    <row r="33" spans="2:47" s="40" customFormat="1" ht="174.75" customHeight="1" x14ac:dyDescent="0.25">
      <c r="B33" s="133" t="s">
        <v>278</v>
      </c>
      <c r="C33" s="134" t="s">
        <v>279</v>
      </c>
      <c r="D33" s="134" t="s">
        <v>283</v>
      </c>
      <c r="E33" s="135" t="s">
        <v>281</v>
      </c>
      <c r="F33" s="135" t="s">
        <v>282</v>
      </c>
      <c r="G33" s="136" t="s">
        <v>185</v>
      </c>
      <c r="H33" s="136" t="s">
        <v>186</v>
      </c>
      <c r="I33" s="137" t="s">
        <v>295</v>
      </c>
      <c r="J33" s="138" t="s">
        <v>256</v>
      </c>
      <c r="K33" s="54" t="s">
        <v>242</v>
      </c>
      <c r="L33" s="137" t="s">
        <v>258</v>
      </c>
      <c r="M33" s="54" t="s">
        <v>259</v>
      </c>
      <c r="N33" s="54" t="s">
        <v>260</v>
      </c>
      <c r="O33" s="137">
        <v>2</v>
      </c>
      <c r="P33" s="137">
        <v>2</v>
      </c>
      <c r="Q33" s="139">
        <f t="shared" si="0"/>
        <v>4</v>
      </c>
      <c r="R33" s="137" t="str">
        <f t="shared" si="1"/>
        <v>BAJO</v>
      </c>
      <c r="S33" s="137">
        <v>10</v>
      </c>
      <c r="T33" s="137">
        <f t="shared" si="2"/>
        <v>40</v>
      </c>
      <c r="U33" s="137" t="str">
        <f t="shared" si="3"/>
        <v>III</v>
      </c>
      <c r="V33" s="139" t="str">
        <f t="shared" si="8"/>
        <v>Mejorable</v>
      </c>
      <c r="W33" s="139" t="s">
        <v>261</v>
      </c>
      <c r="X33" s="139" t="s">
        <v>185</v>
      </c>
      <c r="Y33" s="137" t="s">
        <v>194</v>
      </c>
      <c r="Z33" s="137" t="s">
        <v>194</v>
      </c>
      <c r="AA33" s="137" t="s">
        <v>194</v>
      </c>
      <c r="AB33" s="54" t="s">
        <v>262</v>
      </c>
      <c r="AC33" s="137" t="s">
        <v>194</v>
      </c>
      <c r="AD33" s="179">
        <v>45869</v>
      </c>
      <c r="AE33" s="120" t="s">
        <v>196</v>
      </c>
      <c r="AF33" s="137">
        <v>2</v>
      </c>
      <c r="AG33" s="137">
        <v>2</v>
      </c>
      <c r="AH33" s="139">
        <f t="shared" si="4"/>
        <v>4</v>
      </c>
      <c r="AI33" s="137" t="str">
        <f t="shared" si="5"/>
        <v>BAJO</v>
      </c>
      <c r="AJ33" s="137">
        <v>10</v>
      </c>
      <c r="AK33" s="137">
        <f t="shared" si="6"/>
        <v>40</v>
      </c>
      <c r="AL33" s="137" t="str">
        <f t="shared" si="7"/>
        <v>III</v>
      </c>
      <c r="AM33" s="139" t="str">
        <f t="shared" si="9"/>
        <v>Mejorable</v>
      </c>
      <c r="AN33" s="139" t="s">
        <v>261</v>
      </c>
      <c r="AO33" s="139" t="s">
        <v>185</v>
      </c>
      <c r="AP33" s="137" t="s">
        <v>194</v>
      </c>
      <c r="AQ33" s="137" t="s">
        <v>194</v>
      </c>
      <c r="AR33" s="137" t="s">
        <v>194</v>
      </c>
      <c r="AS33" s="54" t="s">
        <v>262</v>
      </c>
      <c r="AT33" s="137" t="s">
        <v>194</v>
      </c>
      <c r="AU33" s="118" t="str">
        <f t="shared" si="10"/>
        <v>Se mantiene los controles establecidos</v>
      </c>
    </row>
    <row r="34" spans="2:47" s="40" customFormat="1" ht="174.75" customHeight="1" x14ac:dyDescent="0.25">
      <c r="B34" s="133" t="s">
        <v>278</v>
      </c>
      <c r="C34" s="134" t="s">
        <v>279</v>
      </c>
      <c r="D34" s="134" t="s">
        <v>283</v>
      </c>
      <c r="E34" s="135" t="s">
        <v>281</v>
      </c>
      <c r="F34" s="135" t="s">
        <v>282</v>
      </c>
      <c r="G34" s="136" t="s">
        <v>185</v>
      </c>
      <c r="H34" s="136" t="s">
        <v>263</v>
      </c>
      <c r="I34" s="137" t="s">
        <v>296</v>
      </c>
      <c r="J34" s="138" t="s">
        <v>256</v>
      </c>
      <c r="K34" s="54" t="s">
        <v>242</v>
      </c>
      <c r="L34" s="137" t="s">
        <v>258</v>
      </c>
      <c r="M34" s="54" t="s">
        <v>265</v>
      </c>
      <c r="N34" s="54" t="s">
        <v>266</v>
      </c>
      <c r="O34" s="137">
        <v>2</v>
      </c>
      <c r="P34" s="137">
        <v>1</v>
      </c>
      <c r="Q34" s="139">
        <f t="shared" si="0"/>
        <v>2</v>
      </c>
      <c r="R34" s="137" t="str">
        <f t="shared" si="1"/>
        <v>BAJO</v>
      </c>
      <c r="S34" s="137">
        <v>10</v>
      </c>
      <c r="T34" s="137">
        <f t="shared" si="2"/>
        <v>20</v>
      </c>
      <c r="U34" s="137" t="str">
        <f t="shared" si="3"/>
        <v>IV</v>
      </c>
      <c r="V34" s="139" t="str">
        <f t="shared" si="8"/>
        <v>Aceptable</v>
      </c>
      <c r="W34" s="139" t="s">
        <v>261</v>
      </c>
      <c r="X34" s="139" t="s">
        <v>185</v>
      </c>
      <c r="Y34" s="137" t="s">
        <v>194</v>
      </c>
      <c r="Z34" s="137" t="s">
        <v>194</v>
      </c>
      <c r="AA34" s="137" t="s">
        <v>194</v>
      </c>
      <c r="AB34" s="54" t="s">
        <v>267</v>
      </c>
      <c r="AC34" s="137" t="s">
        <v>194</v>
      </c>
      <c r="AD34" s="179">
        <v>45869</v>
      </c>
      <c r="AE34" s="120" t="s">
        <v>196</v>
      </c>
      <c r="AF34" s="137">
        <v>2</v>
      </c>
      <c r="AG34" s="137">
        <v>1</v>
      </c>
      <c r="AH34" s="139">
        <f t="shared" si="4"/>
        <v>2</v>
      </c>
      <c r="AI34" s="137" t="str">
        <f t="shared" si="5"/>
        <v>BAJO</v>
      </c>
      <c r="AJ34" s="137">
        <v>10</v>
      </c>
      <c r="AK34" s="137">
        <f t="shared" si="6"/>
        <v>20</v>
      </c>
      <c r="AL34" s="137" t="str">
        <f t="shared" si="7"/>
        <v>IV</v>
      </c>
      <c r="AM34" s="139" t="str">
        <f t="shared" si="9"/>
        <v>Aceptable</v>
      </c>
      <c r="AN34" s="139" t="s">
        <v>261</v>
      </c>
      <c r="AO34" s="139" t="s">
        <v>185</v>
      </c>
      <c r="AP34" s="137" t="s">
        <v>194</v>
      </c>
      <c r="AQ34" s="137" t="s">
        <v>194</v>
      </c>
      <c r="AR34" s="137" t="s">
        <v>194</v>
      </c>
      <c r="AS34" s="54" t="s">
        <v>267</v>
      </c>
      <c r="AT34" s="137" t="s">
        <v>194</v>
      </c>
      <c r="AU34" s="118" t="str">
        <f t="shared" si="10"/>
        <v>Se mantiene los controles establecidos</v>
      </c>
    </row>
    <row r="35" spans="2:47" s="40" customFormat="1" ht="174.75" customHeight="1" x14ac:dyDescent="0.25">
      <c r="B35" s="133" t="s">
        <v>278</v>
      </c>
      <c r="C35" s="134" t="s">
        <v>279</v>
      </c>
      <c r="D35" s="134" t="s">
        <v>283</v>
      </c>
      <c r="E35" s="135" t="s">
        <v>281</v>
      </c>
      <c r="F35" s="135" t="s">
        <v>282</v>
      </c>
      <c r="G35" s="136" t="s">
        <v>185</v>
      </c>
      <c r="H35" s="136" t="s">
        <v>263</v>
      </c>
      <c r="I35" s="137" t="s">
        <v>268</v>
      </c>
      <c r="J35" s="138" t="s">
        <v>256</v>
      </c>
      <c r="K35" s="54" t="s">
        <v>269</v>
      </c>
      <c r="L35" s="137" t="s">
        <v>270</v>
      </c>
      <c r="M35" s="54" t="s">
        <v>271</v>
      </c>
      <c r="N35" s="54" t="s">
        <v>272</v>
      </c>
      <c r="O35" s="137">
        <v>2</v>
      </c>
      <c r="P35" s="137">
        <v>1</v>
      </c>
      <c r="Q35" s="139">
        <f t="shared" si="0"/>
        <v>2</v>
      </c>
      <c r="R35" s="137" t="str">
        <f t="shared" si="1"/>
        <v>BAJO</v>
      </c>
      <c r="S35" s="137">
        <v>25</v>
      </c>
      <c r="T35" s="137">
        <f t="shared" si="2"/>
        <v>50</v>
      </c>
      <c r="U35" s="137" t="str">
        <f t="shared" si="3"/>
        <v>III</v>
      </c>
      <c r="V35" s="139" t="str">
        <f t="shared" si="8"/>
        <v>Mejorable</v>
      </c>
      <c r="W35" s="139" t="s">
        <v>261</v>
      </c>
      <c r="X35" s="139" t="s">
        <v>185</v>
      </c>
      <c r="Y35" s="137" t="s">
        <v>194</v>
      </c>
      <c r="Z35" s="137" t="s">
        <v>194</v>
      </c>
      <c r="AA35" s="137" t="s">
        <v>194</v>
      </c>
      <c r="AB35" s="54" t="s">
        <v>273</v>
      </c>
      <c r="AC35" s="137" t="s">
        <v>194</v>
      </c>
      <c r="AD35" s="179">
        <v>45869</v>
      </c>
      <c r="AE35" s="120" t="s">
        <v>196</v>
      </c>
      <c r="AF35" s="137">
        <v>2</v>
      </c>
      <c r="AG35" s="137">
        <v>1</v>
      </c>
      <c r="AH35" s="139">
        <f t="shared" si="4"/>
        <v>2</v>
      </c>
      <c r="AI35" s="137" t="str">
        <f t="shared" si="5"/>
        <v>BAJO</v>
      </c>
      <c r="AJ35" s="137">
        <v>25</v>
      </c>
      <c r="AK35" s="137">
        <f t="shared" si="6"/>
        <v>50</v>
      </c>
      <c r="AL35" s="137" t="str">
        <f t="shared" si="7"/>
        <v>III</v>
      </c>
      <c r="AM35" s="139" t="str">
        <f t="shared" si="9"/>
        <v>Mejorable</v>
      </c>
      <c r="AN35" s="139" t="s">
        <v>261</v>
      </c>
      <c r="AO35" s="139" t="s">
        <v>185</v>
      </c>
      <c r="AP35" s="137" t="s">
        <v>194</v>
      </c>
      <c r="AQ35" s="137" t="s">
        <v>194</v>
      </c>
      <c r="AR35" s="137" t="s">
        <v>194</v>
      </c>
      <c r="AS35" s="54" t="s">
        <v>273</v>
      </c>
      <c r="AT35" s="137" t="s">
        <v>194</v>
      </c>
      <c r="AU35" s="118" t="str">
        <f t="shared" si="10"/>
        <v>Se mantiene los controles establecidos</v>
      </c>
    </row>
    <row r="36" spans="2:47" s="40" customFormat="1" ht="174.75" customHeight="1" x14ac:dyDescent="0.25">
      <c r="B36" s="133" t="s">
        <v>278</v>
      </c>
      <c r="C36" s="134" t="s">
        <v>279</v>
      </c>
      <c r="D36" s="134" t="s">
        <v>283</v>
      </c>
      <c r="E36" s="135" t="s">
        <v>281</v>
      </c>
      <c r="F36" s="135" t="s">
        <v>282</v>
      </c>
      <c r="G36" s="136" t="s">
        <v>185</v>
      </c>
      <c r="H36" s="136" t="s">
        <v>186</v>
      </c>
      <c r="I36" s="137" t="s">
        <v>274</v>
      </c>
      <c r="J36" s="138" t="s">
        <v>256</v>
      </c>
      <c r="K36" s="54" t="s">
        <v>242</v>
      </c>
      <c r="L36" s="137" t="s">
        <v>258</v>
      </c>
      <c r="M36" s="54" t="s">
        <v>275</v>
      </c>
      <c r="N36" s="54" t="s">
        <v>276</v>
      </c>
      <c r="O36" s="137">
        <v>1</v>
      </c>
      <c r="P36" s="137">
        <v>1</v>
      </c>
      <c r="Q36" s="139">
        <f t="shared" si="0"/>
        <v>1</v>
      </c>
      <c r="R36" s="137" t="str">
        <f t="shared" si="1"/>
        <v>BAJO</v>
      </c>
      <c r="S36" s="137">
        <v>10</v>
      </c>
      <c r="T36" s="137">
        <f t="shared" si="2"/>
        <v>10</v>
      </c>
      <c r="U36" s="137" t="str">
        <f t="shared" si="3"/>
        <v>IV</v>
      </c>
      <c r="V36" s="139" t="str">
        <f t="shared" si="8"/>
        <v>Aceptable</v>
      </c>
      <c r="W36" s="139" t="s">
        <v>261</v>
      </c>
      <c r="X36" s="139" t="s">
        <v>185</v>
      </c>
      <c r="Y36" s="137" t="s">
        <v>194</v>
      </c>
      <c r="Z36" s="137" t="s">
        <v>194</v>
      </c>
      <c r="AA36" s="137" t="s">
        <v>194</v>
      </c>
      <c r="AB36" s="54" t="s">
        <v>277</v>
      </c>
      <c r="AC36" s="137" t="s">
        <v>194</v>
      </c>
      <c r="AD36" s="179">
        <v>45869</v>
      </c>
      <c r="AE36" s="120" t="s">
        <v>196</v>
      </c>
      <c r="AF36" s="137">
        <v>1</v>
      </c>
      <c r="AG36" s="137">
        <v>1</v>
      </c>
      <c r="AH36" s="139">
        <f t="shared" si="4"/>
        <v>1</v>
      </c>
      <c r="AI36" s="137" t="str">
        <f t="shared" si="5"/>
        <v>BAJO</v>
      </c>
      <c r="AJ36" s="137">
        <v>10</v>
      </c>
      <c r="AK36" s="137">
        <f t="shared" si="6"/>
        <v>10</v>
      </c>
      <c r="AL36" s="137" t="str">
        <f t="shared" si="7"/>
        <v>IV</v>
      </c>
      <c r="AM36" s="139" t="str">
        <f t="shared" si="9"/>
        <v>Aceptable</v>
      </c>
      <c r="AN36" s="139" t="s">
        <v>261</v>
      </c>
      <c r="AO36" s="139" t="s">
        <v>185</v>
      </c>
      <c r="AP36" s="137" t="s">
        <v>194</v>
      </c>
      <c r="AQ36" s="137" t="s">
        <v>194</v>
      </c>
      <c r="AR36" s="137" t="s">
        <v>194</v>
      </c>
      <c r="AS36" s="54" t="s">
        <v>277</v>
      </c>
      <c r="AT36" s="137" t="s">
        <v>194</v>
      </c>
      <c r="AU36" s="118" t="str">
        <f t="shared" si="10"/>
        <v>Se mantiene los controles establecidos</v>
      </c>
    </row>
    <row r="37" spans="2:47" s="40" customFormat="1" ht="174.75" customHeight="1" x14ac:dyDescent="0.25">
      <c r="B37" s="133" t="s">
        <v>278</v>
      </c>
      <c r="C37" s="134" t="s">
        <v>297</v>
      </c>
      <c r="D37" s="134" t="s">
        <v>297</v>
      </c>
      <c r="E37" s="135" t="s">
        <v>298</v>
      </c>
      <c r="F37" s="135" t="s">
        <v>299</v>
      </c>
      <c r="G37" s="136" t="s">
        <v>185</v>
      </c>
      <c r="H37" s="136" t="s">
        <v>186</v>
      </c>
      <c r="I37" s="137" t="s">
        <v>187</v>
      </c>
      <c r="J37" s="138" t="s">
        <v>188</v>
      </c>
      <c r="K37" s="54" t="s">
        <v>189</v>
      </c>
      <c r="L37" s="137" t="s">
        <v>190</v>
      </c>
      <c r="M37" s="54" t="s">
        <v>191</v>
      </c>
      <c r="N37" s="118" t="s">
        <v>192</v>
      </c>
      <c r="O37" s="137">
        <v>2</v>
      </c>
      <c r="P37" s="137">
        <v>3</v>
      </c>
      <c r="Q37" s="139">
        <f t="shared" si="0"/>
        <v>6</v>
      </c>
      <c r="R37" s="137" t="str">
        <f t="shared" si="1"/>
        <v>MEDIO</v>
      </c>
      <c r="S37" s="137">
        <v>10</v>
      </c>
      <c r="T37" s="137">
        <f t="shared" si="2"/>
        <v>60</v>
      </c>
      <c r="U37" s="137" t="str">
        <f t="shared" si="3"/>
        <v>III</v>
      </c>
      <c r="V37" s="139" t="str">
        <f t="shared" si="8"/>
        <v>Mejorable</v>
      </c>
      <c r="W37" s="54" t="s">
        <v>193</v>
      </c>
      <c r="X37" s="137" t="s">
        <v>185</v>
      </c>
      <c r="Y37" s="137" t="s">
        <v>194</v>
      </c>
      <c r="Z37" s="137" t="s">
        <v>194</v>
      </c>
      <c r="AA37" s="137" t="s">
        <v>194</v>
      </c>
      <c r="AB37" s="137" t="s">
        <v>195</v>
      </c>
      <c r="AC37" s="137" t="s">
        <v>194</v>
      </c>
      <c r="AD37" s="179">
        <v>45869</v>
      </c>
      <c r="AE37" s="120" t="s">
        <v>196</v>
      </c>
      <c r="AF37" s="137">
        <v>2</v>
      </c>
      <c r="AG37" s="137">
        <v>3</v>
      </c>
      <c r="AH37" s="139">
        <f t="shared" si="4"/>
        <v>6</v>
      </c>
      <c r="AI37" s="137" t="str">
        <f t="shared" si="5"/>
        <v>MEDIO</v>
      </c>
      <c r="AJ37" s="137">
        <v>10</v>
      </c>
      <c r="AK37" s="137">
        <f t="shared" si="6"/>
        <v>60</v>
      </c>
      <c r="AL37" s="137" t="str">
        <f t="shared" si="7"/>
        <v>III</v>
      </c>
      <c r="AM37" s="139" t="str">
        <f t="shared" si="9"/>
        <v>Mejorable</v>
      </c>
      <c r="AN37" s="54" t="s">
        <v>193</v>
      </c>
      <c r="AO37" s="137" t="s">
        <v>185</v>
      </c>
      <c r="AP37" s="137" t="s">
        <v>194</v>
      </c>
      <c r="AQ37" s="137" t="s">
        <v>194</v>
      </c>
      <c r="AR37" s="137" t="s">
        <v>194</v>
      </c>
      <c r="AS37" s="137" t="s">
        <v>195</v>
      </c>
      <c r="AT37" s="137" t="s">
        <v>194</v>
      </c>
      <c r="AU37" s="118" t="str">
        <f t="shared" si="10"/>
        <v>Se mantiene los controles establecidos</v>
      </c>
    </row>
    <row r="38" spans="2:47" s="40" customFormat="1" ht="174.75" customHeight="1" x14ac:dyDescent="0.25">
      <c r="B38" s="133" t="s">
        <v>278</v>
      </c>
      <c r="C38" s="134" t="s">
        <v>297</v>
      </c>
      <c r="D38" s="134" t="s">
        <v>297</v>
      </c>
      <c r="E38" s="135" t="s">
        <v>298</v>
      </c>
      <c r="F38" s="135" t="s">
        <v>299</v>
      </c>
      <c r="G38" s="136" t="s">
        <v>185</v>
      </c>
      <c r="H38" s="136" t="s">
        <v>186</v>
      </c>
      <c r="I38" s="137" t="s">
        <v>284</v>
      </c>
      <c r="J38" s="138" t="s">
        <v>199</v>
      </c>
      <c r="K38" s="54" t="s">
        <v>200</v>
      </c>
      <c r="L38" s="137" t="s">
        <v>190</v>
      </c>
      <c r="M38" s="54" t="s">
        <v>201</v>
      </c>
      <c r="N38" s="54" t="s">
        <v>202</v>
      </c>
      <c r="O38" s="137">
        <v>2</v>
      </c>
      <c r="P38" s="137">
        <v>2</v>
      </c>
      <c r="Q38" s="139">
        <f t="shared" si="0"/>
        <v>4</v>
      </c>
      <c r="R38" s="137" t="str">
        <f t="shared" si="1"/>
        <v>BAJO</v>
      </c>
      <c r="S38" s="137">
        <v>10</v>
      </c>
      <c r="T38" s="137">
        <f t="shared" si="2"/>
        <v>40</v>
      </c>
      <c r="U38" s="137" t="str">
        <f t="shared" si="3"/>
        <v>III</v>
      </c>
      <c r="V38" s="139" t="str">
        <f t="shared" si="8"/>
        <v>Mejorable</v>
      </c>
      <c r="W38" s="139" t="s">
        <v>285</v>
      </c>
      <c r="X38" s="137" t="s">
        <v>185</v>
      </c>
      <c r="Y38" s="137" t="s">
        <v>194</v>
      </c>
      <c r="Z38" s="137" t="s">
        <v>194</v>
      </c>
      <c r="AA38" s="137" t="s">
        <v>194</v>
      </c>
      <c r="AB38" s="137" t="s">
        <v>204</v>
      </c>
      <c r="AC38" s="137" t="s">
        <v>194</v>
      </c>
      <c r="AD38" s="179">
        <v>45869</v>
      </c>
      <c r="AE38" s="120" t="s">
        <v>196</v>
      </c>
      <c r="AF38" s="137">
        <v>2</v>
      </c>
      <c r="AG38" s="137">
        <v>2</v>
      </c>
      <c r="AH38" s="139">
        <f t="shared" si="4"/>
        <v>4</v>
      </c>
      <c r="AI38" s="137" t="str">
        <f t="shared" si="5"/>
        <v>BAJO</v>
      </c>
      <c r="AJ38" s="137">
        <v>10</v>
      </c>
      <c r="AK38" s="137">
        <f t="shared" si="6"/>
        <v>40</v>
      </c>
      <c r="AL38" s="137" t="str">
        <f t="shared" si="7"/>
        <v>III</v>
      </c>
      <c r="AM38" s="139" t="str">
        <f t="shared" si="9"/>
        <v>Mejorable</v>
      </c>
      <c r="AN38" s="139" t="s">
        <v>285</v>
      </c>
      <c r="AO38" s="137" t="s">
        <v>185</v>
      </c>
      <c r="AP38" s="137" t="s">
        <v>194</v>
      </c>
      <c r="AQ38" s="137" t="s">
        <v>194</v>
      </c>
      <c r="AR38" s="137" t="s">
        <v>194</v>
      </c>
      <c r="AS38" s="137" t="s">
        <v>204</v>
      </c>
      <c r="AT38" s="137" t="s">
        <v>194</v>
      </c>
      <c r="AU38" s="118" t="str">
        <f t="shared" si="10"/>
        <v>Se mantiene los controles establecidos</v>
      </c>
    </row>
    <row r="39" spans="2:47" s="40" customFormat="1" ht="174.75" customHeight="1" x14ac:dyDescent="0.25">
      <c r="B39" s="133" t="s">
        <v>278</v>
      </c>
      <c r="C39" s="134" t="s">
        <v>297</v>
      </c>
      <c r="D39" s="134" t="s">
        <v>297</v>
      </c>
      <c r="E39" s="135" t="s">
        <v>298</v>
      </c>
      <c r="F39" s="135" t="s">
        <v>299</v>
      </c>
      <c r="G39" s="136" t="s">
        <v>185</v>
      </c>
      <c r="H39" s="136" t="s">
        <v>186</v>
      </c>
      <c r="I39" s="137" t="s">
        <v>205</v>
      </c>
      <c r="J39" s="138" t="s">
        <v>206</v>
      </c>
      <c r="K39" s="54" t="s">
        <v>207</v>
      </c>
      <c r="L39" s="137" t="s">
        <v>208</v>
      </c>
      <c r="M39" s="54" t="s">
        <v>286</v>
      </c>
      <c r="N39" s="54" t="s">
        <v>287</v>
      </c>
      <c r="O39" s="137">
        <v>2</v>
      </c>
      <c r="P39" s="137">
        <v>1</v>
      </c>
      <c r="Q39" s="139">
        <f t="shared" si="0"/>
        <v>2</v>
      </c>
      <c r="R39" s="137" t="str">
        <f t="shared" si="1"/>
        <v>BAJO</v>
      </c>
      <c r="S39" s="137">
        <v>10</v>
      </c>
      <c r="T39" s="137">
        <f t="shared" si="2"/>
        <v>20</v>
      </c>
      <c r="U39" s="137" t="str">
        <f t="shared" si="3"/>
        <v>IV</v>
      </c>
      <c r="V39" s="139" t="str">
        <f t="shared" si="8"/>
        <v>Aceptable</v>
      </c>
      <c r="W39" s="137" t="s">
        <v>211</v>
      </c>
      <c r="X39" s="139" t="s">
        <v>185</v>
      </c>
      <c r="Y39" s="137" t="s">
        <v>194</v>
      </c>
      <c r="Z39" s="137" t="s">
        <v>194</v>
      </c>
      <c r="AA39" s="137" t="s">
        <v>194</v>
      </c>
      <c r="AB39" s="137" t="s">
        <v>212</v>
      </c>
      <c r="AC39" s="137" t="s">
        <v>194</v>
      </c>
      <c r="AD39" s="179">
        <v>45869</v>
      </c>
      <c r="AE39" s="120" t="s">
        <v>196</v>
      </c>
      <c r="AF39" s="137">
        <v>2</v>
      </c>
      <c r="AG39" s="137">
        <v>1</v>
      </c>
      <c r="AH39" s="139">
        <f t="shared" si="4"/>
        <v>2</v>
      </c>
      <c r="AI39" s="137" t="str">
        <f t="shared" si="5"/>
        <v>BAJO</v>
      </c>
      <c r="AJ39" s="137">
        <v>10</v>
      </c>
      <c r="AK39" s="137">
        <f t="shared" si="6"/>
        <v>20</v>
      </c>
      <c r="AL39" s="137" t="str">
        <f t="shared" si="7"/>
        <v>IV</v>
      </c>
      <c r="AM39" s="139" t="str">
        <f t="shared" si="9"/>
        <v>Aceptable</v>
      </c>
      <c r="AN39" s="137" t="s">
        <v>211</v>
      </c>
      <c r="AO39" s="139" t="s">
        <v>185</v>
      </c>
      <c r="AP39" s="137" t="s">
        <v>194</v>
      </c>
      <c r="AQ39" s="137" t="s">
        <v>194</v>
      </c>
      <c r="AR39" s="137" t="s">
        <v>194</v>
      </c>
      <c r="AS39" s="137" t="s">
        <v>212</v>
      </c>
      <c r="AT39" s="137" t="s">
        <v>194</v>
      </c>
      <c r="AU39" s="118" t="str">
        <f t="shared" si="10"/>
        <v>Se mantiene los controles establecidos</v>
      </c>
    </row>
    <row r="40" spans="2:47" s="40" customFormat="1" ht="174.75" customHeight="1" x14ac:dyDescent="0.25">
      <c r="B40" s="133" t="s">
        <v>278</v>
      </c>
      <c r="C40" s="134" t="s">
        <v>297</v>
      </c>
      <c r="D40" s="134" t="s">
        <v>297</v>
      </c>
      <c r="E40" s="135" t="s">
        <v>298</v>
      </c>
      <c r="F40" s="135" t="s">
        <v>299</v>
      </c>
      <c r="G40" s="136" t="s">
        <v>185</v>
      </c>
      <c r="H40" s="136" t="s">
        <v>186</v>
      </c>
      <c r="I40" s="137" t="s">
        <v>213</v>
      </c>
      <c r="J40" s="138" t="s">
        <v>214</v>
      </c>
      <c r="K40" s="54" t="s">
        <v>215</v>
      </c>
      <c r="L40" s="137" t="s">
        <v>216</v>
      </c>
      <c r="M40" s="54" t="s">
        <v>216</v>
      </c>
      <c r="N40" s="54" t="s">
        <v>217</v>
      </c>
      <c r="O40" s="137">
        <v>3</v>
      </c>
      <c r="P40" s="137">
        <v>4</v>
      </c>
      <c r="Q40" s="139">
        <f t="shared" si="0"/>
        <v>12</v>
      </c>
      <c r="R40" s="137" t="str">
        <f t="shared" si="1"/>
        <v>ALTO</v>
      </c>
      <c r="S40" s="137">
        <v>25</v>
      </c>
      <c r="T40" s="137">
        <f t="shared" si="2"/>
        <v>300</v>
      </c>
      <c r="U40" s="137" t="str">
        <f t="shared" si="3"/>
        <v>II</v>
      </c>
      <c r="V40" s="139" t="str">
        <f t="shared" si="8"/>
        <v>Aceptable con control especifico</v>
      </c>
      <c r="W40" s="137" t="s">
        <v>218</v>
      </c>
      <c r="X40" s="139" t="s">
        <v>185</v>
      </c>
      <c r="Y40" s="137" t="s">
        <v>194</v>
      </c>
      <c r="Z40" s="137" t="s">
        <v>194</v>
      </c>
      <c r="AA40" s="137" t="s">
        <v>194</v>
      </c>
      <c r="AB40" s="137" t="s">
        <v>289</v>
      </c>
      <c r="AC40" s="137" t="s">
        <v>194</v>
      </c>
      <c r="AD40" s="179">
        <v>45869</v>
      </c>
      <c r="AE40" s="120" t="s">
        <v>196</v>
      </c>
      <c r="AF40" s="137">
        <v>3</v>
      </c>
      <c r="AG40" s="137">
        <v>4</v>
      </c>
      <c r="AH40" s="139">
        <f t="shared" si="4"/>
        <v>12</v>
      </c>
      <c r="AI40" s="137" t="str">
        <f t="shared" si="5"/>
        <v>ALTO</v>
      </c>
      <c r="AJ40" s="137">
        <v>25</v>
      </c>
      <c r="AK40" s="137">
        <f t="shared" si="6"/>
        <v>300</v>
      </c>
      <c r="AL40" s="137" t="str">
        <f t="shared" si="7"/>
        <v>II</v>
      </c>
      <c r="AM40" s="139" t="str">
        <f t="shared" si="9"/>
        <v>Aceptable con control especifico</v>
      </c>
      <c r="AN40" s="137" t="s">
        <v>218</v>
      </c>
      <c r="AO40" s="139" t="s">
        <v>185</v>
      </c>
      <c r="AP40" s="137" t="s">
        <v>194</v>
      </c>
      <c r="AQ40" s="137" t="s">
        <v>194</v>
      </c>
      <c r="AR40" s="137" t="s">
        <v>194</v>
      </c>
      <c r="AS40" s="137" t="s">
        <v>289</v>
      </c>
      <c r="AT40" s="137" t="s">
        <v>194</v>
      </c>
      <c r="AU40" s="118" t="str">
        <f t="shared" si="10"/>
        <v>Se mantiene los controles establecidos</v>
      </c>
    </row>
    <row r="41" spans="2:47" s="40" customFormat="1" ht="174.75" customHeight="1" x14ac:dyDescent="0.25">
      <c r="B41" s="133" t="s">
        <v>278</v>
      </c>
      <c r="C41" s="134" t="s">
        <v>297</v>
      </c>
      <c r="D41" s="134" t="s">
        <v>297</v>
      </c>
      <c r="E41" s="135" t="s">
        <v>298</v>
      </c>
      <c r="F41" s="135" t="s">
        <v>299</v>
      </c>
      <c r="G41" s="136" t="s">
        <v>185</v>
      </c>
      <c r="H41" s="136" t="s">
        <v>186</v>
      </c>
      <c r="I41" s="137" t="s">
        <v>220</v>
      </c>
      <c r="J41" s="138" t="s">
        <v>214</v>
      </c>
      <c r="K41" s="54" t="s">
        <v>290</v>
      </c>
      <c r="L41" s="137" t="s">
        <v>222</v>
      </c>
      <c r="M41" s="54" t="s">
        <v>223</v>
      </c>
      <c r="N41" s="54" t="s">
        <v>224</v>
      </c>
      <c r="O41" s="137">
        <v>2</v>
      </c>
      <c r="P41" s="137">
        <v>3</v>
      </c>
      <c r="Q41" s="139">
        <f t="shared" si="0"/>
        <v>6</v>
      </c>
      <c r="R41" s="137" t="str">
        <f t="shared" si="1"/>
        <v>MEDIO</v>
      </c>
      <c r="S41" s="137">
        <v>25</v>
      </c>
      <c r="T41" s="137">
        <f t="shared" si="2"/>
        <v>150</v>
      </c>
      <c r="U41" s="137" t="str">
        <f t="shared" si="3"/>
        <v>II</v>
      </c>
      <c r="V41" s="139" t="str">
        <f t="shared" si="8"/>
        <v>Aceptable con control especifico</v>
      </c>
      <c r="W41" s="137" t="s">
        <v>291</v>
      </c>
      <c r="X41" s="139" t="s">
        <v>185</v>
      </c>
      <c r="Y41" s="137" t="s">
        <v>194</v>
      </c>
      <c r="Z41" s="137" t="s">
        <v>194</v>
      </c>
      <c r="AA41" s="137" t="s">
        <v>194</v>
      </c>
      <c r="AB41" s="137" t="s">
        <v>226</v>
      </c>
      <c r="AC41" s="137" t="s">
        <v>194</v>
      </c>
      <c r="AD41" s="179">
        <v>45869</v>
      </c>
      <c r="AE41" s="120" t="s">
        <v>196</v>
      </c>
      <c r="AF41" s="137">
        <v>2</v>
      </c>
      <c r="AG41" s="137">
        <v>3</v>
      </c>
      <c r="AH41" s="139">
        <f t="shared" si="4"/>
        <v>6</v>
      </c>
      <c r="AI41" s="137" t="str">
        <f t="shared" si="5"/>
        <v>MEDIO</v>
      </c>
      <c r="AJ41" s="137">
        <v>25</v>
      </c>
      <c r="AK41" s="137">
        <f t="shared" si="6"/>
        <v>150</v>
      </c>
      <c r="AL41" s="137" t="str">
        <f t="shared" si="7"/>
        <v>II</v>
      </c>
      <c r="AM41" s="139" t="str">
        <f t="shared" si="9"/>
        <v>Aceptable con control especifico</v>
      </c>
      <c r="AN41" s="137" t="s">
        <v>291</v>
      </c>
      <c r="AO41" s="139" t="s">
        <v>185</v>
      </c>
      <c r="AP41" s="137" t="s">
        <v>194</v>
      </c>
      <c r="AQ41" s="137" t="s">
        <v>194</v>
      </c>
      <c r="AR41" s="137" t="s">
        <v>194</v>
      </c>
      <c r="AS41" s="137" t="s">
        <v>226</v>
      </c>
      <c r="AT41" s="137" t="s">
        <v>194</v>
      </c>
      <c r="AU41" s="118" t="str">
        <f t="shared" si="10"/>
        <v>Se mantiene los controles establecidos</v>
      </c>
    </row>
    <row r="42" spans="2:47" s="40" customFormat="1" ht="174.75" customHeight="1" x14ac:dyDescent="0.25">
      <c r="B42" s="133" t="s">
        <v>278</v>
      </c>
      <c r="C42" s="134" t="s">
        <v>297</v>
      </c>
      <c r="D42" s="134" t="s">
        <v>297</v>
      </c>
      <c r="E42" s="135" t="s">
        <v>298</v>
      </c>
      <c r="F42" s="135" t="s">
        <v>299</v>
      </c>
      <c r="G42" s="136" t="s">
        <v>185</v>
      </c>
      <c r="H42" s="136" t="s">
        <v>186</v>
      </c>
      <c r="I42" s="137" t="s">
        <v>227</v>
      </c>
      <c r="J42" s="138" t="s">
        <v>228</v>
      </c>
      <c r="K42" s="54" t="s">
        <v>229</v>
      </c>
      <c r="L42" s="137" t="s">
        <v>230</v>
      </c>
      <c r="M42" s="54" t="s">
        <v>231</v>
      </c>
      <c r="N42" s="54" t="s">
        <v>216</v>
      </c>
      <c r="O42" s="137">
        <v>2</v>
      </c>
      <c r="P42" s="137">
        <v>2</v>
      </c>
      <c r="Q42" s="139">
        <f t="shared" si="0"/>
        <v>4</v>
      </c>
      <c r="R42" s="137" t="str">
        <f t="shared" si="1"/>
        <v>BAJO</v>
      </c>
      <c r="S42" s="137">
        <v>10</v>
      </c>
      <c r="T42" s="137">
        <f t="shared" si="2"/>
        <v>40</v>
      </c>
      <c r="U42" s="137" t="str">
        <f t="shared" si="3"/>
        <v>III</v>
      </c>
      <c r="V42" s="139" t="str">
        <f t="shared" si="8"/>
        <v>Mejorable</v>
      </c>
      <c r="W42" s="137" t="s">
        <v>292</v>
      </c>
      <c r="X42" s="139" t="s">
        <v>185</v>
      </c>
      <c r="Y42" s="137" t="s">
        <v>194</v>
      </c>
      <c r="Z42" s="137" t="s">
        <v>194</v>
      </c>
      <c r="AA42" s="137" t="s">
        <v>194</v>
      </c>
      <c r="AB42" s="137" t="s">
        <v>293</v>
      </c>
      <c r="AC42" s="137" t="s">
        <v>194</v>
      </c>
      <c r="AD42" s="179">
        <v>45869</v>
      </c>
      <c r="AE42" s="120" t="s">
        <v>196</v>
      </c>
      <c r="AF42" s="137">
        <v>2</v>
      </c>
      <c r="AG42" s="137">
        <v>2</v>
      </c>
      <c r="AH42" s="139">
        <f t="shared" si="4"/>
        <v>4</v>
      </c>
      <c r="AI42" s="137" t="str">
        <f t="shared" si="5"/>
        <v>BAJO</v>
      </c>
      <c r="AJ42" s="137">
        <v>10</v>
      </c>
      <c r="AK42" s="137">
        <f t="shared" si="6"/>
        <v>40</v>
      </c>
      <c r="AL42" s="137" t="str">
        <f t="shared" si="7"/>
        <v>III</v>
      </c>
      <c r="AM42" s="139" t="str">
        <f t="shared" si="9"/>
        <v>Mejorable</v>
      </c>
      <c r="AN42" s="137" t="s">
        <v>292</v>
      </c>
      <c r="AO42" s="139" t="s">
        <v>185</v>
      </c>
      <c r="AP42" s="137" t="s">
        <v>194</v>
      </c>
      <c r="AQ42" s="137" t="s">
        <v>194</v>
      </c>
      <c r="AR42" s="137" t="s">
        <v>194</v>
      </c>
      <c r="AS42" s="137" t="s">
        <v>293</v>
      </c>
      <c r="AT42" s="137" t="s">
        <v>194</v>
      </c>
      <c r="AU42" s="118" t="str">
        <f t="shared" si="10"/>
        <v>Se mantiene los controles establecidos</v>
      </c>
    </row>
    <row r="43" spans="2:47" s="40" customFormat="1" ht="174.75" customHeight="1" x14ac:dyDescent="0.25">
      <c r="B43" s="133" t="s">
        <v>278</v>
      </c>
      <c r="C43" s="134" t="s">
        <v>297</v>
      </c>
      <c r="D43" s="134" t="s">
        <v>297</v>
      </c>
      <c r="E43" s="135" t="s">
        <v>298</v>
      </c>
      <c r="F43" s="135" t="s">
        <v>299</v>
      </c>
      <c r="G43" s="136" t="s">
        <v>185</v>
      </c>
      <c r="H43" s="136" t="s">
        <v>186</v>
      </c>
      <c r="I43" s="137" t="s">
        <v>241</v>
      </c>
      <c r="J43" s="138" t="s">
        <v>228</v>
      </c>
      <c r="K43" s="54" t="s">
        <v>242</v>
      </c>
      <c r="L43" s="137" t="s">
        <v>243</v>
      </c>
      <c r="M43" s="54" t="s">
        <v>244</v>
      </c>
      <c r="N43" s="54" t="s">
        <v>245</v>
      </c>
      <c r="O43" s="137">
        <v>1</v>
      </c>
      <c r="P43" s="137">
        <v>2</v>
      </c>
      <c r="Q43" s="139">
        <f t="shared" si="0"/>
        <v>2</v>
      </c>
      <c r="R43" s="137" t="str">
        <f t="shared" si="1"/>
        <v>BAJO</v>
      </c>
      <c r="S43" s="137"/>
      <c r="T43" s="137">
        <f t="shared" si="2"/>
        <v>0</v>
      </c>
      <c r="U43" s="137" t="str">
        <f t="shared" si="3"/>
        <v>IV</v>
      </c>
      <c r="V43" s="139" t="str">
        <f t="shared" si="8"/>
        <v>Aceptable</v>
      </c>
      <c r="W43" s="137" t="s">
        <v>238</v>
      </c>
      <c r="X43" s="139" t="s">
        <v>185</v>
      </c>
      <c r="Y43" s="137" t="s">
        <v>194</v>
      </c>
      <c r="Z43" s="137" t="s">
        <v>194</v>
      </c>
      <c r="AA43" s="137" t="s">
        <v>194</v>
      </c>
      <c r="AB43" s="137" t="s">
        <v>247</v>
      </c>
      <c r="AC43" s="137" t="s">
        <v>194</v>
      </c>
      <c r="AD43" s="179">
        <v>45869</v>
      </c>
      <c r="AE43" s="120" t="s">
        <v>196</v>
      </c>
      <c r="AF43" s="137">
        <v>1</v>
      </c>
      <c r="AG43" s="137">
        <v>2</v>
      </c>
      <c r="AH43" s="139">
        <f t="shared" si="4"/>
        <v>2</v>
      </c>
      <c r="AI43" s="137" t="str">
        <f t="shared" si="5"/>
        <v>BAJO</v>
      </c>
      <c r="AJ43" s="137"/>
      <c r="AK43" s="137">
        <f t="shared" si="6"/>
        <v>0</v>
      </c>
      <c r="AL43" s="137" t="str">
        <f t="shared" si="7"/>
        <v>IV</v>
      </c>
      <c r="AM43" s="139" t="str">
        <f t="shared" si="9"/>
        <v>Aceptable</v>
      </c>
      <c r="AN43" s="137" t="s">
        <v>238</v>
      </c>
      <c r="AO43" s="139" t="s">
        <v>185</v>
      </c>
      <c r="AP43" s="137" t="s">
        <v>194</v>
      </c>
      <c r="AQ43" s="137" t="s">
        <v>194</v>
      </c>
      <c r="AR43" s="137" t="s">
        <v>194</v>
      </c>
      <c r="AS43" s="137" t="s">
        <v>247</v>
      </c>
      <c r="AT43" s="137" t="s">
        <v>194</v>
      </c>
      <c r="AU43" s="118" t="str">
        <f t="shared" si="10"/>
        <v>Se mantiene los controles establecidos</v>
      </c>
    </row>
    <row r="44" spans="2:47" s="40" customFormat="1" ht="174.75" customHeight="1" x14ac:dyDescent="0.25">
      <c r="B44" s="133" t="s">
        <v>278</v>
      </c>
      <c r="C44" s="134" t="s">
        <v>297</v>
      </c>
      <c r="D44" s="134" t="s">
        <v>297</v>
      </c>
      <c r="E44" s="135" t="s">
        <v>298</v>
      </c>
      <c r="F44" s="135" t="s">
        <v>299</v>
      </c>
      <c r="G44" s="136" t="s">
        <v>185</v>
      </c>
      <c r="H44" s="136" t="s">
        <v>186</v>
      </c>
      <c r="I44" s="137" t="s">
        <v>294</v>
      </c>
      <c r="J44" s="138" t="s">
        <v>228</v>
      </c>
      <c r="K44" s="54" t="s">
        <v>249</v>
      </c>
      <c r="L44" s="137" t="s">
        <v>250</v>
      </c>
      <c r="M44" s="54" t="s">
        <v>251</v>
      </c>
      <c r="N44" s="54" t="s">
        <v>252</v>
      </c>
      <c r="O44" s="137">
        <v>2</v>
      </c>
      <c r="P44" s="137">
        <v>1</v>
      </c>
      <c r="Q44" s="139">
        <f t="shared" ref="Q44:Q106" si="11">O44*P44</f>
        <v>2</v>
      </c>
      <c r="R44" s="137" t="str">
        <f t="shared" ref="R44:R106" si="12">IF(Q44&lt;=4,"BAJO",IF(Q44&lt;=8,"MEDIO",IF(Q44&lt;=20,"ALTO","MUY ALTO")))</f>
        <v>BAJO</v>
      </c>
      <c r="S44" s="137">
        <v>10</v>
      </c>
      <c r="T44" s="137">
        <f t="shared" ref="T44:T106" si="13">Q44*S44</f>
        <v>20</v>
      </c>
      <c r="U44" s="137" t="str">
        <f t="shared" ref="U44:U91" si="14">IF(T44&lt;=20,"IV",IF(T44&lt;=120,"III",IF(T44&lt;=500,"II",IF(T44&lt;=4000,"I",FALSE))))</f>
        <v>IV</v>
      </c>
      <c r="V44" s="139" t="str">
        <f t="shared" ref="V44:V92" si="15">IF(U44="IV","Aceptable",IF(U44="III","Mejorable",IF(U44="II","Aceptable con control especifico", IF(U44="I","No Aceptable",FALSE))))</f>
        <v>Aceptable</v>
      </c>
      <c r="W44" s="139" t="s">
        <v>253</v>
      </c>
      <c r="X44" s="139" t="s">
        <v>185</v>
      </c>
      <c r="Y44" s="137" t="s">
        <v>194</v>
      </c>
      <c r="Z44" s="137" t="s">
        <v>194</v>
      </c>
      <c r="AA44" s="137" t="s">
        <v>194</v>
      </c>
      <c r="AB44" s="137" t="s">
        <v>254</v>
      </c>
      <c r="AC44" s="137" t="s">
        <v>194</v>
      </c>
      <c r="AD44" s="179">
        <v>45869</v>
      </c>
      <c r="AE44" s="120" t="s">
        <v>196</v>
      </c>
      <c r="AF44" s="137">
        <v>2</v>
      </c>
      <c r="AG44" s="137">
        <v>1</v>
      </c>
      <c r="AH44" s="139">
        <f t="shared" si="4"/>
        <v>2</v>
      </c>
      <c r="AI44" s="137" t="str">
        <f t="shared" si="5"/>
        <v>BAJO</v>
      </c>
      <c r="AJ44" s="137">
        <v>10</v>
      </c>
      <c r="AK44" s="137">
        <f t="shared" si="6"/>
        <v>20</v>
      </c>
      <c r="AL44" s="137" t="str">
        <f t="shared" si="7"/>
        <v>IV</v>
      </c>
      <c r="AM44" s="139" t="str">
        <f t="shared" si="9"/>
        <v>Aceptable</v>
      </c>
      <c r="AN44" s="139" t="s">
        <v>253</v>
      </c>
      <c r="AO44" s="139" t="s">
        <v>185</v>
      </c>
      <c r="AP44" s="137" t="s">
        <v>194</v>
      </c>
      <c r="AQ44" s="137" t="s">
        <v>194</v>
      </c>
      <c r="AR44" s="137" t="s">
        <v>194</v>
      </c>
      <c r="AS44" s="137" t="s">
        <v>254</v>
      </c>
      <c r="AT44" s="137" t="s">
        <v>194</v>
      </c>
      <c r="AU44" s="118" t="str">
        <f t="shared" si="10"/>
        <v>Se mantiene los controles establecidos</v>
      </c>
    </row>
    <row r="45" spans="2:47" s="40" customFormat="1" ht="174.75" customHeight="1" x14ac:dyDescent="0.25">
      <c r="B45" s="133" t="s">
        <v>278</v>
      </c>
      <c r="C45" s="134" t="s">
        <v>297</v>
      </c>
      <c r="D45" s="134" t="s">
        <v>297</v>
      </c>
      <c r="E45" s="135" t="s">
        <v>298</v>
      </c>
      <c r="F45" s="135" t="s">
        <v>299</v>
      </c>
      <c r="G45" s="136" t="s">
        <v>185</v>
      </c>
      <c r="H45" s="136" t="s">
        <v>186</v>
      </c>
      <c r="I45" s="137" t="s">
        <v>255</v>
      </c>
      <c r="J45" s="138" t="s">
        <v>256</v>
      </c>
      <c r="K45" s="54" t="s">
        <v>242</v>
      </c>
      <c r="L45" s="137" t="s">
        <v>258</v>
      </c>
      <c r="M45" s="54" t="s">
        <v>259</v>
      </c>
      <c r="N45" s="54" t="s">
        <v>260</v>
      </c>
      <c r="O45" s="137">
        <v>2</v>
      </c>
      <c r="P45" s="137">
        <v>2</v>
      </c>
      <c r="Q45" s="139">
        <f t="shared" si="11"/>
        <v>4</v>
      </c>
      <c r="R45" s="137" t="str">
        <f t="shared" si="12"/>
        <v>BAJO</v>
      </c>
      <c r="S45" s="137">
        <v>10</v>
      </c>
      <c r="T45" s="137">
        <f t="shared" si="13"/>
        <v>40</v>
      </c>
      <c r="U45" s="137" t="str">
        <f t="shared" si="14"/>
        <v>III</v>
      </c>
      <c r="V45" s="139" t="str">
        <f t="shared" si="15"/>
        <v>Mejorable</v>
      </c>
      <c r="W45" s="139" t="s">
        <v>261</v>
      </c>
      <c r="X45" s="139" t="s">
        <v>185</v>
      </c>
      <c r="Y45" s="137" t="s">
        <v>194</v>
      </c>
      <c r="Z45" s="137" t="s">
        <v>194</v>
      </c>
      <c r="AA45" s="137" t="s">
        <v>194</v>
      </c>
      <c r="AB45" s="54" t="s">
        <v>262</v>
      </c>
      <c r="AC45" s="137" t="s">
        <v>194</v>
      </c>
      <c r="AD45" s="179">
        <v>45869</v>
      </c>
      <c r="AE45" s="120" t="s">
        <v>196</v>
      </c>
      <c r="AF45" s="137">
        <v>2</v>
      </c>
      <c r="AG45" s="137">
        <v>2</v>
      </c>
      <c r="AH45" s="139">
        <f t="shared" si="4"/>
        <v>4</v>
      </c>
      <c r="AI45" s="137" t="str">
        <f t="shared" si="5"/>
        <v>BAJO</v>
      </c>
      <c r="AJ45" s="137">
        <v>10</v>
      </c>
      <c r="AK45" s="137">
        <f t="shared" si="6"/>
        <v>40</v>
      </c>
      <c r="AL45" s="137" t="str">
        <f t="shared" si="7"/>
        <v>III</v>
      </c>
      <c r="AM45" s="139" t="str">
        <f t="shared" si="9"/>
        <v>Mejorable</v>
      </c>
      <c r="AN45" s="139" t="s">
        <v>261</v>
      </c>
      <c r="AO45" s="139" t="s">
        <v>185</v>
      </c>
      <c r="AP45" s="137" t="s">
        <v>194</v>
      </c>
      <c r="AQ45" s="137" t="s">
        <v>194</v>
      </c>
      <c r="AR45" s="137" t="s">
        <v>194</v>
      </c>
      <c r="AS45" s="54" t="s">
        <v>262</v>
      </c>
      <c r="AT45" s="137" t="s">
        <v>194</v>
      </c>
      <c r="AU45" s="118" t="str">
        <f t="shared" si="10"/>
        <v>Se mantiene los controles establecidos</v>
      </c>
    </row>
    <row r="46" spans="2:47" s="40" customFormat="1" ht="174.75" customHeight="1" x14ac:dyDescent="0.25">
      <c r="B46" s="133" t="s">
        <v>278</v>
      </c>
      <c r="C46" s="134" t="s">
        <v>297</v>
      </c>
      <c r="D46" s="134" t="s">
        <v>297</v>
      </c>
      <c r="E46" s="135" t="s">
        <v>298</v>
      </c>
      <c r="F46" s="135" t="s">
        <v>299</v>
      </c>
      <c r="G46" s="136" t="s">
        <v>185</v>
      </c>
      <c r="H46" s="136" t="s">
        <v>263</v>
      </c>
      <c r="I46" s="137" t="s">
        <v>296</v>
      </c>
      <c r="J46" s="138" t="s">
        <v>256</v>
      </c>
      <c r="K46" s="54" t="s">
        <v>242</v>
      </c>
      <c r="L46" s="137" t="s">
        <v>258</v>
      </c>
      <c r="M46" s="54" t="s">
        <v>265</v>
      </c>
      <c r="N46" s="54" t="s">
        <v>266</v>
      </c>
      <c r="O46" s="137">
        <v>2</v>
      </c>
      <c r="P46" s="137">
        <v>1</v>
      </c>
      <c r="Q46" s="139">
        <f t="shared" si="11"/>
        <v>2</v>
      </c>
      <c r="R46" s="137" t="str">
        <f t="shared" si="12"/>
        <v>BAJO</v>
      </c>
      <c r="S46" s="137">
        <v>10</v>
      </c>
      <c r="T46" s="137">
        <f t="shared" si="13"/>
        <v>20</v>
      </c>
      <c r="U46" s="137" t="str">
        <f t="shared" si="14"/>
        <v>IV</v>
      </c>
      <c r="V46" s="139" t="str">
        <f t="shared" si="15"/>
        <v>Aceptable</v>
      </c>
      <c r="W46" s="139" t="s">
        <v>261</v>
      </c>
      <c r="X46" s="139" t="s">
        <v>185</v>
      </c>
      <c r="Y46" s="137" t="s">
        <v>194</v>
      </c>
      <c r="Z46" s="137" t="s">
        <v>194</v>
      </c>
      <c r="AA46" s="137" t="s">
        <v>194</v>
      </c>
      <c r="AB46" s="54" t="s">
        <v>267</v>
      </c>
      <c r="AC46" s="137" t="s">
        <v>194</v>
      </c>
      <c r="AD46" s="179">
        <v>45869</v>
      </c>
      <c r="AE46" s="120" t="s">
        <v>196</v>
      </c>
      <c r="AF46" s="137">
        <v>2</v>
      </c>
      <c r="AG46" s="137">
        <v>1</v>
      </c>
      <c r="AH46" s="139">
        <f t="shared" si="4"/>
        <v>2</v>
      </c>
      <c r="AI46" s="137" t="str">
        <f t="shared" si="5"/>
        <v>BAJO</v>
      </c>
      <c r="AJ46" s="137">
        <v>10</v>
      </c>
      <c r="AK46" s="137">
        <f t="shared" si="6"/>
        <v>20</v>
      </c>
      <c r="AL46" s="137" t="str">
        <f t="shared" si="7"/>
        <v>IV</v>
      </c>
      <c r="AM46" s="139" t="str">
        <f t="shared" si="9"/>
        <v>Aceptable</v>
      </c>
      <c r="AN46" s="139" t="s">
        <v>261</v>
      </c>
      <c r="AO46" s="139" t="s">
        <v>185</v>
      </c>
      <c r="AP46" s="137" t="s">
        <v>194</v>
      </c>
      <c r="AQ46" s="137" t="s">
        <v>194</v>
      </c>
      <c r="AR46" s="137" t="s">
        <v>194</v>
      </c>
      <c r="AS46" s="54" t="s">
        <v>267</v>
      </c>
      <c r="AT46" s="137" t="s">
        <v>194</v>
      </c>
      <c r="AU46" s="118" t="str">
        <f t="shared" si="10"/>
        <v>Se mantiene los controles establecidos</v>
      </c>
    </row>
    <row r="47" spans="2:47" s="40" customFormat="1" ht="174.75" customHeight="1" x14ac:dyDescent="0.25">
      <c r="B47" s="133" t="s">
        <v>278</v>
      </c>
      <c r="C47" s="134" t="s">
        <v>297</v>
      </c>
      <c r="D47" s="134" t="s">
        <v>297</v>
      </c>
      <c r="E47" s="135" t="s">
        <v>298</v>
      </c>
      <c r="F47" s="135" t="s">
        <v>299</v>
      </c>
      <c r="G47" s="136" t="s">
        <v>185</v>
      </c>
      <c r="H47" s="136" t="s">
        <v>263</v>
      </c>
      <c r="I47" s="137" t="s">
        <v>268</v>
      </c>
      <c r="J47" s="138" t="s">
        <v>256</v>
      </c>
      <c r="K47" s="54" t="s">
        <v>269</v>
      </c>
      <c r="L47" s="137" t="s">
        <v>270</v>
      </c>
      <c r="M47" s="54" t="s">
        <v>271</v>
      </c>
      <c r="N47" s="54" t="s">
        <v>272</v>
      </c>
      <c r="O47" s="137">
        <v>2</v>
      </c>
      <c r="P47" s="137">
        <v>1</v>
      </c>
      <c r="Q47" s="139">
        <f t="shared" si="11"/>
        <v>2</v>
      </c>
      <c r="R47" s="137" t="str">
        <f t="shared" si="12"/>
        <v>BAJO</v>
      </c>
      <c r="S47" s="137">
        <v>25</v>
      </c>
      <c r="T47" s="137">
        <f t="shared" si="13"/>
        <v>50</v>
      </c>
      <c r="U47" s="137" t="str">
        <f t="shared" si="14"/>
        <v>III</v>
      </c>
      <c r="V47" s="139" t="str">
        <f t="shared" si="15"/>
        <v>Mejorable</v>
      </c>
      <c r="W47" s="139" t="s">
        <v>261</v>
      </c>
      <c r="X47" s="139" t="s">
        <v>185</v>
      </c>
      <c r="Y47" s="137" t="s">
        <v>194</v>
      </c>
      <c r="Z47" s="137" t="s">
        <v>194</v>
      </c>
      <c r="AA47" s="137" t="s">
        <v>194</v>
      </c>
      <c r="AB47" s="54" t="s">
        <v>273</v>
      </c>
      <c r="AC47" s="137" t="s">
        <v>194</v>
      </c>
      <c r="AD47" s="179">
        <v>45869</v>
      </c>
      <c r="AE47" s="120" t="s">
        <v>196</v>
      </c>
      <c r="AF47" s="137">
        <v>2</v>
      </c>
      <c r="AG47" s="137">
        <v>1</v>
      </c>
      <c r="AH47" s="139">
        <f t="shared" si="4"/>
        <v>2</v>
      </c>
      <c r="AI47" s="137" t="str">
        <f t="shared" si="5"/>
        <v>BAJO</v>
      </c>
      <c r="AJ47" s="137">
        <v>25</v>
      </c>
      <c r="AK47" s="137">
        <f t="shared" si="6"/>
        <v>50</v>
      </c>
      <c r="AL47" s="137" t="str">
        <f t="shared" si="7"/>
        <v>III</v>
      </c>
      <c r="AM47" s="139" t="str">
        <f t="shared" si="9"/>
        <v>Mejorable</v>
      </c>
      <c r="AN47" s="139" t="s">
        <v>261</v>
      </c>
      <c r="AO47" s="139" t="s">
        <v>185</v>
      </c>
      <c r="AP47" s="137" t="s">
        <v>194</v>
      </c>
      <c r="AQ47" s="137" t="s">
        <v>194</v>
      </c>
      <c r="AR47" s="137" t="s">
        <v>194</v>
      </c>
      <c r="AS47" s="54" t="s">
        <v>273</v>
      </c>
      <c r="AT47" s="137" t="s">
        <v>194</v>
      </c>
      <c r="AU47" s="118" t="str">
        <f t="shared" si="10"/>
        <v>Se mantiene los controles establecidos</v>
      </c>
    </row>
    <row r="48" spans="2:47" s="40" customFormat="1" ht="174.75" customHeight="1" x14ac:dyDescent="0.25">
      <c r="B48" s="133" t="s">
        <v>278</v>
      </c>
      <c r="C48" s="134" t="s">
        <v>297</v>
      </c>
      <c r="D48" s="134" t="s">
        <v>297</v>
      </c>
      <c r="E48" s="135" t="s">
        <v>298</v>
      </c>
      <c r="F48" s="135" t="s">
        <v>299</v>
      </c>
      <c r="G48" s="136" t="s">
        <v>185</v>
      </c>
      <c r="H48" s="136" t="s">
        <v>186</v>
      </c>
      <c r="I48" s="137" t="s">
        <v>274</v>
      </c>
      <c r="J48" s="138" t="s">
        <v>256</v>
      </c>
      <c r="K48" s="54" t="s">
        <v>242</v>
      </c>
      <c r="L48" s="137" t="s">
        <v>258</v>
      </c>
      <c r="M48" s="54" t="s">
        <v>275</v>
      </c>
      <c r="N48" s="54" t="s">
        <v>276</v>
      </c>
      <c r="O48" s="137">
        <v>1</v>
      </c>
      <c r="P48" s="137">
        <v>1</v>
      </c>
      <c r="Q48" s="139">
        <f t="shared" si="11"/>
        <v>1</v>
      </c>
      <c r="R48" s="137" t="str">
        <f t="shared" si="12"/>
        <v>BAJO</v>
      </c>
      <c r="S48" s="137">
        <v>10</v>
      </c>
      <c r="T48" s="137">
        <f t="shared" si="13"/>
        <v>10</v>
      </c>
      <c r="U48" s="137" t="str">
        <f t="shared" si="14"/>
        <v>IV</v>
      </c>
      <c r="V48" s="139" t="str">
        <f t="shared" si="15"/>
        <v>Aceptable</v>
      </c>
      <c r="W48" s="139" t="s">
        <v>261</v>
      </c>
      <c r="X48" s="139" t="s">
        <v>185</v>
      </c>
      <c r="Y48" s="137" t="s">
        <v>194</v>
      </c>
      <c r="Z48" s="137" t="s">
        <v>194</v>
      </c>
      <c r="AA48" s="137" t="s">
        <v>194</v>
      </c>
      <c r="AB48" s="54" t="s">
        <v>277</v>
      </c>
      <c r="AC48" s="137" t="s">
        <v>194</v>
      </c>
      <c r="AD48" s="179">
        <v>45869</v>
      </c>
      <c r="AE48" s="120" t="s">
        <v>196</v>
      </c>
      <c r="AF48" s="137">
        <v>1</v>
      </c>
      <c r="AG48" s="137">
        <v>1</v>
      </c>
      <c r="AH48" s="139">
        <f t="shared" si="4"/>
        <v>1</v>
      </c>
      <c r="AI48" s="137" t="str">
        <f t="shared" si="5"/>
        <v>BAJO</v>
      </c>
      <c r="AJ48" s="137">
        <v>10</v>
      </c>
      <c r="AK48" s="137">
        <f t="shared" si="6"/>
        <v>10</v>
      </c>
      <c r="AL48" s="137" t="str">
        <f t="shared" si="7"/>
        <v>IV</v>
      </c>
      <c r="AM48" s="139" t="str">
        <f t="shared" si="9"/>
        <v>Aceptable</v>
      </c>
      <c r="AN48" s="139" t="s">
        <v>261</v>
      </c>
      <c r="AO48" s="139" t="s">
        <v>185</v>
      </c>
      <c r="AP48" s="137" t="s">
        <v>194</v>
      </c>
      <c r="AQ48" s="137" t="s">
        <v>194</v>
      </c>
      <c r="AR48" s="137" t="s">
        <v>194</v>
      </c>
      <c r="AS48" s="54" t="s">
        <v>277</v>
      </c>
      <c r="AT48" s="137" t="s">
        <v>194</v>
      </c>
      <c r="AU48" s="118" t="str">
        <f t="shared" si="10"/>
        <v>Se mantiene los controles establecidos</v>
      </c>
    </row>
    <row r="49" spans="2:47" s="40" customFormat="1" ht="174.75" customHeight="1" x14ac:dyDescent="0.25">
      <c r="B49" s="133" t="s">
        <v>278</v>
      </c>
      <c r="C49" s="134" t="s">
        <v>300</v>
      </c>
      <c r="D49" s="134" t="s">
        <v>301</v>
      </c>
      <c r="E49" s="135" t="s">
        <v>302</v>
      </c>
      <c r="F49" s="135" t="s">
        <v>303</v>
      </c>
      <c r="G49" s="136" t="s">
        <v>185</v>
      </c>
      <c r="H49" s="136" t="s">
        <v>186</v>
      </c>
      <c r="I49" s="137" t="s">
        <v>187</v>
      </c>
      <c r="J49" s="138" t="s">
        <v>188</v>
      </c>
      <c r="K49" s="54" t="s">
        <v>189</v>
      </c>
      <c r="L49" s="137" t="s">
        <v>190</v>
      </c>
      <c r="M49" s="54" t="s">
        <v>191</v>
      </c>
      <c r="N49" s="118" t="s">
        <v>192</v>
      </c>
      <c r="O49" s="137">
        <v>2</v>
      </c>
      <c r="P49" s="137">
        <v>2</v>
      </c>
      <c r="Q49" s="139">
        <f t="shared" si="11"/>
        <v>4</v>
      </c>
      <c r="R49" s="137" t="str">
        <f t="shared" si="12"/>
        <v>BAJO</v>
      </c>
      <c r="S49" s="137">
        <v>10</v>
      </c>
      <c r="T49" s="137">
        <f t="shared" si="13"/>
        <v>40</v>
      </c>
      <c r="U49" s="137" t="str">
        <f t="shared" si="14"/>
        <v>III</v>
      </c>
      <c r="V49" s="139" t="str">
        <f t="shared" si="15"/>
        <v>Mejorable</v>
      </c>
      <c r="W49" s="54" t="s">
        <v>193</v>
      </c>
      <c r="X49" s="137" t="s">
        <v>185</v>
      </c>
      <c r="Y49" s="137" t="s">
        <v>194</v>
      </c>
      <c r="Z49" s="137" t="s">
        <v>194</v>
      </c>
      <c r="AA49" s="137" t="s">
        <v>194</v>
      </c>
      <c r="AB49" s="137" t="s">
        <v>195</v>
      </c>
      <c r="AC49" s="137" t="s">
        <v>194</v>
      </c>
      <c r="AD49" s="179">
        <v>45869</v>
      </c>
      <c r="AE49" s="120" t="s">
        <v>196</v>
      </c>
      <c r="AF49" s="137">
        <v>2</v>
      </c>
      <c r="AG49" s="137">
        <v>2</v>
      </c>
      <c r="AH49" s="139">
        <f t="shared" si="4"/>
        <v>4</v>
      </c>
      <c r="AI49" s="137" t="str">
        <f t="shared" si="5"/>
        <v>BAJO</v>
      </c>
      <c r="AJ49" s="137">
        <v>10</v>
      </c>
      <c r="AK49" s="137">
        <f t="shared" si="6"/>
        <v>40</v>
      </c>
      <c r="AL49" s="137" t="str">
        <f t="shared" si="7"/>
        <v>III</v>
      </c>
      <c r="AM49" s="139" t="str">
        <f t="shared" si="9"/>
        <v>Mejorable</v>
      </c>
      <c r="AN49" s="54" t="s">
        <v>193</v>
      </c>
      <c r="AO49" s="137" t="s">
        <v>185</v>
      </c>
      <c r="AP49" s="137" t="s">
        <v>194</v>
      </c>
      <c r="AQ49" s="137" t="s">
        <v>194</v>
      </c>
      <c r="AR49" s="137" t="s">
        <v>194</v>
      </c>
      <c r="AS49" s="137" t="s">
        <v>195</v>
      </c>
      <c r="AT49" s="137" t="s">
        <v>194</v>
      </c>
      <c r="AU49" s="118" t="str">
        <f t="shared" si="10"/>
        <v>Se mantiene los controles establecidos</v>
      </c>
    </row>
    <row r="50" spans="2:47" s="40" customFormat="1" ht="174.75" customHeight="1" x14ac:dyDescent="0.25">
      <c r="B50" s="133" t="s">
        <v>278</v>
      </c>
      <c r="C50" s="134" t="s">
        <v>300</v>
      </c>
      <c r="D50" s="134" t="s">
        <v>301</v>
      </c>
      <c r="E50" s="135" t="s">
        <v>302</v>
      </c>
      <c r="F50" s="135" t="s">
        <v>303</v>
      </c>
      <c r="G50" s="136" t="s">
        <v>185</v>
      </c>
      <c r="H50" s="136" t="s">
        <v>186</v>
      </c>
      <c r="I50" s="137" t="s">
        <v>284</v>
      </c>
      <c r="J50" s="138" t="s">
        <v>199</v>
      </c>
      <c r="K50" s="54" t="s">
        <v>200</v>
      </c>
      <c r="L50" s="137" t="s">
        <v>190</v>
      </c>
      <c r="M50" s="54" t="s">
        <v>201</v>
      </c>
      <c r="N50" s="54" t="s">
        <v>202</v>
      </c>
      <c r="O50" s="137">
        <v>2</v>
      </c>
      <c r="P50" s="137">
        <v>2</v>
      </c>
      <c r="Q50" s="139">
        <f t="shared" si="11"/>
        <v>4</v>
      </c>
      <c r="R50" s="137" t="str">
        <f t="shared" si="12"/>
        <v>BAJO</v>
      </c>
      <c r="S50" s="137">
        <v>10</v>
      </c>
      <c r="T50" s="137">
        <f t="shared" si="13"/>
        <v>40</v>
      </c>
      <c r="U50" s="137" t="str">
        <f t="shared" si="14"/>
        <v>III</v>
      </c>
      <c r="V50" s="139" t="str">
        <f t="shared" si="15"/>
        <v>Mejorable</v>
      </c>
      <c r="W50" s="139" t="s">
        <v>285</v>
      </c>
      <c r="X50" s="137" t="s">
        <v>185</v>
      </c>
      <c r="Y50" s="137" t="s">
        <v>194</v>
      </c>
      <c r="Z50" s="137" t="s">
        <v>194</v>
      </c>
      <c r="AA50" s="137" t="s">
        <v>194</v>
      </c>
      <c r="AB50" s="137" t="s">
        <v>204</v>
      </c>
      <c r="AC50" s="137" t="s">
        <v>194</v>
      </c>
      <c r="AD50" s="179">
        <v>45869</v>
      </c>
      <c r="AE50" s="120" t="s">
        <v>196</v>
      </c>
      <c r="AF50" s="137">
        <v>2</v>
      </c>
      <c r="AG50" s="137">
        <v>2</v>
      </c>
      <c r="AH50" s="139">
        <f t="shared" si="4"/>
        <v>4</v>
      </c>
      <c r="AI50" s="137" t="str">
        <f t="shared" si="5"/>
        <v>BAJO</v>
      </c>
      <c r="AJ50" s="137">
        <v>10</v>
      </c>
      <c r="AK50" s="137">
        <f t="shared" si="6"/>
        <v>40</v>
      </c>
      <c r="AL50" s="137" t="str">
        <f t="shared" si="7"/>
        <v>III</v>
      </c>
      <c r="AM50" s="139" t="str">
        <f t="shared" si="9"/>
        <v>Mejorable</v>
      </c>
      <c r="AN50" s="139" t="s">
        <v>285</v>
      </c>
      <c r="AO50" s="137" t="s">
        <v>185</v>
      </c>
      <c r="AP50" s="137" t="s">
        <v>194</v>
      </c>
      <c r="AQ50" s="137" t="s">
        <v>194</v>
      </c>
      <c r="AR50" s="137" t="s">
        <v>194</v>
      </c>
      <c r="AS50" s="137" t="s">
        <v>204</v>
      </c>
      <c r="AT50" s="137" t="s">
        <v>194</v>
      </c>
      <c r="AU50" s="118" t="str">
        <f t="shared" si="10"/>
        <v>Se mantiene los controles establecidos</v>
      </c>
    </row>
    <row r="51" spans="2:47" s="40" customFormat="1" ht="174.75" customHeight="1" x14ac:dyDescent="0.25">
      <c r="B51" s="133" t="s">
        <v>278</v>
      </c>
      <c r="C51" s="134" t="s">
        <v>300</v>
      </c>
      <c r="D51" s="134" t="s">
        <v>301</v>
      </c>
      <c r="E51" s="135" t="s">
        <v>302</v>
      </c>
      <c r="F51" s="135" t="s">
        <v>303</v>
      </c>
      <c r="G51" s="136" t="s">
        <v>185</v>
      </c>
      <c r="H51" s="136" t="s">
        <v>186</v>
      </c>
      <c r="I51" s="137" t="s">
        <v>205</v>
      </c>
      <c r="J51" s="138" t="s">
        <v>206</v>
      </c>
      <c r="K51" s="54" t="s">
        <v>207</v>
      </c>
      <c r="L51" s="137" t="s">
        <v>208</v>
      </c>
      <c r="M51" s="54" t="s">
        <v>286</v>
      </c>
      <c r="N51" s="54" t="s">
        <v>287</v>
      </c>
      <c r="O51" s="137">
        <v>2</v>
      </c>
      <c r="P51" s="137">
        <v>1</v>
      </c>
      <c r="Q51" s="139">
        <f t="shared" si="11"/>
        <v>2</v>
      </c>
      <c r="R51" s="137" t="str">
        <f t="shared" si="12"/>
        <v>BAJO</v>
      </c>
      <c r="S51" s="137">
        <v>10</v>
      </c>
      <c r="T51" s="137">
        <f t="shared" si="13"/>
        <v>20</v>
      </c>
      <c r="U51" s="137" t="str">
        <f t="shared" si="14"/>
        <v>IV</v>
      </c>
      <c r="V51" s="139" t="str">
        <f t="shared" si="15"/>
        <v>Aceptable</v>
      </c>
      <c r="W51" s="137" t="s">
        <v>211</v>
      </c>
      <c r="X51" s="139" t="s">
        <v>185</v>
      </c>
      <c r="Y51" s="137" t="s">
        <v>194</v>
      </c>
      <c r="Z51" s="137" t="s">
        <v>194</v>
      </c>
      <c r="AA51" s="137" t="s">
        <v>194</v>
      </c>
      <c r="AB51" s="137" t="s">
        <v>212</v>
      </c>
      <c r="AC51" s="137" t="s">
        <v>194</v>
      </c>
      <c r="AD51" s="179">
        <v>45869</v>
      </c>
      <c r="AE51" s="120" t="s">
        <v>196</v>
      </c>
      <c r="AF51" s="137">
        <v>2</v>
      </c>
      <c r="AG51" s="137">
        <v>1</v>
      </c>
      <c r="AH51" s="139">
        <f t="shared" si="4"/>
        <v>2</v>
      </c>
      <c r="AI51" s="137" t="str">
        <f t="shared" si="5"/>
        <v>BAJO</v>
      </c>
      <c r="AJ51" s="137">
        <v>10</v>
      </c>
      <c r="AK51" s="137">
        <f t="shared" si="6"/>
        <v>20</v>
      </c>
      <c r="AL51" s="137" t="str">
        <f t="shared" si="7"/>
        <v>IV</v>
      </c>
      <c r="AM51" s="139" t="str">
        <f t="shared" si="9"/>
        <v>Aceptable</v>
      </c>
      <c r="AN51" s="137" t="s">
        <v>211</v>
      </c>
      <c r="AO51" s="139" t="s">
        <v>185</v>
      </c>
      <c r="AP51" s="137" t="s">
        <v>194</v>
      </c>
      <c r="AQ51" s="137" t="s">
        <v>194</v>
      </c>
      <c r="AR51" s="137" t="s">
        <v>194</v>
      </c>
      <c r="AS51" s="137" t="s">
        <v>212</v>
      </c>
      <c r="AT51" s="137" t="s">
        <v>194</v>
      </c>
      <c r="AU51" s="118" t="str">
        <f t="shared" si="10"/>
        <v>Se mantiene los controles establecidos</v>
      </c>
    </row>
    <row r="52" spans="2:47" s="40" customFormat="1" ht="174.75" customHeight="1" x14ac:dyDescent="0.25">
      <c r="B52" s="133" t="s">
        <v>278</v>
      </c>
      <c r="C52" s="134" t="s">
        <v>300</v>
      </c>
      <c r="D52" s="134" t="s">
        <v>301</v>
      </c>
      <c r="E52" s="135" t="s">
        <v>302</v>
      </c>
      <c r="F52" s="135" t="s">
        <v>303</v>
      </c>
      <c r="G52" s="136" t="s">
        <v>185</v>
      </c>
      <c r="H52" s="136" t="s">
        <v>186</v>
      </c>
      <c r="I52" s="137" t="s">
        <v>213</v>
      </c>
      <c r="J52" s="138" t="s">
        <v>214</v>
      </c>
      <c r="K52" s="54" t="s">
        <v>215</v>
      </c>
      <c r="L52" s="137" t="s">
        <v>216</v>
      </c>
      <c r="M52" s="54" t="s">
        <v>216</v>
      </c>
      <c r="N52" s="54" t="s">
        <v>217</v>
      </c>
      <c r="O52" s="137">
        <v>3</v>
      </c>
      <c r="P52" s="137">
        <v>4</v>
      </c>
      <c r="Q52" s="139">
        <f t="shared" si="11"/>
        <v>12</v>
      </c>
      <c r="R52" s="137" t="str">
        <f t="shared" si="12"/>
        <v>ALTO</v>
      </c>
      <c r="S52" s="137">
        <v>25</v>
      </c>
      <c r="T52" s="137">
        <f t="shared" si="13"/>
        <v>300</v>
      </c>
      <c r="U52" s="137" t="str">
        <f t="shared" si="14"/>
        <v>II</v>
      </c>
      <c r="V52" s="139" t="str">
        <f t="shared" si="15"/>
        <v>Aceptable con control especifico</v>
      </c>
      <c r="W52" s="137" t="s">
        <v>218</v>
      </c>
      <c r="X52" s="139" t="s">
        <v>185</v>
      </c>
      <c r="Y52" s="137" t="s">
        <v>194</v>
      </c>
      <c r="Z52" s="137" t="s">
        <v>194</v>
      </c>
      <c r="AA52" s="137" t="s">
        <v>194</v>
      </c>
      <c r="AB52" s="137" t="s">
        <v>289</v>
      </c>
      <c r="AC52" s="137" t="s">
        <v>194</v>
      </c>
      <c r="AD52" s="179">
        <v>45869</v>
      </c>
      <c r="AE52" s="120" t="s">
        <v>196</v>
      </c>
      <c r="AF52" s="137">
        <v>3</v>
      </c>
      <c r="AG52" s="137">
        <v>4</v>
      </c>
      <c r="AH52" s="139">
        <f t="shared" si="4"/>
        <v>12</v>
      </c>
      <c r="AI52" s="137" t="str">
        <f t="shared" si="5"/>
        <v>ALTO</v>
      </c>
      <c r="AJ52" s="137">
        <v>25</v>
      </c>
      <c r="AK52" s="137">
        <f t="shared" si="6"/>
        <v>300</v>
      </c>
      <c r="AL52" s="137" t="str">
        <f t="shared" si="7"/>
        <v>II</v>
      </c>
      <c r="AM52" s="139" t="str">
        <f t="shared" si="9"/>
        <v>Aceptable con control especifico</v>
      </c>
      <c r="AN52" s="137" t="s">
        <v>218</v>
      </c>
      <c r="AO52" s="139" t="s">
        <v>185</v>
      </c>
      <c r="AP52" s="137" t="s">
        <v>194</v>
      </c>
      <c r="AQ52" s="137" t="s">
        <v>194</v>
      </c>
      <c r="AR52" s="137" t="s">
        <v>194</v>
      </c>
      <c r="AS52" s="137" t="s">
        <v>289</v>
      </c>
      <c r="AT52" s="137" t="s">
        <v>194</v>
      </c>
      <c r="AU52" s="118" t="str">
        <f t="shared" si="10"/>
        <v>Se mantiene los controles establecidos</v>
      </c>
    </row>
    <row r="53" spans="2:47" s="40" customFormat="1" ht="174.75" customHeight="1" x14ac:dyDescent="0.25">
      <c r="B53" s="133" t="s">
        <v>278</v>
      </c>
      <c r="C53" s="134" t="s">
        <v>300</v>
      </c>
      <c r="D53" s="134" t="s">
        <v>301</v>
      </c>
      <c r="E53" s="135" t="s">
        <v>302</v>
      </c>
      <c r="F53" s="135" t="s">
        <v>303</v>
      </c>
      <c r="G53" s="136" t="s">
        <v>185</v>
      </c>
      <c r="H53" s="136" t="s">
        <v>186</v>
      </c>
      <c r="I53" s="137" t="s">
        <v>220</v>
      </c>
      <c r="J53" s="138" t="s">
        <v>214</v>
      </c>
      <c r="K53" s="54" t="s">
        <v>290</v>
      </c>
      <c r="L53" s="137" t="s">
        <v>222</v>
      </c>
      <c r="M53" s="54" t="s">
        <v>223</v>
      </c>
      <c r="N53" s="54" t="s">
        <v>224</v>
      </c>
      <c r="O53" s="137">
        <v>2</v>
      </c>
      <c r="P53" s="137">
        <v>3</v>
      </c>
      <c r="Q53" s="139">
        <f t="shared" si="11"/>
        <v>6</v>
      </c>
      <c r="R53" s="137" t="str">
        <f t="shared" si="12"/>
        <v>MEDIO</v>
      </c>
      <c r="S53" s="137">
        <v>25</v>
      </c>
      <c r="T53" s="137">
        <f t="shared" si="13"/>
        <v>150</v>
      </c>
      <c r="U53" s="137" t="str">
        <f t="shared" si="14"/>
        <v>II</v>
      </c>
      <c r="V53" s="139" t="str">
        <f t="shared" si="15"/>
        <v>Aceptable con control especifico</v>
      </c>
      <c r="W53" s="137" t="s">
        <v>291</v>
      </c>
      <c r="X53" s="139" t="s">
        <v>185</v>
      </c>
      <c r="Y53" s="137" t="s">
        <v>194</v>
      </c>
      <c r="Z53" s="137" t="s">
        <v>194</v>
      </c>
      <c r="AA53" s="137" t="s">
        <v>194</v>
      </c>
      <c r="AB53" s="137" t="s">
        <v>226</v>
      </c>
      <c r="AC53" s="137" t="s">
        <v>194</v>
      </c>
      <c r="AD53" s="179">
        <v>45869</v>
      </c>
      <c r="AE53" s="120" t="s">
        <v>196</v>
      </c>
      <c r="AF53" s="137">
        <v>2</v>
      </c>
      <c r="AG53" s="137">
        <v>3</v>
      </c>
      <c r="AH53" s="139">
        <f t="shared" si="4"/>
        <v>6</v>
      </c>
      <c r="AI53" s="137" t="str">
        <f t="shared" si="5"/>
        <v>MEDIO</v>
      </c>
      <c r="AJ53" s="137">
        <v>25</v>
      </c>
      <c r="AK53" s="137">
        <f t="shared" si="6"/>
        <v>150</v>
      </c>
      <c r="AL53" s="137" t="str">
        <f t="shared" si="7"/>
        <v>II</v>
      </c>
      <c r="AM53" s="139" t="str">
        <f t="shared" si="9"/>
        <v>Aceptable con control especifico</v>
      </c>
      <c r="AN53" s="137" t="s">
        <v>291</v>
      </c>
      <c r="AO53" s="139" t="s">
        <v>185</v>
      </c>
      <c r="AP53" s="137" t="s">
        <v>194</v>
      </c>
      <c r="AQ53" s="137" t="s">
        <v>194</v>
      </c>
      <c r="AR53" s="137" t="s">
        <v>194</v>
      </c>
      <c r="AS53" s="137" t="s">
        <v>226</v>
      </c>
      <c r="AT53" s="137" t="s">
        <v>194</v>
      </c>
      <c r="AU53" s="118" t="str">
        <f t="shared" si="10"/>
        <v>Se mantiene los controles establecidos</v>
      </c>
    </row>
    <row r="54" spans="2:47" s="40" customFormat="1" ht="174.75" customHeight="1" x14ac:dyDescent="0.25">
      <c r="B54" s="133" t="s">
        <v>278</v>
      </c>
      <c r="C54" s="134" t="s">
        <v>300</v>
      </c>
      <c r="D54" s="134" t="s">
        <v>301</v>
      </c>
      <c r="E54" s="135" t="s">
        <v>302</v>
      </c>
      <c r="F54" s="135" t="s">
        <v>303</v>
      </c>
      <c r="G54" s="136" t="s">
        <v>185</v>
      </c>
      <c r="H54" s="136" t="s">
        <v>186</v>
      </c>
      <c r="I54" s="137" t="s">
        <v>227</v>
      </c>
      <c r="J54" s="138" t="s">
        <v>228</v>
      </c>
      <c r="K54" s="54" t="s">
        <v>229</v>
      </c>
      <c r="L54" s="137" t="s">
        <v>230</v>
      </c>
      <c r="M54" s="54" t="s">
        <v>231</v>
      </c>
      <c r="N54" s="54" t="s">
        <v>216</v>
      </c>
      <c r="O54" s="137">
        <v>2</v>
      </c>
      <c r="P54" s="137">
        <v>2</v>
      </c>
      <c r="Q54" s="139">
        <f t="shared" si="11"/>
        <v>4</v>
      </c>
      <c r="R54" s="137" t="str">
        <f t="shared" si="12"/>
        <v>BAJO</v>
      </c>
      <c r="S54" s="137">
        <v>10</v>
      </c>
      <c r="T54" s="137">
        <f t="shared" si="13"/>
        <v>40</v>
      </c>
      <c r="U54" s="137" t="str">
        <f t="shared" si="14"/>
        <v>III</v>
      </c>
      <c r="V54" s="139" t="str">
        <f t="shared" si="15"/>
        <v>Mejorable</v>
      </c>
      <c r="W54" s="137" t="s">
        <v>292</v>
      </c>
      <c r="X54" s="139" t="s">
        <v>185</v>
      </c>
      <c r="Y54" s="137" t="s">
        <v>194</v>
      </c>
      <c r="Z54" s="137" t="s">
        <v>194</v>
      </c>
      <c r="AA54" s="137" t="s">
        <v>194</v>
      </c>
      <c r="AB54" s="137" t="s">
        <v>293</v>
      </c>
      <c r="AC54" s="137" t="s">
        <v>194</v>
      </c>
      <c r="AD54" s="179">
        <v>45869</v>
      </c>
      <c r="AE54" s="120" t="s">
        <v>196</v>
      </c>
      <c r="AF54" s="137">
        <v>2</v>
      </c>
      <c r="AG54" s="137">
        <v>2</v>
      </c>
      <c r="AH54" s="139">
        <f t="shared" si="4"/>
        <v>4</v>
      </c>
      <c r="AI54" s="137" t="str">
        <f t="shared" si="5"/>
        <v>BAJO</v>
      </c>
      <c r="AJ54" s="137">
        <v>10</v>
      </c>
      <c r="AK54" s="137">
        <f t="shared" si="6"/>
        <v>40</v>
      </c>
      <c r="AL54" s="137" t="str">
        <f t="shared" si="7"/>
        <v>III</v>
      </c>
      <c r="AM54" s="139" t="str">
        <f t="shared" si="9"/>
        <v>Mejorable</v>
      </c>
      <c r="AN54" s="137" t="s">
        <v>292</v>
      </c>
      <c r="AO54" s="139" t="s">
        <v>185</v>
      </c>
      <c r="AP54" s="137" t="s">
        <v>194</v>
      </c>
      <c r="AQ54" s="137" t="s">
        <v>194</v>
      </c>
      <c r="AR54" s="137" t="s">
        <v>194</v>
      </c>
      <c r="AS54" s="137" t="s">
        <v>293</v>
      </c>
      <c r="AT54" s="137" t="s">
        <v>194</v>
      </c>
      <c r="AU54" s="118" t="str">
        <f t="shared" si="10"/>
        <v>Se mantiene los controles establecidos</v>
      </c>
    </row>
    <row r="55" spans="2:47" s="40" customFormat="1" ht="174.75" customHeight="1" x14ac:dyDescent="0.25">
      <c r="B55" s="133" t="s">
        <v>278</v>
      </c>
      <c r="C55" s="134" t="s">
        <v>300</v>
      </c>
      <c r="D55" s="134" t="s">
        <v>301</v>
      </c>
      <c r="E55" s="135" t="s">
        <v>302</v>
      </c>
      <c r="F55" s="135" t="s">
        <v>303</v>
      </c>
      <c r="G55" s="136" t="s">
        <v>185</v>
      </c>
      <c r="H55" s="136" t="s">
        <v>186</v>
      </c>
      <c r="I55" s="137" t="s">
        <v>241</v>
      </c>
      <c r="J55" s="138" t="s">
        <v>228</v>
      </c>
      <c r="K55" s="54" t="s">
        <v>242</v>
      </c>
      <c r="L55" s="137" t="s">
        <v>243</v>
      </c>
      <c r="M55" s="54" t="s">
        <v>244</v>
      </c>
      <c r="N55" s="54" t="s">
        <v>245</v>
      </c>
      <c r="O55" s="137">
        <v>2</v>
      </c>
      <c r="P55" s="137">
        <v>3</v>
      </c>
      <c r="Q55" s="139">
        <f t="shared" si="11"/>
        <v>6</v>
      </c>
      <c r="R55" s="137" t="str">
        <f t="shared" si="12"/>
        <v>MEDIO</v>
      </c>
      <c r="S55" s="137">
        <v>10</v>
      </c>
      <c r="T55" s="137">
        <f t="shared" si="13"/>
        <v>60</v>
      </c>
      <c r="U55" s="137" t="str">
        <f t="shared" si="14"/>
        <v>III</v>
      </c>
      <c r="V55" s="139" t="str">
        <f t="shared" si="15"/>
        <v>Mejorable</v>
      </c>
      <c r="W55" s="137" t="s">
        <v>238</v>
      </c>
      <c r="X55" s="139" t="s">
        <v>185</v>
      </c>
      <c r="Y55" s="137" t="s">
        <v>194</v>
      </c>
      <c r="Z55" s="137" t="s">
        <v>194</v>
      </c>
      <c r="AA55" s="137" t="s">
        <v>194</v>
      </c>
      <c r="AB55" s="137" t="s">
        <v>247</v>
      </c>
      <c r="AC55" s="137" t="s">
        <v>194</v>
      </c>
      <c r="AD55" s="179">
        <v>45869</v>
      </c>
      <c r="AE55" s="120" t="s">
        <v>196</v>
      </c>
      <c r="AF55" s="137">
        <v>2</v>
      </c>
      <c r="AG55" s="137">
        <v>3</v>
      </c>
      <c r="AH55" s="139">
        <f t="shared" si="4"/>
        <v>6</v>
      </c>
      <c r="AI55" s="137" t="str">
        <f t="shared" si="5"/>
        <v>MEDIO</v>
      </c>
      <c r="AJ55" s="137">
        <v>10</v>
      </c>
      <c r="AK55" s="137">
        <f t="shared" si="6"/>
        <v>60</v>
      </c>
      <c r="AL55" s="137" t="str">
        <f t="shared" si="7"/>
        <v>III</v>
      </c>
      <c r="AM55" s="139" t="str">
        <f t="shared" si="9"/>
        <v>Mejorable</v>
      </c>
      <c r="AN55" s="137" t="s">
        <v>238</v>
      </c>
      <c r="AO55" s="139" t="s">
        <v>185</v>
      </c>
      <c r="AP55" s="137" t="s">
        <v>194</v>
      </c>
      <c r="AQ55" s="137" t="s">
        <v>194</v>
      </c>
      <c r="AR55" s="137" t="s">
        <v>194</v>
      </c>
      <c r="AS55" s="137" t="s">
        <v>247</v>
      </c>
      <c r="AT55" s="137" t="s">
        <v>194</v>
      </c>
      <c r="AU55" s="118" t="str">
        <f t="shared" si="10"/>
        <v>Se mantiene los controles establecidos</v>
      </c>
    </row>
    <row r="56" spans="2:47" s="40" customFormat="1" ht="174.75" customHeight="1" x14ac:dyDescent="0.25">
      <c r="B56" s="133" t="s">
        <v>278</v>
      </c>
      <c r="C56" s="134" t="s">
        <v>300</v>
      </c>
      <c r="D56" s="134" t="s">
        <v>301</v>
      </c>
      <c r="E56" s="135" t="s">
        <v>302</v>
      </c>
      <c r="F56" s="135" t="s">
        <v>303</v>
      </c>
      <c r="G56" s="136" t="s">
        <v>185</v>
      </c>
      <c r="H56" s="136" t="s">
        <v>186</v>
      </c>
      <c r="I56" s="137" t="s">
        <v>294</v>
      </c>
      <c r="J56" s="138" t="s">
        <v>228</v>
      </c>
      <c r="K56" s="54" t="s">
        <v>249</v>
      </c>
      <c r="L56" s="137" t="s">
        <v>250</v>
      </c>
      <c r="M56" s="54" t="s">
        <v>251</v>
      </c>
      <c r="N56" s="54" t="s">
        <v>252</v>
      </c>
      <c r="O56" s="137">
        <v>2</v>
      </c>
      <c r="P56" s="137">
        <v>1</v>
      </c>
      <c r="Q56" s="139">
        <f t="shared" si="11"/>
        <v>2</v>
      </c>
      <c r="R56" s="137" t="str">
        <f t="shared" si="12"/>
        <v>BAJO</v>
      </c>
      <c r="S56" s="137">
        <v>10</v>
      </c>
      <c r="T56" s="137">
        <f t="shared" si="13"/>
        <v>20</v>
      </c>
      <c r="U56" s="137" t="str">
        <f t="shared" si="14"/>
        <v>IV</v>
      </c>
      <c r="V56" s="139" t="str">
        <f t="shared" si="15"/>
        <v>Aceptable</v>
      </c>
      <c r="W56" s="139" t="s">
        <v>253</v>
      </c>
      <c r="X56" s="139" t="s">
        <v>185</v>
      </c>
      <c r="Y56" s="137" t="s">
        <v>194</v>
      </c>
      <c r="Z56" s="137" t="s">
        <v>194</v>
      </c>
      <c r="AA56" s="137" t="s">
        <v>194</v>
      </c>
      <c r="AB56" s="137" t="s">
        <v>254</v>
      </c>
      <c r="AC56" s="137" t="s">
        <v>194</v>
      </c>
      <c r="AD56" s="179">
        <v>45869</v>
      </c>
      <c r="AE56" s="120" t="s">
        <v>196</v>
      </c>
      <c r="AF56" s="137">
        <v>2</v>
      </c>
      <c r="AG56" s="137">
        <v>1</v>
      </c>
      <c r="AH56" s="139">
        <f t="shared" si="4"/>
        <v>2</v>
      </c>
      <c r="AI56" s="137" t="str">
        <f t="shared" si="5"/>
        <v>BAJO</v>
      </c>
      <c r="AJ56" s="137">
        <v>10</v>
      </c>
      <c r="AK56" s="137">
        <f t="shared" si="6"/>
        <v>20</v>
      </c>
      <c r="AL56" s="137" t="str">
        <f t="shared" si="7"/>
        <v>IV</v>
      </c>
      <c r="AM56" s="139" t="str">
        <f t="shared" si="9"/>
        <v>Aceptable</v>
      </c>
      <c r="AN56" s="139" t="s">
        <v>253</v>
      </c>
      <c r="AO56" s="139" t="s">
        <v>185</v>
      </c>
      <c r="AP56" s="137" t="s">
        <v>194</v>
      </c>
      <c r="AQ56" s="137" t="s">
        <v>194</v>
      </c>
      <c r="AR56" s="137" t="s">
        <v>194</v>
      </c>
      <c r="AS56" s="137" t="s">
        <v>254</v>
      </c>
      <c r="AT56" s="137" t="s">
        <v>194</v>
      </c>
      <c r="AU56" s="118" t="str">
        <f t="shared" si="10"/>
        <v>Se mantiene los controles establecidos</v>
      </c>
    </row>
    <row r="57" spans="2:47" s="40" customFormat="1" ht="174.75" customHeight="1" x14ac:dyDescent="0.25">
      <c r="B57" s="133" t="s">
        <v>278</v>
      </c>
      <c r="C57" s="134" t="s">
        <v>300</v>
      </c>
      <c r="D57" s="134" t="s">
        <v>301</v>
      </c>
      <c r="E57" s="135" t="s">
        <v>302</v>
      </c>
      <c r="F57" s="135" t="s">
        <v>303</v>
      </c>
      <c r="G57" s="136" t="s">
        <v>185</v>
      </c>
      <c r="H57" s="136" t="s">
        <v>186</v>
      </c>
      <c r="I57" s="137" t="s">
        <v>255</v>
      </c>
      <c r="J57" s="138" t="s">
        <v>256</v>
      </c>
      <c r="K57" s="54" t="s">
        <v>242</v>
      </c>
      <c r="L57" s="137" t="s">
        <v>258</v>
      </c>
      <c r="M57" s="54" t="s">
        <v>259</v>
      </c>
      <c r="N57" s="54" t="s">
        <v>260</v>
      </c>
      <c r="O57" s="137">
        <v>2</v>
      </c>
      <c r="P57" s="137">
        <v>2</v>
      </c>
      <c r="Q57" s="139">
        <f t="shared" si="11"/>
        <v>4</v>
      </c>
      <c r="R57" s="137" t="str">
        <f t="shared" si="12"/>
        <v>BAJO</v>
      </c>
      <c r="S57" s="137">
        <v>10</v>
      </c>
      <c r="T57" s="137">
        <f t="shared" si="13"/>
        <v>40</v>
      </c>
      <c r="U57" s="137" t="str">
        <f t="shared" si="14"/>
        <v>III</v>
      </c>
      <c r="V57" s="139" t="str">
        <f t="shared" si="15"/>
        <v>Mejorable</v>
      </c>
      <c r="W57" s="139" t="s">
        <v>261</v>
      </c>
      <c r="X57" s="139" t="s">
        <v>185</v>
      </c>
      <c r="Y57" s="137" t="s">
        <v>194</v>
      </c>
      <c r="Z57" s="137" t="s">
        <v>194</v>
      </c>
      <c r="AA57" s="137" t="s">
        <v>194</v>
      </c>
      <c r="AB57" s="54" t="s">
        <v>262</v>
      </c>
      <c r="AC57" s="137" t="s">
        <v>194</v>
      </c>
      <c r="AD57" s="179">
        <v>45869</v>
      </c>
      <c r="AE57" s="120" t="s">
        <v>196</v>
      </c>
      <c r="AF57" s="137">
        <v>2</v>
      </c>
      <c r="AG57" s="137">
        <v>2</v>
      </c>
      <c r="AH57" s="139">
        <f t="shared" si="4"/>
        <v>4</v>
      </c>
      <c r="AI57" s="137" t="str">
        <f t="shared" si="5"/>
        <v>BAJO</v>
      </c>
      <c r="AJ57" s="137">
        <v>10</v>
      </c>
      <c r="AK57" s="137">
        <f t="shared" si="6"/>
        <v>40</v>
      </c>
      <c r="AL57" s="137" t="str">
        <f t="shared" si="7"/>
        <v>III</v>
      </c>
      <c r="AM57" s="139" t="str">
        <f t="shared" si="9"/>
        <v>Mejorable</v>
      </c>
      <c r="AN57" s="139" t="s">
        <v>261</v>
      </c>
      <c r="AO57" s="139" t="s">
        <v>185</v>
      </c>
      <c r="AP57" s="137" t="s">
        <v>194</v>
      </c>
      <c r="AQ57" s="137" t="s">
        <v>194</v>
      </c>
      <c r="AR57" s="137" t="s">
        <v>194</v>
      </c>
      <c r="AS57" s="54" t="s">
        <v>262</v>
      </c>
      <c r="AT57" s="137" t="s">
        <v>194</v>
      </c>
      <c r="AU57" s="118" t="str">
        <f t="shared" si="10"/>
        <v>Se mantiene los controles establecidos</v>
      </c>
    </row>
    <row r="58" spans="2:47" s="40" customFormat="1" ht="174.75" customHeight="1" x14ac:dyDescent="0.25">
      <c r="B58" s="133" t="s">
        <v>278</v>
      </c>
      <c r="C58" s="134" t="s">
        <v>300</v>
      </c>
      <c r="D58" s="134" t="s">
        <v>301</v>
      </c>
      <c r="E58" s="135" t="s">
        <v>302</v>
      </c>
      <c r="F58" s="135" t="s">
        <v>303</v>
      </c>
      <c r="G58" s="136" t="s">
        <v>185</v>
      </c>
      <c r="H58" s="136" t="s">
        <v>263</v>
      </c>
      <c r="I58" s="137" t="s">
        <v>296</v>
      </c>
      <c r="J58" s="138" t="s">
        <v>256</v>
      </c>
      <c r="K58" s="54" t="s">
        <v>242</v>
      </c>
      <c r="L58" s="137" t="s">
        <v>258</v>
      </c>
      <c r="M58" s="54" t="s">
        <v>265</v>
      </c>
      <c r="N58" s="54" t="s">
        <v>266</v>
      </c>
      <c r="O58" s="137">
        <v>2</v>
      </c>
      <c r="P58" s="137">
        <v>1</v>
      </c>
      <c r="Q58" s="139">
        <f t="shared" si="11"/>
        <v>2</v>
      </c>
      <c r="R58" s="137" t="str">
        <f t="shared" si="12"/>
        <v>BAJO</v>
      </c>
      <c r="S58" s="137">
        <v>10</v>
      </c>
      <c r="T58" s="137">
        <f t="shared" si="13"/>
        <v>20</v>
      </c>
      <c r="U58" s="137" t="str">
        <f t="shared" si="14"/>
        <v>IV</v>
      </c>
      <c r="V58" s="139" t="str">
        <f t="shared" si="15"/>
        <v>Aceptable</v>
      </c>
      <c r="W58" s="139" t="s">
        <v>261</v>
      </c>
      <c r="X58" s="139" t="s">
        <v>185</v>
      </c>
      <c r="Y58" s="137" t="s">
        <v>194</v>
      </c>
      <c r="Z58" s="137" t="s">
        <v>194</v>
      </c>
      <c r="AA58" s="137" t="s">
        <v>194</v>
      </c>
      <c r="AB58" s="54" t="s">
        <v>267</v>
      </c>
      <c r="AC58" s="137" t="s">
        <v>194</v>
      </c>
      <c r="AD58" s="179">
        <v>45869</v>
      </c>
      <c r="AE58" s="120" t="s">
        <v>196</v>
      </c>
      <c r="AF58" s="137">
        <v>2</v>
      </c>
      <c r="AG58" s="137">
        <v>1</v>
      </c>
      <c r="AH58" s="139">
        <f t="shared" si="4"/>
        <v>2</v>
      </c>
      <c r="AI58" s="137" t="str">
        <f t="shared" si="5"/>
        <v>BAJO</v>
      </c>
      <c r="AJ58" s="137">
        <v>10</v>
      </c>
      <c r="AK58" s="137">
        <f t="shared" si="6"/>
        <v>20</v>
      </c>
      <c r="AL58" s="137" t="str">
        <f t="shared" si="7"/>
        <v>IV</v>
      </c>
      <c r="AM58" s="139" t="str">
        <f t="shared" si="9"/>
        <v>Aceptable</v>
      </c>
      <c r="AN58" s="139" t="s">
        <v>261</v>
      </c>
      <c r="AO58" s="139" t="s">
        <v>185</v>
      </c>
      <c r="AP58" s="137" t="s">
        <v>194</v>
      </c>
      <c r="AQ58" s="137" t="s">
        <v>194</v>
      </c>
      <c r="AR58" s="137" t="s">
        <v>194</v>
      </c>
      <c r="AS58" s="54" t="s">
        <v>267</v>
      </c>
      <c r="AT58" s="137" t="s">
        <v>194</v>
      </c>
      <c r="AU58" s="118" t="str">
        <f t="shared" si="10"/>
        <v>Se mantiene los controles establecidos</v>
      </c>
    </row>
    <row r="59" spans="2:47" s="40" customFormat="1" ht="174.75" customHeight="1" x14ac:dyDescent="0.25">
      <c r="B59" s="133" t="s">
        <v>278</v>
      </c>
      <c r="C59" s="134" t="s">
        <v>300</v>
      </c>
      <c r="D59" s="134" t="s">
        <v>301</v>
      </c>
      <c r="E59" s="135" t="s">
        <v>302</v>
      </c>
      <c r="F59" s="135" t="s">
        <v>303</v>
      </c>
      <c r="G59" s="136" t="s">
        <v>185</v>
      </c>
      <c r="H59" s="136" t="s">
        <v>263</v>
      </c>
      <c r="I59" s="137" t="s">
        <v>268</v>
      </c>
      <c r="J59" s="138" t="s">
        <v>256</v>
      </c>
      <c r="K59" s="54" t="s">
        <v>269</v>
      </c>
      <c r="L59" s="137" t="s">
        <v>270</v>
      </c>
      <c r="M59" s="54" t="s">
        <v>271</v>
      </c>
      <c r="N59" s="54" t="s">
        <v>272</v>
      </c>
      <c r="O59" s="137">
        <v>2</v>
      </c>
      <c r="P59" s="137">
        <v>1</v>
      </c>
      <c r="Q59" s="139">
        <f t="shared" si="11"/>
        <v>2</v>
      </c>
      <c r="R59" s="137" t="str">
        <f t="shared" si="12"/>
        <v>BAJO</v>
      </c>
      <c r="S59" s="137">
        <v>25</v>
      </c>
      <c r="T59" s="137">
        <f t="shared" si="13"/>
        <v>50</v>
      </c>
      <c r="U59" s="137" t="str">
        <f t="shared" si="14"/>
        <v>III</v>
      </c>
      <c r="V59" s="139" t="str">
        <f t="shared" si="15"/>
        <v>Mejorable</v>
      </c>
      <c r="W59" s="139" t="s">
        <v>261</v>
      </c>
      <c r="X59" s="139" t="s">
        <v>185</v>
      </c>
      <c r="Y59" s="137" t="s">
        <v>194</v>
      </c>
      <c r="Z59" s="137" t="s">
        <v>194</v>
      </c>
      <c r="AA59" s="137" t="s">
        <v>194</v>
      </c>
      <c r="AB59" s="54" t="s">
        <v>273</v>
      </c>
      <c r="AC59" s="137" t="s">
        <v>194</v>
      </c>
      <c r="AD59" s="179">
        <v>45869</v>
      </c>
      <c r="AE59" s="120" t="s">
        <v>196</v>
      </c>
      <c r="AF59" s="137">
        <v>2</v>
      </c>
      <c r="AG59" s="137">
        <v>1</v>
      </c>
      <c r="AH59" s="139">
        <f t="shared" si="4"/>
        <v>2</v>
      </c>
      <c r="AI59" s="137" t="str">
        <f t="shared" si="5"/>
        <v>BAJO</v>
      </c>
      <c r="AJ59" s="137">
        <v>25</v>
      </c>
      <c r="AK59" s="137">
        <f t="shared" si="6"/>
        <v>50</v>
      </c>
      <c r="AL59" s="137" t="str">
        <f t="shared" si="7"/>
        <v>III</v>
      </c>
      <c r="AM59" s="139" t="str">
        <f t="shared" si="9"/>
        <v>Mejorable</v>
      </c>
      <c r="AN59" s="139" t="s">
        <v>261</v>
      </c>
      <c r="AO59" s="139" t="s">
        <v>185</v>
      </c>
      <c r="AP59" s="137" t="s">
        <v>194</v>
      </c>
      <c r="AQ59" s="137" t="s">
        <v>194</v>
      </c>
      <c r="AR59" s="137" t="s">
        <v>194</v>
      </c>
      <c r="AS59" s="54" t="s">
        <v>273</v>
      </c>
      <c r="AT59" s="137" t="s">
        <v>194</v>
      </c>
      <c r="AU59" s="118" t="str">
        <f t="shared" si="10"/>
        <v>Se mantiene los controles establecidos</v>
      </c>
    </row>
    <row r="60" spans="2:47" s="40" customFormat="1" ht="174.75" customHeight="1" x14ac:dyDescent="0.25">
      <c r="B60" s="133" t="s">
        <v>278</v>
      </c>
      <c r="C60" s="134" t="s">
        <v>300</v>
      </c>
      <c r="D60" s="134" t="s">
        <v>301</v>
      </c>
      <c r="E60" s="135" t="s">
        <v>302</v>
      </c>
      <c r="F60" s="135" t="s">
        <v>303</v>
      </c>
      <c r="G60" s="136" t="s">
        <v>185</v>
      </c>
      <c r="H60" s="136" t="s">
        <v>186</v>
      </c>
      <c r="I60" s="137" t="s">
        <v>274</v>
      </c>
      <c r="J60" s="138" t="s">
        <v>256</v>
      </c>
      <c r="K60" s="54" t="s">
        <v>242</v>
      </c>
      <c r="L60" s="137" t="s">
        <v>258</v>
      </c>
      <c r="M60" s="54" t="s">
        <v>275</v>
      </c>
      <c r="N60" s="54" t="s">
        <v>276</v>
      </c>
      <c r="O60" s="137">
        <v>1</v>
      </c>
      <c r="P60" s="137">
        <v>1</v>
      </c>
      <c r="Q60" s="139">
        <f t="shared" si="11"/>
        <v>1</v>
      </c>
      <c r="R60" s="137" t="str">
        <f t="shared" si="12"/>
        <v>BAJO</v>
      </c>
      <c r="S60" s="137">
        <v>10</v>
      </c>
      <c r="T60" s="137">
        <f t="shared" si="13"/>
        <v>10</v>
      </c>
      <c r="U60" s="137" t="str">
        <f t="shared" si="14"/>
        <v>IV</v>
      </c>
      <c r="V60" s="139" t="str">
        <f t="shared" si="15"/>
        <v>Aceptable</v>
      </c>
      <c r="W60" s="139" t="s">
        <v>261</v>
      </c>
      <c r="X60" s="139" t="s">
        <v>185</v>
      </c>
      <c r="Y60" s="137" t="s">
        <v>194</v>
      </c>
      <c r="Z60" s="137" t="s">
        <v>194</v>
      </c>
      <c r="AA60" s="137" t="s">
        <v>194</v>
      </c>
      <c r="AB60" s="54" t="s">
        <v>277</v>
      </c>
      <c r="AC60" s="137" t="s">
        <v>194</v>
      </c>
      <c r="AD60" s="179">
        <v>45869</v>
      </c>
      <c r="AE60" s="120" t="s">
        <v>196</v>
      </c>
      <c r="AF60" s="137">
        <v>1</v>
      </c>
      <c r="AG60" s="137">
        <v>1</v>
      </c>
      <c r="AH60" s="139">
        <f t="shared" si="4"/>
        <v>1</v>
      </c>
      <c r="AI60" s="137" t="str">
        <f t="shared" si="5"/>
        <v>BAJO</v>
      </c>
      <c r="AJ60" s="137">
        <v>10</v>
      </c>
      <c r="AK60" s="137">
        <f t="shared" si="6"/>
        <v>10</v>
      </c>
      <c r="AL60" s="137" t="str">
        <f t="shared" si="7"/>
        <v>IV</v>
      </c>
      <c r="AM60" s="139" t="str">
        <f t="shared" si="9"/>
        <v>Aceptable</v>
      </c>
      <c r="AN60" s="139" t="s">
        <v>261</v>
      </c>
      <c r="AO60" s="139" t="s">
        <v>185</v>
      </c>
      <c r="AP60" s="137" t="s">
        <v>194</v>
      </c>
      <c r="AQ60" s="137" t="s">
        <v>194</v>
      </c>
      <c r="AR60" s="137" t="s">
        <v>194</v>
      </c>
      <c r="AS60" s="54" t="s">
        <v>277</v>
      </c>
      <c r="AT60" s="137" t="s">
        <v>194</v>
      </c>
      <c r="AU60" s="118" t="str">
        <f t="shared" si="10"/>
        <v>Se mantiene los controles establecidos</v>
      </c>
    </row>
    <row r="61" spans="2:47" s="40" customFormat="1" ht="174.75" customHeight="1" x14ac:dyDescent="0.25">
      <c r="B61" s="140" t="s">
        <v>278</v>
      </c>
      <c r="C61" s="141" t="s">
        <v>304</v>
      </c>
      <c r="D61" s="141" t="s">
        <v>304</v>
      </c>
      <c r="E61" s="118" t="s">
        <v>305</v>
      </c>
      <c r="F61" s="118" t="s">
        <v>306</v>
      </c>
      <c r="G61" s="118" t="s">
        <v>185</v>
      </c>
      <c r="H61" s="136" t="s">
        <v>186</v>
      </c>
      <c r="I61" s="142" t="s">
        <v>307</v>
      </c>
      <c r="J61" s="118" t="s">
        <v>188</v>
      </c>
      <c r="K61" s="54" t="s">
        <v>189</v>
      </c>
      <c r="L61" s="118" t="s">
        <v>194</v>
      </c>
      <c r="M61" s="118" t="s">
        <v>308</v>
      </c>
      <c r="N61" s="118" t="s">
        <v>309</v>
      </c>
      <c r="O61" s="137">
        <v>2</v>
      </c>
      <c r="P61" s="137">
        <v>1</v>
      </c>
      <c r="Q61" s="137">
        <v>2</v>
      </c>
      <c r="R61" s="137" t="s">
        <v>310</v>
      </c>
      <c r="S61" s="137">
        <v>10</v>
      </c>
      <c r="T61" s="137">
        <v>20</v>
      </c>
      <c r="U61" s="137" t="str">
        <f t="shared" si="14"/>
        <v>IV</v>
      </c>
      <c r="V61" s="139" t="str">
        <f t="shared" si="15"/>
        <v>Aceptable</v>
      </c>
      <c r="W61" s="54" t="s">
        <v>311</v>
      </c>
      <c r="X61" s="137" t="s">
        <v>185</v>
      </c>
      <c r="Y61" s="143" t="s">
        <v>194</v>
      </c>
      <c r="Z61" s="143" t="s">
        <v>194</v>
      </c>
      <c r="AA61" s="143" t="s">
        <v>194</v>
      </c>
      <c r="AB61" s="118" t="s">
        <v>312</v>
      </c>
      <c r="AC61" s="137" t="s">
        <v>194</v>
      </c>
      <c r="AD61" s="179">
        <v>45869</v>
      </c>
      <c r="AE61" s="120" t="s">
        <v>196</v>
      </c>
      <c r="AF61" s="137">
        <v>2</v>
      </c>
      <c r="AG61" s="137">
        <v>1</v>
      </c>
      <c r="AH61" s="137">
        <v>2</v>
      </c>
      <c r="AI61" s="137" t="s">
        <v>310</v>
      </c>
      <c r="AJ61" s="137">
        <v>10</v>
      </c>
      <c r="AK61" s="137">
        <v>20</v>
      </c>
      <c r="AL61" s="137" t="str">
        <f t="shared" si="7"/>
        <v>IV</v>
      </c>
      <c r="AM61" s="139" t="str">
        <f t="shared" si="9"/>
        <v>Aceptable</v>
      </c>
      <c r="AN61" s="54" t="s">
        <v>311</v>
      </c>
      <c r="AO61" s="137" t="s">
        <v>185</v>
      </c>
      <c r="AP61" s="143" t="s">
        <v>194</v>
      </c>
      <c r="AQ61" s="143" t="s">
        <v>194</v>
      </c>
      <c r="AR61" s="143" t="s">
        <v>194</v>
      </c>
      <c r="AS61" s="118" t="s">
        <v>312</v>
      </c>
      <c r="AT61" s="137" t="s">
        <v>194</v>
      </c>
      <c r="AU61" s="118" t="str">
        <f t="shared" si="10"/>
        <v>Se mantiene los controles establecidos</v>
      </c>
    </row>
    <row r="62" spans="2:47" s="40" customFormat="1" ht="174.75" customHeight="1" x14ac:dyDescent="0.25">
      <c r="B62" s="140" t="s">
        <v>278</v>
      </c>
      <c r="C62" s="141" t="s">
        <v>304</v>
      </c>
      <c r="D62" s="141" t="s">
        <v>304</v>
      </c>
      <c r="E62" s="118" t="s">
        <v>305</v>
      </c>
      <c r="F62" s="118" t="s">
        <v>306</v>
      </c>
      <c r="G62" s="144" t="s">
        <v>185</v>
      </c>
      <c r="H62" s="136" t="s">
        <v>186</v>
      </c>
      <c r="I62" s="186" t="s">
        <v>313</v>
      </c>
      <c r="J62" s="145" t="s">
        <v>314</v>
      </c>
      <c r="K62" s="55" t="s">
        <v>315</v>
      </c>
      <c r="L62" s="139" t="s">
        <v>190</v>
      </c>
      <c r="M62" s="55" t="s">
        <v>190</v>
      </c>
      <c r="N62" s="186" t="s">
        <v>316</v>
      </c>
      <c r="O62" s="139">
        <v>2</v>
      </c>
      <c r="P62" s="139">
        <v>3</v>
      </c>
      <c r="Q62" s="139">
        <v>6</v>
      </c>
      <c r="R62" s="139" t="s">
        <v>161</v>
      </c>
      <c r="S62" s="139">
        <v>25</v>
      </c>
      <c r="T62" s="139">
        <v>150</v>
      </c>
      <c r="U62" s="137" t="str">
        <f t="shared" si="14"/>
        <v>II</v>
      </c>
      <c r="V62" s="139" t="str">
        <f t="shared" si="15"/>
        <v>Aceptable con control especifico</v>
      </c>
      <c r="W62" s="55" t="s">
        <v>317</v>
      </c>
      <c r="X62" s="146" t="s">
        <v>185</v>
      </c>
      <c r="Y62" s="147" t="s">
        <v>194</v>
      </c>
      <c r="Z62" s="147" t="s">
        <v>194</v>
      </c>
      <c r="AA62" s="147" t="s">
        <v>194</v>
      </c>
      <c r="AB62" s="144" t="s">
        <v>318</v>
      </c>
      <c r="AC62" s="137" t="s">
        <v>194</v>
      </c>
      <c r="AD62" s="179">
        <v>45869</v>
      </c>
      <c r="AE62" s="120" t="s">
        <v>196</v>
      </c>
      <c r="AF62" s="139">
        <v>2</v>
      </c>
      <c r="AG62" s="139">
        <v>3</v>
      </c>
      <c r="AH62" s="139">
        <v>6</v>
      </c>
      <c r="AI62" s="139" t="s">
        <v>161</v>
      </c>
      <c r="AJ62" s="139">
        <v>25</v>
      </c>
      <c r="AK62" s="139">
        <v>150</v>
      </c>
      <c r="AL62" s="137" t="str">
        <f t="shared" si="7"/>
        <v>II</v>
      </c>
      <c r="AM62" s="139" t="str">
        <f t="shared" si="9"/>
        <v>Aceptable con control especifico</v>
      </c>
      <c r="AN62" s="55" t="s">
        <v>317</v>
      </c>
      <c r="AO62" s="146" t="s">
        <v>185</v>
      </c>
      <c r="AP62" s="147" t="s">
        <v>194</v>
      </c>
      <c r="AQ62" s="147" t="s">
        <v>194</v>
      </c>
      <c r="AR62" s="147" t="s">
        <v>194</v>
      </c>
      <c r="AS62" s="144" t="s">
        <v>318</v>
      </c>
      <c r="AT62" s="137" t="s">
        <v>194</v>
      </c>
      <c r="AU62" s="118" t="str">
        <f t="shared" si="10"/>
        <v>Se mantiene los controles establecidos</v>
      </c>
    </row>
    <row r="63" spans="2:47" s="40" customFormat="1" ht="174.75" customHeight="1" x14ac:dyDescent="0.25">
      <c r="B63" s="140" t="s">
        <v>278</v>
      </c>
      <c r="C63" s="141" t="s">
        <v>304</v>
      </c>
      <c r="D63" s="141" t="s">
        <v>304</v>
      </c>
      <c r="E63" s="118" t="s">
        <v>305</v>
      </c>
      <c r="F63" s="118" t="s">
        <v>306</v>
      </c>
      <c r="G63" s="136" t="s">
        <v>185</v>
      </c>
      <c r="H63" s="136" t="s">
        <v>186</v>
      </c>
      <c r="I63" s="137" t="s">
        <v>220</v>
      </c>
      <c r="J63" s="138" t="s">
        <v>214</v>
      </c>
      <c r="K63" s="54" t="s">
        <v>319</v>
      </c>
      <c r="L63" s="137" t="s">
        <v>320</v>
      </c>
      <c r="M63" s="54" t="s">
        <v>321</v>
      </c>
      <c r="N63" s="54" t="s">
        <v>322</v>
      </c>
      <c r="O63" s="139">
        <v>3</v>
      </c>
      <c r="P63" s="139">
        <v>3</v>
      </c>
      <c r="Q63" s="139">
        <v>9</v>
      </c>
      <c r="R63" s="137" t="s">
        <v>323</v>
      </c>
      <c r="S63" s="139">
        <v>25</v>
      </c>
      <c r="T63" s="139">
        <v>225</v>
      </c>
      <c r="U63" s="137" t="str">
        <f t="shared" si="14"/>
        <v>II</v>
      </c>
      <c r="V63" s="139" t="str">
        <f t="shared" si="15"/>
        <v>Aceptable con control especifico</v>
      </c>
      <c r="W63" s="137" t="s">
        <v>324</v>
      </c>
      <c r="X63" s="139" t="s">
        <v>185</v>
      </c>
      <c r="Y63" s="143" t="s">
        <v>194</v>
      </c>
      <c r="Z63" s="143" t="s">
        <v>194</v>
      </c>
      <c r="AA63" s="143" t="s">
        <v>194</v>
      </c>
      <c r="AB63" s="137" t="s">
        <v>325</v>
      </c>
      <c r="AC63" s="137" t="s">
        <v>194</v>
      </c>
      <c r="AD63" s="179">
        <v>45869</v>
      </c>
      <c r="AE63" s="120" t="s">
        <v>196</v>
      </c>
      <c r="AF63" s="139">
        <v>3</v>
      </c>
      <c r="AG63" s="139">
        <v>3</v>
      </c>
      <c r="AH63" s="139">
        <v>9</v>
      </c>
      <c r="AI63" s="137" t="s">
        <v>323</v>
      </c>
      <c r="AJ63" s="139">
        <v>25</v>
      </c>
      <c r="AK63" s="139">
        <v>225</v>
      </c>
      <c r="AL63" s="137" t="str">
        <f t="shared" si="7"/>
        <v>II</v>
      </c>
      <c r="AM63" s="139" t="str">
        <f t="shared" si="9"/>
        <v>Aceptable con control especifico</v>
      </c>
      <c r="AN63" s="137" t="s">
        <v>324</v>
      </c>
      <c r="AO63" s="139" t="s">
        <v>185</v>
      </c>
      <c r="AP63" s="143" t="s">
        <v>194</v>
      </c>
      <c r="AQ63" s="143" t="s">
        <v>194</v>
      </c>
      <c r="AR63" s="143" t="s">
        <v>194</v>
      </c>
      <c r="AS63" s="137" t="s">
        <v>325</v>
      </c>
      <c r="AT63" s="137" t="s">
        <v>194</v>
      </c>
      <c r="AU63" s="118" t="str">
        <f t="shared" si="10"/>
        <v>Se mantiene los controles establecidos</v>
      </c>
    </row>
    <row r="64" spans="2:47" s="40" customFormat="1" ht="174.75" customHeight="1" x14ac:dyDescent="0.25">
      <c r="B64" s="140" t="s">
        <v>278</v>
      </c>
      <c r="C64" s="141" t="s">
        <v>304</v>
      </c>
      <c r="D64" s="141" t="s">
        <v>304</v>
      </c>
      <c r="E64" s="118" t="s">
        <v>305</v>
      </c>
      <c r="F64" s="118" t="s">
        <v>306</v>
      </c>
      <c r="G64" s="118" t="s">
        <v>197</v>
      </c>
      <c r="H64" s="136" t="s">
        <v>186</v>
      </c>
      <c r="I64" s="138" t="s">
        <v>326</v>
      </c>
      <c r="J64" s="137" t="s">
        <v>206</v>
      </c>
      <c r="K64" s="148" t="s">
        <v>327</v>
      </c>
      <c r="L64" s="54" t="s">
        <v>328</v>
      </c>
      <c r="M64" s="54" t="s">
        <v>329</v>
      </c>
      <c r="N64" s="54" t="s">
        <v>330</v>
      </c>
      <c r="O64" s="137">
        <v>2</v>
      </c>
      <c r="P64" s="137">
        <v>1</v>
      </c>
      <c r="Q64" s="137">
        <v>2</v>
      </c>
      <c r="R64" s="137" t="s">
        <v>310</v>
      </c>
      <c r="S64" s="137">
        <v>10</v>
      </c>
      <c r="T64" s="137">
        <v>20</v>
      </c>
      <c r="U64" s="137" t="str">
        <f t="shared" si="14"/>
        <v>IV</v>
      </c>
      <c r="V64" s="139" t="str">
        <f t="shared" si="15"/>
        <v>Aceptable</v>
      </c>
      <c r="W64" s="137" t="s">
        <v>211</v>
      </c>
      <c r="X64" s="137" t="s">
        <v>185</v>
      </c>
      <c r="Y64" s="143" t="s">
        <v>194</v>
      </c>
      <c r="Z64" s="143" t="s">
        <v>194</v>
      </c>
      <c r="AA64" s="143" t="s">
        <v>194</v>
      </c>
      <c r="AB64" s="137" t="s">
        <v>331</v>
      </c>
      <c r="AC64" s="137" t="s">
        <v>194</v>
      </c>
      <c r="AD64" s="179">
        <v>45869</v>
      </c>
      <c r="AE64" s="120" t="s">
        <v>196</v>
      </c>
      <c r="AF64" s="137">
        <v>2</v>
      </c>
      <c r="AG64" s="137">
        <v>1</v>
      </c>
      <c r="AH64" s="137">
        <v>2</v>
      </c>
      <c r="AI64" s="137" t="s">
        <v>310</v>
      </c>
      <c r="AJ64" s="137">
        <v>10</v>
      </c>
      <c r="AK64" s="137">
        <v>20</v>
      </c>
      <c r="AL64" s="137" t="str">
        <f t="shared" si="7"/>
        <v>IV</v>
      </c>
      <c r="AM64" s="139" t="str">
        <f t="shared" si="9"/>
        <v>Aceptable</v>
      </c>
      <c r="AN64" s="137" t="s">
        <v>211</v>
      </c>
      <c r="AO64" s="137" t="s">
        <v>185</v>
      </c>
      <c r="AP64" s="143" t="s">
        <v>194</v>
      </c>
      <c r="AQ64" s="143" t="s">
        <v>194</v>
      </c>
      <c r="AR64" s="143" t="s">
        <v>194</v>
      </c>
      <c r="AS64" s="137" t="s">
        <v>331</v>
      </c>
      <c r="AT64" s="137" t="s">
        <v>194</v>
      </c>
      <c r="AU64" s="118" t="str">
        <f t="shared" si="10"/>
        <v>Se mantiene los controles establecidos</v>
      </c>
    </row>
    <row r="65" spans="2:47" s="40" customFormat="1" ht="174.75" customHeight="1" x14ac:dyDescent="0.25">
      <c r="B65" s="140" t="s">
        <v>278</v>
      </c>
      <c r="C65" s="141" t="s">
        <v>304</v>
      </c>
      <c r="D65" s="141" t="s">
        <v>304</v>
      </c>
      <c r="E65" s="118" t="s">
        <v>305</v>
      </c>
      <c r="F65" s="118" t="s">
        <v>306</v>
      </c>
      <c r="G65" s="136" t="s">
        <v>197</v>
      </c>
      <c r="H65" s="136" t="s">
        <v>186</v>
      </c>
      <c r="I65" s="137" t="s">
        <v>294</v>
      </c>
      <c r="J65" s="138" t="s">
        <v>228</v>
      </c>
      <c r="K65" s="54" t="s">
        <v>249</v>
      </c>
      <c r="L65" s="137" t="s">
        <v>194</v>
      </c>
      <c r="M65" s="54" t="s">
        <v>332</v>
      </c>
      <c r="N65" s="54" t="s">
        <v>333</v>
      </c>
      <c r="O65" s="139">
        <v>2</v>
      </c>
      <c r="P65" s="139">
        <v>3</v>
      </c>
      <c r="Q65" s="139">
        <v>6</v>
      </c>
      <c r="R65" s="137" t="s">
        <v>161</v>
      </c>
      <c r="S65" s="139">
        <v>10</v>
      </c>
      <c r="T65" s="139">
        <v>60</v>
      </c>
      <c r="U65" s="137" t="str">
        <f t="shared" si="14"/>
        <v>III</v>
      </c>
      <c r="V65" s="139" t="str">
        <f t="shared" si="15"/>
        <v>Mejorable</v>
      </c>
      <c r="W65" s="139" t="s">
        <v>253</v>
      </c>
      <c r="X65" s="139" t="s">
        <v>185</v>
      </c>
      <c r="Y65" s="143" t="s">
        <v>194</v>
      </c>
      <c r="Z65" s="143" t="s">
        <v>194</v>
      </c>
      <c r="AA65" s="143" t="s">
        <v>194</v>
      </c>
      <c r="AB65" s="137" t="s">
        <v>334</v>
      </c>
      <c r="AC65" s="137" t="s">
        <v>194</v>
      </c>
      <c r="AD65" s="179">
        <v>45869</v>
      </c>
      <c r="AE65" s="120" t="s">
        <v>196</v>
      </c>
      <c r="AF65" s="139">
        <v>2</v>
      </c>
      <c r="AG65" s="139">
        <v>3</v>
      </c>
      <c r="AH65" s="139">
        <v>6</v>
      </c>
      <c r="AI65" s="137" t="s">
        <v>161</v>
      </c>
      <c r="AJ65" s="139">
        <v>10</v>
      </c>
      <c r="AK65" s="139">
        <v>60</v>
      </c>
      <c r="AL65" s="137" t="str">
        <f t="shared" si="7"/>
        <v>III</v>
      </c>
      <c r="AM65" s="139" t="str">
        <f t="shared" si="9"/>
        <v>Mejorable</v>
      </c>
      <c r="AN65" s="139" t="s">
        <v>253</v>
      </c>
      <c r="AO65" s="139" t="s">
        <v>185</v>
      </c>
      <c r="AP65" s="143" t="s">
        <v>194</v>
      </c>
      <c r="AQ65" s="143" t="s">
        <v>194</v>
      </c>
      <c r="AR65" s="143" t="s">
        <v>194</v>
      </c>
      <c r="AS65" s="137" t="s">
        <v>334</v>
      </c>
      <c r="AT65" s="137" t="s">
        <v>194</v>
      </c>
      <c r="AU65" s="118" t="str">
        <f t="shared" si="10"/>
        <v>Se mantiene los controles establecidos</v>
      </c>
    </row>
    <row r="66" spans="2:47" s="40" customFormat="1" ht="174.75" customHeight="1" x14ac:dyDescent="0.25">
      <c r="B66" s="140" t="s">
        <v>278</v>
      </c>
      <c r="C66" s="141" t="s">
        <v>304</v>
      </c>
      <c r="D66" s="141" t="s">
        <v>304</v>
      </c>
      <c r="E66" s="118" t="s">
        <v>305</v>
      </c>
      <c r="F66" s="118" t="s">
        <v>306</v>
      </c>
      <c r="G66" s="136" t="s">
        <v>197</v>
      </c>
      <c r="H66" s="136" t="s">
        <v>186</v>
      </c>
      <c r="I66" s="137" t="s">
        <v>255</v>
      </c>
      <c r="J66" s="137" t="s">
        <v>256</v>
      </c>
      <c r="K66" s="54" t="s">
        <v>242</v>
      </c>
      <c r="L66" s="137" t="s">
        <v>258</v>
      </c>
      <c r="M66" s="54" t="s">
        <v>335</v>
      </c>
      <c r="N66" s="54" t="s">
        <v>336</v>
      </c>
      <c r="O66" s="139">
        <v>3</v>
      </c>
      <c r="P66" s="139">
        <v>3</v>
      </c>
      <c r="Q66" s="139">
        <v>9</v>
      </c>
      <c r="R66" s="137" t="s">
        <v>323</v>
      </c>
      <c r="S66" s="139">
        <v>25</v>
      </c>
      <c r="T66" s="139">
        <v>225</v>
      </c>
      <c r="U66" s="137" t="str">
        <f t="shared" si="14"/>
        <v>II</v>
      </c>
      <c r="V66" s="139" t="str">
        <f t="shared" si="15"/>
        <v>Aceptable con control especifico</v>
      </c>
      <c r="W66" s="139" t="s">
        <v>261</v>
      </c>
      <c r="X66" s="139" t="s">
        <v>185</v>
      </c>
      <c r="Y66" s="143" t="s">
        <v>194</v>
      </c>
      <c r="Z66" s="143" t="s">
        <v>194</v>
      </c>
      <c r="AA66" s="143" t="s">
        <v>194</v>
      </c>
      <c r="AB66" s="54" t="s">
        <v>337</v>
      </c>
      <c r="AC66" s="137" t="s">
        <v>194</v>
      </c>
      <c r="AD66" s="179">
        <v>45869</v>
      </c>
      <c r="AE66" s="120" t="s">
        <v>196</v>
      </c>
      <c r="AF66" s="139">
        <v>3</v>
      </c>
      <c r="AG66" s="139">
        <v>3</v>
      </c>
      <c r="AH66" s="139">
        <v>9</v>
      </c>
      <c r="AI66" s="137" t="s">
        <v>323</v>
      </c>
      <c r="AJ66" s="139">
        <v>25</v>
      </c>
      <c r="AK66" s="139">
        <v>225</v>
      </c>
      <c r="AL66" s="137" t="str">
        <f t="shared" si="7"/>
        <v>II</v>
      </c>
      <c r="AM66" s="139" t="str">
        <f t="shared" si="9"/>
        <v>Aceptable con control especifico</v>
      </c>
      <c r="AN66" s="139" t="s">
        <v>261</v>
      </c>
      <c r="AO66" s="139" t="s">
        <v>185</v>
      </c>
      <c r="AP66" s="143" t="s">
        <v>194</v>
      </c>
      <c r="AQ66" s="143" t="s">
        <v>194</v>
      </c>
      <c r="AR66" s="143" t="s">
        <v>194</v>
      </c>
      <c r="AS66" s="54" t="s">
        <v>337</v>
      </c>
      <c r="AT66" s="137" t="s">
        <v>194</v>
      </c>
      <c r="AU66" s="118" t="str">
        <f t="shared" si="10"/>
        <v>Se mantiene los controles establecidos</v>
      </c>
    </row>
    <row r="67" spans="2:47" s="40" customFormat="1" ht="174.75" customHeight="1" x14ac:dyDescent="0.25">
      <c r="B67" s="140" t="s">
        <v>278</v>
      </c>
      <c r="C67" s="141" t="s">
        <v>304</v>
      </c>
      <c r="D67" s="141" t="s">
        <v>304</v>
      </c>
      <c r="E67" s="118" t="s">
        <v>305</v>
      </c>
      <c r="F67" s="118" t="s">
        <v>306</v>
      </c>
      <c r="G67" s="136" t="s">
        <v>197</v>
      </c>
      <c r="H67" s="136" t="s">
        <v>186</v>
      </c>
      <c r="I67" s="137" t="s">
        <v>338</v>
      </c>
      <c r="J67" s="137" t="s">
        <v>256</v>
      </c>
      <c r="K67" s="54" t="s">
        <v>269</v>
      </c>
      <c r="L67" s="137" t="s">
        <v>339</v>
      </c>
      <c r="M67" s="54" t="s">
        <v>335</v>
      </c>
      <c r="N67" s="54" t="s">
        <v>336</v>
      </c>
      <c r="O67" s="139">
        <v>4</v>
      </c>
      <c r="P67" s="139">
        <v>2</v>
      </c>
      <c r="Q67" s="139">
        <v>8</v>
      </c>
      <c r="R67" s="137" t="s">
        <v>161</v>
      </c>
      <c r="S67" s="139">
        <v>25</v>
      </c>
      <c r="T67" s="139">
        <v>200</v>
      </c>
      <c r="U67" s="137" t="str">
        <f t="shared" si="14"/>
        <v>II</v>
      </c>
      <c r="V67" s="139" t="str">
        <f t="shared" si="15"/>
        <v>Aceptable con control especifico</v>
      </c>
      <c r="W67" s="139" t="s">
        <v>340</v>
      </c>
      <c r="X67" s="139" t="s">
        <v>185</v>
      </c>
      <c r="Y67" s="143" t="s">
        <v>194</v>
      </c>
      <c r="Z67" s="143" t="s">
        <v>194</v>
      </c>
      <c r="AA67" s="143" t="s">
        <v>194</v>
      </c>
      <c r="AB67" s="54" t="s">
        <v>337</v>
      </c>
      <c r="AC67" s="137" t="s">
        <v>194</v>
      </c>
      <c r="AD67" s="179">
        <v>45869</v>
      </c>
      <c r="AE67" s="120" t="s">
        <v>196</v>
      </c>
      <c r="AF67" s="139">
        <v>4</v>
      </c>
      <c r="AG67" s="139">
        <v>2</v>
      </c>
      <c r="AH67" s="139">
        <v>8</v>
      </c>
      <c r="AI67" s="137" t="s">
        <v>161</v>
      </c>
      <c r="AJ67" s="139">
        <v>25</v>
      </c>
      <c r="AK67" s="139">
        <v>200</v>
      </c>
      <c r="AL67" s="137" t="str">
        <f t="shared" si="7"/>
        <v>II</v>
      </c>
      <c r="AM67" s="139" t="str">
        <f t="shared" si="9"/>
        <v>Aceptable con control especifico</v>
      </c>
      <c r="AN67" s="139" t="s">
        <v>340</v>
      </c>
      <c r="AO67" s="139" t="s">
        <v>185</v>
      </c>
      <c r="AP67" s="143" t="s">
        <v>194</v>
      </c>
      <c r="AQ67" s="143" t="s">
        <v>194</v>
      </c>
      <c r="AR67" s="143" t="s">
        <v>194</v>
      </c>
      <c r="AS67" s="54" t="s">
        <v>337</v>
      </c>
      <c r="AT67" s="137" t="s">
        <v>194</v>
      </c>
      <c r="AU67" s="118" t="str">
        <f t="shared" si="10"/>
        <v>Se mantiene los controles establecidos</v>
      </c>
    </row>
    <row r="68" spans="2:47" s="40" customFormat="1" ht="174.75" customHeight="1" x14ac:dyDescent="0.25">
      <c r="B68" s="140" t="s">
        <v>278</v>
      </c>
      <c r="C68" s="141" t="s">
        <v>304</v>
      </c>
      <c r="D68" s="141" t="s">
        <v>304</v>
      </c>
      <c r="E68" s="118" t="s">
        <v>305</v>
      </c>
      <c r="F68" s="118" t="s">
        <v>306</v>
      </c>
      <c r="G68" s="118" t="s">
        <v>197</v>
      </c>
      <c r="H68" s="136" t="s">
        <v>263</v>
      </c>
      <c r="I68" s="138" t="s">
        <v>341</v>
      </c>
      <c r="J68" s="137" t="s">
        <v>256</v>
      </c>
      <c r="K68" s="148" t="s">
        <v>342</v>
      </c>
      <c r="L68" s="54" t="s">
        <v>194</v>
      </c>
      <c r="M68" s="54" t="s">
        <v>335</v>
      </c>
      <c r="N68" s="54" t="s">
        <v>336</v>
      </c>
      <c r="O68" s="137">
        <v>2</v>
      </c>
      <c r="P68" s="137">
        <v>1</v>
      </c>
      <c r="Q68" s="137">
        <v>2</v>
      </c>
      <c r="R68" s="137" t="s">
        <v>310</v>
      </c>
      <c r="S68" s="137">
        <v>10</v>
      </c>
      <c r="T68" s="137">
        <v>20</v>
      </c>
      <c r="U68" s="137" t="str">
        <f t="shared" si="14"/>
        <v>IV</v>
      </c>
      <c r="V68" s="139" t="str">
        <f t="shared" si="15"/>
        <v>Aceptable</v>
      </c>
      <c r="W68" s="137" t="s">
        <v>261</v>
      </c>
      <c r="X68" s="137" t="s">
        <v>185</v>
      </c>
      <c r="Y68" s="143" t="s">
        <v>194</v>
      </c>
      <c r="Z68" s="143" t="s">
        <v>194</v>
      </c>
      <c r="AA68" s="143" t="s">
        <v>194</v>
      </c>
      <c r="AB68" s="54" t="s">
        <v>337</v>
      </c>
      <c r="AC68" s="137" t="s">
        <v>194</v>
      </c>
      <c r="AD68" s="179">
        <v>45869</v>
      </c>
      <c r="AE68" s="120" t="s">
        <v>196</v>
      </c>
      <c r="AF68" s="137">
        <v>2</v>
      </c>
      <c r="AG68" s="137">
        <v>1</v>
      </c>
      <c r="AH68" s="137">
        <v>2</v>
      </c>
      <c r="AI68" s="137" t="s">
        <v>310</v>
      </c>
      <c r="AJ68" s="137">
        <v>10</v>
      </c>
      <c r="AK68" s="137">
        <v>20</v>
      </c>
      <c r="AL68" s="137" t="str">
        <f t="shared" si="7"/>
        <v>IV</v>
      </c>
      <c r="AM68" s="139" t="str">
        <f t="shared" si="9"/>
        <v>Aceptable</v>
      </c>
      <c r="AN68" s="137" t="s">
        <v>261</v>
      </c>
      <c r="AO68" s="137" t="s">
        <v>185</v>
      </c>
      <c r="AP68" s="143" t="s">
        <v>194</v>
      </c>
      <c r="AQ68" s="143" t="s">
        <v>194</v>
      </c>
      <c r="AR68" s="143" t="s">
        <v>194</v>
      </c>
      <c r="AS68" s="54" t="s">
        <v>337</v>
      </c>
      <c r="AT68" s="137" t="s">
        <v>194</v>
      </c>
      <c r="AU68" s="118" t="str">
        <f t="shared" si="10"/>
        <v>Se mantiene los controles establecidos</v>
      </c>
    </row>
    <row r="69" spans="2:47" s="40" customFormat="1" ht="174.75" customHeight="1" x14ac:dyDescent="0.25">
      <c r="B69" s="140" t="s">
        <v>278</v>
      </c>
      <c r="C69" s="141" t="s">
        <v>304</v>
      </c>
      <c r="D69" s="141" t="s">
        <v>304</v>
      </c>
      <c r="E69" s="137" t="s">
        <v>343</v>
      </c>
      <c r="F69" s="137" t="s">
        <v>344</v>
      </c>
      <c r="G69" s="118" t="s">
        <v>185</v>
      </c>
      <c r="H69" s="136" t="s">
        <v>186</v>
      </c>
      <c r="I69" s="142" t="s">
        <v>307</v>
      </c>
      <c r="J69" s="118" t="s">
        <v>188</v>
      </c>
      <c r="K69" s="54" t="s">
        <v>189</v>
      </c>
      <c r="L69" s="118" t="s">
        <v>194</v>
      </c>
      <c r="M69" s="118" t="s">
        <v>308</v>
      </c>
      <c r="N69" s="118" t="s">
        <v>309</v>
      </c>
      <c r="O69" s="137">
        <v>2</v>
      </c>
      <c r="P69" s="137">
        <v>1</v>
      </c>
      <c r="Q69" s="137">
        <v>2</v>
      </c>
      <c r="R69" s="137" t="s">
        <v>310</v>
      </c>
      <c r="S69" s="137">
        <v>10</v>
      </c>
      <c r="T69" s="137">
        <v>20</v>
      </c>
      <c r="U69" s="137" t="str">
        <f t="shared" si="14"/>
        <v>IV</v>
      </c>
      <c r="V69" s="139" t="str">
        <f t="shared" si="15"/>
        <v>Aceptable</v>
      </c>
      <c r="W69" s="54" t="s">
        <v>311</v>
      </c>
      <c r="X69" s="137" t="s">
        <v>185</v>
      </c>
      <c r="Y69" s="143" t="s">
        <v>194</v>
      </c>
      <c r="Z69" s="143" t="s">
        <v>194</v>
      </c>
      <c r="AA69" s="143" t="s">
        <v>194</v>
      </c>
      <c r="AB69" s="118" t="s">
        <v>312</v>
      </c>
      <c r="AC69" s="137" t="s">
        <v>194</v>
      </c>
      <c r="AD69" s="179">
        <v>45869</v>
      </c>
      <c r="AE69" s="120" t="s">
        <v>196</v>
      </c>
      <c r="AF69" s="137">
        <v>2</v>
      </c>
      <c r="AG69" s="137">
        <v>1</v>
      </c>
      <c r="AH69" s="137">
        <v>2</v>
      </c>
      <c r="AI69" s="137" t="s">
        <v>310</v>
      </c>
      <c r="AJ69" s="137">
        <v>10</v>
      </c>
      <c r="AK69" s="137">
        <v>20</v>
      </c>
      <c r="AL69" s="137" t="str">
        <f t="shared" si="7"/>
        <v>IV</v>
      </c>
      <c r="AM69" s="139" t="str">
        <f t="shared" si="9"/>
        <v>Aceptable</v>
      </c>
      <c r="AN69" s="54" t="s">
        <v>311</v>
      </c>
      <c r="AO69" s="137" t="s">
        <v>185</v>
      </c>
      <c r="AP69" s="143" t="s">
        <v>194</v>
      </c>
      <c r="AQ69" s="143" t="s">
        <v>194</v>
      </c>
      <c r="AR69" s="143" t="s">
        <v>194</v>
      </c>
      <c r="AS69" s="118" t="s">
        <v>312</v>
      </c>
      <c r="AT69" s="137" t="s">
        <v>194</v>
      </c>
      <c r="AU69" s="118" t="str">
        <f t="shared" si="10"/>
        <v>Se mantiene los controles establecidos</v>
      </c>
    </row>
    <row r="70" spans="2:47" s="40" customFormat="1" ht="174.75" customHeight="1" x14ac:dyDescent="0.25">
      <c r="B70" s="140" t="s">
        <v>278</v>
      </c>
      <c r="C70" s="141" t="s">
        <v>304</v>
      </c>
      <c r="D70" s="141" t="s">
        <v>304</v>
      </c>
      <c r="E70" s="137" t="s">
        <v>343</v>
      </c>
      <c r="F70" s="137" t="s">
        <v>344</v>
      </c>
      <c r="G70" s="144" t="s">
        <v>185</v>
      </c>
      <c r="H70" s="136" t="s">
        <v>186</v>
      </c>
      <c r="I70" s="186" t="s">
        <v>313</v>
      </c>
      <c r="J70" s="145" t="s">
        <v>314</v>
      </c>
      <c r="K70" s="55" t="s">
        <v>315</v>
      </c>
      <c r="L70" s="139" t="s">
        <v>190</v>
      </c>
      <c r="M70" s="55" t="s">
        <v>190</v>
      </c>
      <c r="N70" s="186" t="s">
        <v>316</v>
      </c>
      <c r="O70" s="139">
        <v>2</v>
      </c>
      <c r="P70" s="139">
        <v>3</v>
      </c>
      <c r="Q70" s="139">
        <v>6</v>
      </c>
      <c r="R70" s="139" t="s">
        <v>161</v>
      </c>
      <c r="S70" s="139">
        <v>25</v>
      </c>
      <c r="T70" s="139">
        <v>150</v>
      </c>
      <c r="U70" s="137" t="str">
        <f t="shared" si="14"/>
        <v>II</v>
      </c>
      <c r="V70" s="139" t="str">
        <f t="shared" si="15"/>
        <v>Aceptable con control especifico</v>
      </c>
      <c r="W70" s="55" t="s">
        <v>317</v>
      </c>
      <c r="X70" s="146" t="s">
        <v>185</v>
      </c>
      <c r="Y70" s="147" t="s">
        <v>194</v>
      </c>
      <c r="Z70" s="147" t="s">
        <v>194</v>
      </c>
      <c r="AA70" s="147" t="s">
        <v>194</v>
      </c>
      <c r="AB70" s="144" t="s">
        <v>318</v>
      </c>
      <c r="AC70" s="137" t="s">
        <v>194</v>
      </c>
      <c r="AD70" s="179">
        <v>45869</v>
      </c>
      <c r="AE70" s="120" t="s">
        <v>196</v>
      </c>
      <c r="AF70" s="139">
        <v>2</v>
      </c>
      <c r="AG70" s="139">
        <v>3</v>
      </c>
      <c r="AH70" s="139">
        <v>6</v>
      </c>
      <c r="AI70" s="139" t="s">
        <v>161</v>
      </c>
      <c r="AJ70" s="139">
        <v>25</v>
      </c>
      <c r="AK70" s="139">
        <v>150</v>
      </c>
      <c r="AL70" s="137" t="str">
        <f t="shared" si="7"/>
        <v>II</v>
      </c>
      <c r="AM70" s="139" t="str">
        <f t="shared" si="9"/>
        <v>Aceptable con control especifico</v>
      </c>
      <c r="AN70" s="55" t="s">
        <v>317</v>
      </c>
      <c r="AO70" s="146" t="s">
        <v>185</v>
      </c>
      <c r="AP70" s="147" t="s">
        <v>194</v>
      </c>
      <c r="AQ70" s="147" t="s">
        <v>194</v>
      </c>
      <c r="AR70" s="147" t="s">
        <v>194</v>
      </c>
      <c r="AS70" s="144" t="s">
        <v>318</v>
      </c>
      <c r="AT70" s="137" t="s">
        <v>194</v>
      </c>
      <c r="AU70" s="118" t="str">
        <f t="shared" si="10"/>
        <v>Se mantiene los controles establecidos</v>
      </c>
    </row>
    <row r="71" spans="2:47" s="40" customFormat="1" ht="174.75" customHeight="1" x14ac:dyDescent="0.25">
      <c r="B71" s="140" t="s">
        <v>278</v>
      </c>
      <c r="C71" s="141" t="s">
        <v>304</v>
      </c>
      <c r="D71" s="141" t="s">
        <v>304</v>
      </c>
      <c r="E71" s="137" t="s">
        <v>343</v>
      </c>
      <c r="F71" s="137" t="s">
        <v>344</v>
      </c>
      <c r="G71" s="136" t="s">
        <v>185</v>
      </c>
      <c r="H71" s="136" t="s">
        <v>186</v>
      </c>
      <c r="I71" s="137" t="s">
        <v>220</v>
      </c>
      <c r="J71" s="138" t="s">
        <v>214</v>
      </c>
      <c r="K71" s="54" t="s">
        <v>319</v>
      </c>
      <c r="L71" s="137" t="s">
        <v>320</v>
      </c>
      <c r="M71" s="54" t="s">
        <v>321</v>
      </c>
      <c r="N71" s="54" t="s">
        <v>322</v>
      </c>
      <c r="O71" s="139">
        <v>3</v>
      </c>
      <c r="P71" s="139">
        <v>3</v>
      </c>
      <c r="Q71" s="139">
        <v>9</v>
      </c>
      <c r="R71" s="137" t="s">
        <v>323</v>
      </c>
      <c r="S71" s="139">
        <v>25</v>
      </c>
      <c r="T71" s="139">
        <v>225</v>
      </c>
      <c r="U71" s="137" t="str">
        <f t="shared" si="14"/>
        <v>II</v>
      </c>
      <c r="V71" s="139" t="str">
        <f t="shared" si="15"/>
        <v>Aceptable con control especifico</v>
      </c>
      <c r="W71" s="137" t="s">
        <v>324</v>
      </c>
      <c r="X71" s="139" t="s">
        <v>185</v>
      </c>
      <c r="Y71" s="143" t="s">
        <v>194</v>
      </c>
      <c r="Z71" s="143" t="s">
        <v>194</v>
      </c>
      <c r="AA71" s="143" t="s">
        <v>194</v>
      </c>
      <c r="AB71" s="137" t="s">
        <v>325</v>
      </c>
      <c r="AC71" s="137" t="s">
        <v>194</v>
      </c>
      <c r="AD71" s="179">
        <v>45869</v>
      </c>
      <c r="AE71" s="120" t="s">
        <v>196</v>
      </c>
      <c r="AF71" s="139">
        <v>3</v>
      </c>
      <c r="AG71" s="139">
        <v>3</v>
      </c>
      <c r="AH71" s="139">
        <v>9</v>
      </c>
      <c r="AI71" s="137" t="s">
        <v>323</v>
      </c>
      <c r="AJ71" s="139">
        <v>25</v>
      </c>
      <c r="AK71" s="139">
        <v>225</v>
      </c>
      <c r="AL71" s="137" t="str">
        <f t="shared" si="7"/>
        <v>II</v>
      </c>
      <c r="AM71" s="139" t="str">
        <f t="shared" si="9"/>
        <v>Aceptable con control especifico</v>
      </c>
      <c r="AN71" s="137" t="s">
        <v>324</v>
      </c>
      <c r="AO71" s="139" t="s">
        <v>185</v>
      </c>
      <c r="AP71" s="143" t="s">
        <v>194</v>
      </c>
      <c r="AQ71" s="143" t="s">
        <v>194</v>
      </c>
      <c r="AR71" s="143" t="s">
        <v>194</v>
      </c>
      <c r="AS71" s="137" t="s">
        <v>325</v>
      </c>
      <c r="AT71" s="137" t="s">
        <v>194</v>
      </c>
      <c r="AU71" s="118" t="str">
        <f t="shared" si="10"/>
        <v>Se mantiene los controles establecidos</v>
      </c>
    </row>
    <row r="72" spans="2:47" s="40" customFormat="1" ht="174.75" customHeight="1" x14ac:dyDescent="0.25">
      <c r="B72" s="140" t="s">
        <v>278</v>
      </c>
      <c r="C72" s="141" t="s">
        <v>304</v>
      </c>
      <c r="D72" s="141" t="s">
        <v>304</v>
      </c>
      <c r="E72" s="137" t="s">
        <v>343</v>
      </c>
      <c r="F72" s="137" t="s">
        <v>344</v>
      </c>
      <c r="G72" s="118" t="s">
        <v>197</v>
      </c>
      <c r="H72" s="136" t="s">
        <v>186</v>
      </c>
      <c r="I72" s="138" t="s">
        <v>326</v>
      </c>
      <c r="J72" s="137" t="s">
        <v>206</v>
      </c>
      <c r="K72" s="148" t="s">
        <v>327</v>
      </c>
      <c r="L72" s="54" t="s">
        <v>328</v>
      </c>
      <c r="M72" s="54" t="s">
        <v>329</v>
      </c>
      <c r="N72" s="54" t="s">
        <v>330</v>
      </c>
      <c r="O72" s="137">
        <v>2</v>
      </c>
      <c r="P72" s="137">
        <v>1</v>
      </c>
      <c r="Q72" s="137">
        <v>2</v>
      </c>
      <c r="R72" s="137" t="s">
        <v>310</v>
      </c>
      <c r="S72" s="137">
        <v>10</v>
      </c>
      <c r="T72" s="137">
        <v>20</v>
      </c>
      <c r="U72" s="137" t="str">
        <f t="shared" si="14"/>
        <v>IV</v>
      </c>
      <c r="V72" s="139" t="str">
        <f t="shared" si="15"/>
        <v>Aceptable</v>
      </c>
      <c r="W72" s="137" t="s">
        <v>211</v>
      </c>
      <c r="X72" s="137" t="s">
        <v>185</v>
      </c>
      <c r="Y72" s="143" t="s">
        <v>194</v>
      </c>
      <c r="Z72" s="143" t="s">
        <v>194</v>
      </c>
      <c r="AA72" s="143" t="s">
        <v>194</v>
      </c>
      <c r="AB72" s="137" t="s">
        <v>331</v>
      </c>
      <c r="AC72" s="137" t="s">
        <v>194</v>
      </c>
      <c r="AD72" s="179">
        <v>45869</v>
      </c>
      <c r="AE72" s="120" t="s">
        <v>196</v>
      </c>
      <c r="AF72" s="137">
        <v>2</v>
      </c>
      <c r="AG72" s="137">
        <v>1</v>
      </c>
      <c r="AH72" s="137">
        <v>2</v>
      </c>
      <c r="AI72" s="137" t="s">
        <v>310</v>
      </c>
      <c r="AJ72" s="137">
        <v>10</v>
      </c>
      <c r="AK72" s="137">
        <v>20</v>
      </c>
      <c r="AL72" s="137" t="str">
        <f t="shared" si="7"/>
        <v>IV</v>
      </c>
      <c r="AM72" s="139" t="str">
        <f t="shared" si="9"/>
        <v>Aceptable</v>
      </c>
      <c r="AN72" s="137" t="s">
        <v>211</v>
      </c>
      <c r="AO72" s="137" t="s">
        <v>185</v>
      </c>
      <c r="AP72" s="143" t="s">
        <v>194</v>
      </c>
      <c r="AQ72" s="143" t="s">
        <v>194</v>
      </c>
      <c r="AR72" s="143" t="s">
        <v>194</v>
      </c>
      <c r="AS72" s="137" t="s">
        <v>331</v>
      </c>
      <c r="AT72" s="137" t="s">
        <v>194</v>
      </c>
      <c r="AU72" s="118" t="str">
        <f t="shared" si="10"/>
        <v>Se mantiene los controles establecidos</v>
      </c>
    </row>
    <row r="73" spans="2:47" s="40" customFormat="1" ht="174.75" customHeight="1" x14ac:dyDescent="0.25">
      <c r="B73" s="140" t="s">
        <v>278</v>
      </c>
      <c r="C73" s="141" t="s">
        <v>304</v>
      </c>
      <c r="D73" s="141" t="s">
        <v>304</v>
      </c>
      <c r="E73" s="137" t="s">
        <v>343</v>
      </c>
      <c r="F73" s="137" t="s">
        <v>344</v>
      </c>
      <c r="G73" s="136" t="s">
        <v>197</v>
      </c>
      <c r="H73" s="136" t="s">
        <v>186</v>
      </c>
      <c r="I73" s="137" t="s">
        <v>294</v>
      </c>
      <c r="J73" s="138" t="s">
        <v>228</v>
      </c>
      <c r="K73" s="54" t="s">
        <v>249</v>
      </c>
      <c r="L73" s="137" t="s">
        <v>194</v>
      </c>
      <c r="M73" s="54" t="s">
        <v>332</v>
      </c>
      <c r="N73" s="54" t="s">
        <v>333</v>
      </c>
      <c r="O73" s="139">
        <v>2</v>
      </c>
      <c r="P73" s="139">
        <v>3</v>
      </c>
      <c r="Q73" s="139">
        <v>6</v>
      </c>
      <c r="R73" s="137" t="s">
        <v>161</v>
      </c>
      <c r="S73" s="139">
        <v>10</v>
      </c>
      <c r="T73" s="139">
        <v>60</v>
      </c>
      <c r="U73" s="137" t="str">
        <f t="shared" si="14"/>
        <v>III</v>
      </c>
      <c r="V73" s="139" t="str">
        <f t="shared" si="15"/>
        <v>Mejorable</v>
      </c>
      <c r="W73" s="139" t="s">
        <v>253</v>
      </c>
      <c r="X73" s="139" t="s">
        <v>185</v>
      </c>
      <c r="Y73" s="143" t="s">
        <v>194</v>
      </c>
      <c r="Z73" s="143" t="s">
        <v>194</v>
      </c>
      <c r="AA73" s="143" t="s">
        <v>194</v>
      </c>
      <c r="AB73" s="137" t="s">
        <v>334</v>
      </c>
      <c r="AC73" s="137" t="s">
        <v>194</v>
      </c>
      <c r="AD73" s="179">
        <v>45869</v>
      </c>
      <c r="AE73" s="120" t="s">
        <v>196</v>
      </c>
      <c r="AF73" s="139">
        <v>2</v>
      </c>
      <c r="AG73" s="139">
        <v>3</v>
      </c>
      <c r="AH73" s="139">
        <v>6</v>
      </c>
      <c r="AI73" s="137" t="s">
        <v>161</v>
      </c>
      <c r="AJ73" s="139">
        <v>10</v>
      </c>
      <c r="AK73" s="139">
        <v>60</v>
      </c>
      <c r="AL73" s="137" t="str">
        <f t="shared" si="7"/>
        <v>III</v>
      </c>
      <c r="AM73" s="139" t="str">
        <f t="shared" si="9"/>
        <v>Mejorable</v>
      </c>
      <c r="AN73" s="139" t="s">
        <v>253</v>
      </c>
      <c r="AO73" s="139" t="s">
        <v>185</v>
      </c>
      <c r="AP73" s="143" t="s">
        <v>194</v>
      </c>
      <c r="AQ73" s="143" t="s">
        <v>194</v>
      </c>
      <c r="AR73" s="143" t="s">
        <v>194</v>
      </c>
      <c r="AS73" s="137" t="s">
        <v>334</v>
      </c>
      <c r="AT73" s="137" t="s">
        <v>194</v>
      </c>
      <c r="AU73" s="118" t="str">
        <f t="shared" si="10"/>
        <v>Se mantiene los controles establecidos</v>
      </c>
    </row>
    <row r="74" spans="2:47" s="40" customFormat="1" ht="174.75" customHeight="1" x14ac:dyDescent="0.25">
      <c r="B74" s="140" t="s">
        <v>278</v>
      </c>
      <c r="C74" s="141" t="s">
        <v>304</v>
      </c>
      <c r="D74" s="141" t="s">
        <v>304</v>
      </c>
      <c r="E74" s="137" t="s">
        <v>343</v>
      </c>
      <c r="F74" s="137" t="s">
        <v>344</v>
      </c>
      <c r="G74" s="136" t="s">
        <v>197</v>
      </c>
      <c r="H74" s="136" t="s">
        <v>186</v>
      </c>
      <c r="I74" s="137" t="s">
        <v>255</v>
      </c>
      <c r="J74" s="137" t="s">
        <v>256</v>
      </c>
      <c r="K74" s="54" t="s">
        <v>242</v>
      </c>
      <c r="L74" s="137" t="s">
        <v>258</v>
      </c>
      <c r="M74" s="54" t="s">
        <v>335</v>
      </c>
      <c r="N74" s="54" t="s">
        <v>336</v>
      </c>
      <c r="O74" s="139">
        <v>3</v>
      </c>
      <c r="P74" s="139">
        <v>3</v>
      </c>
      <c r="Q74" s="139">
        <v>9</v>
      </c>
      <c r="R74" s="137" t="s">
        <v>323</v>
      </c>
      <c r="S74" s="139">
        <v>25</v>
      </c>
      <c r="T74" s="139">
        <v>225</v>
      </c>
      <c r="U74" s="137" t="str">
        <f t="shared" si="14"/>
        <v>II</v>
      </c>
      <c r="V74" s="139" t="str">
        <f t="shared" si="15"/>
        <v>Aceptable con control especifico</v>
      </c>
      <c r="W74" s="139" t="s">
        <v>261</v>
      </c>
      <c r="X74" s="139" t="s">
        <v>185</v>
      </c>
      <c r="Y74" s="143" t="s">
        <v>194</v>
      </c>
      <c r="Z74" s="143" t="s">
        <v>194</v>
      </c>
      <c r="AA74" s="143" t="s">
        <v>194</v>
      </c>
      <c r="AB74" s="54" t="s">
        <v>337</v>
      </c>
      <c r="AC74" s="137" t="s">
        <v>194</v>
      </c>
      <c r="AD74" s="179">
        <v>45869</v>
      </c>
      <c r="AE74" s="120" t="s">
        <v>196</v>
      </c>
      <c r="AF74" s="139">
        <v>3</v>
      </c>
      <c r="AG74" s="139">
        <v>3</v>
      </c>
      <c r="AH74" s="139">
        <v>9</v>
      </c>
      <c r="AI74" s="137" t="s">
        <v>323</v>
      </c>
      <c r="AJ74" s="139">
        <v>25</v>
      </c>
      <c r="AK74" s="139">
        <v>225</v>
      </c>
      <c r="AL74" s="137" t="str">
        <f t="shared" si="7"/>
        <v>II</v>
      </c>
      <c r="AM74" s="139" t="str">
        <f t="shared" si="9"/>
        <v>Aceptable con control especifico</v>
      </c>
      <c r="AN74" s="139" t="s">
        <v>261</v>
      </c>
      <c r="AO74" s="139" t="s">
        <v>185</v>
      </c>
      <c r="AP74" s="143" t="s">
        <v>194</v>
      </c>
      <c r="AQ74" s="143" t="s">
        <v>194</v>
      </c>
      <c r="AR74" s="143" t="s">
        <v>194</v>
      </c>
      <c r="AS74" s="54" t="s">
        <v>337</v>
      </c>
      <c r="AT74" s="137" t="s">
        <v>194</v>
      </c>
      <c r="AU74" s="118" t="str">
        <f t="shared" si="10"/>
        <v>Se mantiene los controles establecidos</v>
      </c>
    </row>
    <row r="75" spans="2:47" s="40" customFormat="1" ht="174.75" customHeight="1" x14ac:dyDescent="0.25">
      <c r="B75" s="140" t="s">
        <v>278</v>
      </c>
      <c r="C75" s="141" t="s">
        <v>304</v>
      </c>
      <c r="D75" s="141" t="s">
        <v>304</v>
      </c>
      <c r="E75" s="137" t="s">
        <v>343</v>
      </c>
      <c r="F75" s="137" t="s">
        <v>344</v>
      </c>
      <c r="G75" s="136" t="s">
        <v>197</v>
      </c>
      <c r="H75" s="136" t="s">
        <v>186</v>
      </c>
      <c r="I75" s="137" t="s">
        <v>338</v>
      </c>
      <c r="J75" s="137" t="s">
        <v>256</v>
      </c>
      <c r="K75" s="54" t="s">
        <v>269</v>
      </c>
      <c r="L75" s="137" t="s">
        <v>339</v>
      </c>
      <c r="M75" s="54" t="s">
        <v>335</v>
      </c>
      <c r="N75" s="54" t="s">
        <v>336</v>
      </c>
      <c r="O75" s="139">
        <v>4</v>
      </c>
      <c r="P75" s="139">
        <v>2</v>
      </c>
      <c r="Q75" s="139">
        <v>8</v>
      </c>
      <c r="R75" s="137" t="s">
        <v>161</v>
      </c>
      <c r="S75" s="139">
        <v>25</v>
      </c>
      <c r="T75" s="139">
        <v>200</v>
      </c>
      <c r="U75" s="137" t="str">
        <f t="shared" si="14"/>
        <v>II</v>
      </c>
      <c r="V75" s="139" t="str">
        <f t="shared" si="15"/>
        <v>Aceptable con control especifico</v>
      </c>
      <c r="W75" s="139" t="s">
        <v>340</v>
      </c>
      <c r="X75" s="139" t="s">
        <v>185</v>
      </c>
      <c r="Y75" s="143" t="s">
        <v>194</v>
      </c>
      <c r="Z75" s="143" t="s">
        <v>194</v>
      </c>
      <c r="AA75" s="143" t="s">
        <v>194</v>
      </c>
      <c r="AB75" s="54" t="s">
        <v>337</v>
      </c>
      <c r="AC75" s="137" t="s">
        <v>194</v>
      </c>
      <c r="AD75" s="179">
        <v>45869</v>
      </c>
      <c r="AE75" s="120" t="s">
        <v>196</v>
      </c>
      <c r="AF75" s="139">
        <v>4</v>
      </c>
      <c r="AG75" s="139">
        <v>2</v>
      </c>
      <c r="AH75" s="139">
        <v>8</v>
      </c>
      <c r="AI75" s="137" t="s">
        <v>161</v>
      </c>
      <c r="AJ75" s="139">
        <v>25</v>
      </c>
      <c r="AK75" s="139">
        <v>200</v>
      </c>
      <c r="AL75" s="137" t="str">
        <f t="shared" ref="AL75:AL138" si="16">IF(AK75&lt;=20,"IV",IF(AK75&lt;=120,"III",IF(AK75&lt;=500,"II",IF(AK75&lt;=4000,"I",FALSE))))</f>
        <v>II</v>
      </c>
      <c r="AM75" s="139" t="str">
        <f t="shared" si="9"/>
        <v>Aceptable con control especifico</v>
      </c>
      <c r="AN75" s="139" t="s">
        <v>340</v>
      </c>
      <c r="AO75" s="139" t="s">
        <v>185</v>
      </c>
      <c r="AP75" s="143" t="s">
        <v>194</v>
      </c>
      <c r="AQ75" s="143" t="s">
        <v>194</v>
      </c>
      <c r="AR75" s="143" t="s">
        <v>194</v>
      </c>
      <c r="AS75" s="54" t="s">
        <v>337</v>
      </c>
      <c r="AT75" s="137" t="s">
        <v>194</v>
      </c>
      <c r="AU75" s="118" t="str">
        <f t="shared" si="10"/>
        <v>Se mantiene los controles establecidos</v>
      </c>
    </row>
    <row r="76" spans="2:47" s="40" customFormat="1" ht="174.75" customHeight="1" x14ac:dyDescent="0.25">
      <c r="B76" s="140" t="s">
        <v>278</v>
      </c>
      <c r="C76" s="141" t="s">
        <v>304</v>
      </c>
      <c r="D76" s="141" t="s">
        <v>304</v>
      </c>
      <c r="E76" s="137" t="s">
        <v>343</v>
      </c>
      <c r="F76" s="137" t="s">
        <v>344</v>
      </c>
      <c r="G76" s="118" t="s">
        <v>197</v>
      </c>
      <c r="H76" s="136" t="s">
        <v>263</v>
      </c>
      <c r="I76" s="138" t="s">
        <v>341</v>
      </c>
      <c r="J76" s="137" t="s">
        <v>256</v>
      </c>
      <c r="K76" s="148" t="s">
        <v>342</v>
      </c>
      <c r="L76" s="54" t="s">
        <v>194</v>
      </c>
      <c r="M76" s="54" t="s">
        <v>335</v>
      </c>
      <c r="N76" s="54" t="s">
        <v>336</v>
      </c>
      <c r="O76" s="137">
        <v>2</v>
      </c>
      <c r="P76" s="137">
        <v>1</v>
      </c>
      <c r="Q76" s="137">
        <v>2</v>
      </c>
      <c r="R76" s="137" t="s">
        <v>310</v>
      </c>
      <c r="S76" s="137">
        <v>10</v>
      </c>
      <c r="T76" s="137">
        <v>20</v>
      </c>
      <c r="U76" s="137" t="str">
        <f t="shared" si="14"/>
        <v>IV</v>
      </c>
      <c r="V76" s="139" t="str">
        <f t="shared" si="15"/>
        <v>Aceptable</v>
      </c>
      <c r="W76" s="137" t="s">
        <v>261</v>
      </c>
      <c r="X76" s="137" t="s">
        <v>185</v>
      </c>
      <c r="Y76" s="143" t="s">
        <v>194</v>
      </c>
      <c r="Z76" s="143" t="s">
        <v>194</v>
      </c>
      <c r="AA76" s="143" t="s">
        <v>194</v>
      </c>
      <c r="AB76" s="54" t="s">
        <v>337</v>
      </c>
      <c r="AC76" s="137" t="s">
        <v>194</v>
      </c>
      <c r="AD76" s="179">
        <v>45869</v>
      </c>
      <c r="AE76" s="120" t="s">
        <v>196</v>
      </c>
      <c r="AF76" s="137">
        <v>2</v>
      </c>
      <c r="AG76" s="137">
        <v>1</v>
      </c>
      <c r="AH76" s="137">
        <v>2</v>
      </c>
      <c r="AI76" s="137" t="s">
        <v>310</v>
      </c>
      <c r="AJ76" s="137">
        <v>10</v>
      </c>
      <c r="AK76" s="137">
        <v>20</v>
      </c>
      <c r="AL76" s="137" t="str">
        <f t="shared" si="16"/>
        <v>IV</v>
      </c>
      <c r="AM76" s="139" t="str">
        <f t="shared" ref="AM76:AM139" si="17">IF(AL76="IV","Aceptable",IF(AL76="III","Mejorable",IF(AL76="II","Aceptable con control especifico", IF(AL76="I","No Aceptable",FALSE))))</f>
        <v>Aceptable</v>
      </c>
      <c r="AN76" s="137" t="s">
        <v>261</v>
      </c>
      <c r="AO76" s="137" t="s">
        <v>185</v>
      </c>
      <c r="AP76" s="143" t="s">
        <v>194</v>
      </c>
      <c r="AQ76" s="143" t="s">
        <v>194</v>
      </c>
      <c r="AR76" s="143" t="s">
        <v>194</v>
      </c>
      <c r="AS76" s="54" t="s">
        <v>337</v>
      </c>
      <c r="AT76" s="137" t="s">
        <v>194</v>
      </c>
      <c r="AU76" s="118" t="str">
        <f t="shared" ref="AU76:AU139" si="18">IF(AND(V76="Aceptable",AM76="Aceptable"),"Se mantiene los controles establecidos",
IF(AND(V76="Aceptable",AM76="Mejorable"),"Disminuyó el riesgo",
IF(AND(V76="Aceptable",AM76="Aceptable con control especifico"),"Disminuyó el riesgo",
IF(AND(V76="Mejorable",AM76="Mejorable"),"Se mantiene los controles establecidos",
IF(AND(V76="Mejorable",AM76="Aceptable"),"Disminuyó el riesgo",
IF(AND(V76="Mejorable",AM76="Aceptable con control especifico"),"Disminuyó el riesgo",
IF(AND(V76="Aceptable con control especifico",AM76="Aceptable con control especifico"),"Se mantiene los controles establecidos",
IF(AND(V76="Aceptable con control especifico",AM76="Mejorable"),"Aumentó el riesgo",
IF(AND(V76="Aceptable con control especifico",AM76="Aceptable"),"Aumentó el riesgo",
"Aumentó el riesgo")))))))))</f>
        <v>Se mantiene los controles establecidos</v>
      </c>
    </row>
    <row r="77" spans="2:47" s="40" customFormat="1" ht="174.75" customHeight="1" x14ac:dyDescent="0.25">
      <c r="B77" s="133" t="s">
        <v>278</v>
      </c>
      <c r="C77" s="134" t="s">
        <v>345</v>
      </c>
      <c r="D77" s="134" t="s">
        <v>346</v>
      </c>
      <c r="E77" s="137" t="s">
        <v>347</v>
      </c>
      <c r="F77" s="137" t="s">
        <v>348</v>
      </c>
      <c r="G77" s="136" t="s">
        <v>185</v>
      </c>
      <c r="H77" s="136" t="s">
        <v>186</v>
      </c>
      <c r="I77" s="137" t="s">
        <v>349</v>
      </c>
      <c r="J77" s="138" t="s">
        <v>188</v>
      </c>
      <c r="K77" s="54" t="s">
        <v>189</v>
      </c>
      <c r="L77" s="137" t="s">
        <v>190</v>
      </c>
      <c r="M77" s="54" t="s">
        <v>191</v>
      </c>
      <c r="N77" s="118" t="s">
        <v>192</v>
      </c>
      <c r="O77" s="137">
        <v>2</v>
      </c>
      <c r="P77" s="137">
        <v>3</v>
      </c>
      <c r="Q77" s="139">
        <f t="shared" si="11"/>
        <v>6</v>
      </c>
      <c r="R77" s="137" t="str">
        <f t="shared" si="12"/>
        <v>MEDIO</v>
      </c>
      <c r="S77" s="137">
        <v>10</v>
      </c>
      <c r="T77" s="137">
        <f t="shared" si="13"/>
        <v>60</v>
      </c>
      <c r="U77" s="137" t="str">
        <f t="shared" si="14"/>
        <v>III</v>
      </c>
      <c r="V77" s="139" t="str">
        <f t="shared" si="15"/>
        <v>Mejorable</v>
      </c>
      <c r="W77" s="54" t="s">
        <v>193</v>
      </c>
      <c r="X77" s="137" t="s">
        <v>185</v>
      </c>
      <c r="Y77" s="137" t="s">
        <v>194</v>
      </c>
      <c r="Z77" s="137" t="s">
        <v>194</v>
      </c>
      <c r="AA77" s="137" t="s">
        <v>194</v>
      </c>
      <c r="AB77" s="137" t="s">
        <v>195</v>
      </c>
      <c r="AC77" s="137" t="s">
        <v>194</v>
      </c>
      <c r="AD77" s="179">
        <v>45869</v>
      </c>
      <c r="AE77" s="120" t="s">
        <v>196</v>
      </c>
      <c r="AF77" s="137">
        <v>2</v>
      </c>
      <c r="AG77" s="137">
        <v>3</v>
      </c>
      <c r="AH77" s="139">
        <f t="shared" ref="AH77:AH128" si="19">AF77*AG77</f>
        <v>6</v>
      </c>
      <c r="AI77" s="137" t="str">
        <f t="shared" ref="AI77:AI128" si="20">IF(AH77&lt;=4,"BAJO",IF(AH77&lt;=8,"MEDIO",IF(AH77&lt;=20,"ALTO","MUY ALTO")))</f>
        <v>MEDIO</v>
      </c>
      <c r="AJ77" s="137">
        <v>10</v>
      </c>
      <c r="AK77" s="137">
        <f t="shared" ref="AK77:AK128" si="21">AH77*AJ77</f>
        <v>60</v>
      </c>
      <c r="AL77" s="137" t="str">
        <f t="shared" si="16"/>
        <v>III</v>
      </c>
      <c r="AM77" s="139" t="str">
        <f t="shared" si="17"/>
        <v>Mejorable</v>
      </c>
      <c r="AN77" s="54" t="s">
        <v>193</v>
      </c>
      <c r="AO77" s="137" t="s">
        <v>185</v>
      </c>
      <c r="AP77" s="137" t="s">
        <v>194</v>
      </c>
      <c r="AQ77" s="137" t="s">
        <v>194</v>
      </c>
      <c r="AR77" s="137" t="s">
        <v>194</v>
      </c>
      <c r="AS77" s="137" t="s">
        <v>195</v>
      </c>
      <c r="AT77" s="137" t="s">
        <v>194</v>
      </c>
      <c r="AU77" s="118" t="str">
        <f t="shared" si="18"/>
        <v>Se mantiene los controles establecidos</v>
      </c>
    </row>
    <row r="78" spans="2:47" s="40" customFormat="1" ht="174.75" customHeight="1" x14ac:dyDescent="0.25">
      <c r="B78" s="133" t="s">
        <v>278</v>
      </c>
      <c r="C78" s="134" t="s">
        <v>345</v>
      </c>
      <c r="D78" s="134" t="s">
        <v>346</v>
      </c>
      <c r="E78" s="135" t="s">
        <v>347</v>
      </c>
      <c r="F78" s="135" t="s">
        <v>348</v>
      </c>
      <c r="G78" s="136" t="s">
        <v>185</v>
      </c>
      <c r="H78" s="136" t="s">
        <v>186</v>
      </c>
      <c r="I78" s="137" t="s">
        <v>350</v>
      </c>
      <c r="J78" s="138" t="s">
        <v>199</v>
      </c>
      <c r="K78" s="54" t="s">
        <v>351</v>
      </c>
      <c r="L78" s="137" t="s">
        <v>190</v>
      </c>
      <c r="M78" s="54" t="s">
        <v>190</v>
      </c>
      <c r="N78" s="54" t="s">
        <v>352</v>
      </c>
      <c r="O78" s="137">
        <v>2</v>
      </c>
      <c r="P78" s="137">
        <v>2</v>
      </c>
      <c r="Q78" s="139">
        <f t="shared" si="11"/>
        <v>4</v>
      </c>
      <c r="R78" s="137" t="str">
        <f t="shared" si="12"/>
        <v>BAJO</v>
      </c>
      <c r="S78" s="137">
        <v>10</v>
      </c>
      <c r="T78" s="137">
        <f t="shared" si="13"/>
        <v>40</v>
      </c>
      <c r="U78" s="137" t="str">
        <f t="shared" si="14"/>
        <v>III</v>
      </c>
      <c r="V78" s="139" t="str">
        <f t="shared" si="15"/>
        <v>Mejorable</v>
      </c>
      <c r="W78" s="54" t="s">
        <v>353</v>
      </c>
      <c r="X78" s="137" t="s">
        <v>185</v>
      </c>
      <c r="Y78" s="137" t="s">
        <v>194</v>
      </c>
      <c r="Z78" s="137" t="s">
        <v>194</v>
      </c>
      <c r="AA78" s="137" t="s">
        <v>194</v>
      </c>
      <c r="AB78" s="137" t="s">
        <v>354</v>
      </c>
      <c r="AC78" s="137" t="s">
        <v>194</v>
      </c>
      <c r="AD78" s="179">
        <v>45869</v>
      </c>
      <c r="AE78" s="120" t="s">
        <v>196</v>
      </c>
      <c r="AF78" s="137">
        <v>2</v>
      </c>
      <c r="AG78" s="137">
        <v>2</v>
      </c>
      <c r="AH78" s="139">
        <f t="shared" si="19"/>
        <v>4</v>
      </c>
      <c r="AI78" s="137" t="str">
        <f t="shared" si="20"/>
        <v>BAJO</v>
      </c>
      <c r="AJ78" s="137">
        <v>10</v>
      </c>
      <c r="AK78" s="137">
        <f t="shared" si="21"/>
        <v>40</v>
      </c>
      <c r="AL78" s="137" t="str">
        <f t="shared" si="16"/>
        <v>III</v>
      </c>
      <c r="AM78" s="139" t="str">
        <f t="shared" si="17"/>
        <v>Mejorable</v>
      </c>
      <c r="AN78" s="54" t="s">
        <v>353</v>
      </c>
      <c r="AO78" s="137" t="s">
        <v>185</v>
      </c>
      <c r="AP78" s="137" t="s">
        <v>194</v>
      </c>
      <c r="AQ78" s="137" t="s">
        <v>194</v>
      </c>
      <c r="AR78" s="137" t="s">
        <v>194</v>
      </c>
      <c r="AS78" s="137" t="s">
        <v>354</v>
      </c>
      <c r="AT78" s="137" t="s">
        <v>194</v>
      </c>
      <c r="AU78" s="118" t="str">
        <f t="shared" si="18"/>
        <v>Se mantiene los controles establecidos</v>
      </c>
    </row>
    <row r="79" spans="2:47" s="40" customFormat="1" ht="174.75" customHeight="1" x14ac:dyDescent="0.25">
      <c r="B79" s="133" t="s">
        <v>278</v>
      </c>
      <c r="C79" s="134" t="s">
        <v>345</v>
      </c>
      <c r="D79" s="134" t="s">
        <v>346</v>
      </c>
      <c r="E79" s="135" t="s">
        <v>347</v>
      </c>
      <c r="F79" s="135" t="s">
        <v>348</v>
      </c>
      <c r="G79" s="136" t="s">
        <v>185</v>
      </c>
      <c r="H79" s="136" t="s">
        <v>186</v>
      </c>
      <c r="I79" s="137" t="s">
        <v>284</v>
      </c>
      <c r="J79" s="138" t="s">
        <v>199</v>
      </c>
      <c r="K79" s="54" t="s">
        <v>200</v>
      </c>
      <c r="L79" s="137" t="s">
        <v>190</v>
      </c>
      <c r="M79" s="54" t="s">
        <v>201</v>
      </c>
      <c r="N79" s="54" t="s">
        <v>202</v>
      </c>
      <c r="O79" s="137">
        <v>2</v>
      </c>
      <c r="P79" s="137">
        <v>2</v>
      </c>
      <c r="Q79" s="139">
        <f t="shared" si="11"/>
        <v>4</v>
      </c>
      <c r="R79" s="137" t="str">
        <f t="shared" si="12"/>
        <v>BAJO</v>
      </c>
      <c r="S79" s="137">
        <v>10</v>
      </c>
      <c r="T79" s="137">
        <f t="shared" si="13"/>
        <v>40</v>
      </c>
      <c r="U79" s="137" t="str">
        <f t="shared" si="14"/>
        <v>III</v>
      </c>
      <c r="V79" s="139" t="str">
        <f t="shared" si="15"/>
        <v>Mejorable</v>
      </c>
      <c r="W79" s="139" t="s">
        <v>285</v>
      </c>
      <c r="X79" s="137" t="s">
        <v>185</v>
      </c>
      <c r="Y79" s="137" t="s">
        <v>194</v>
      </c>
      <c r="Z79" s="137" t="s">
        <v>194</v>
      </c>
      <c r="AA79" s="137" t="s">
        <v>194</v>
      </c>
      <c r="AB79" s="137" t="s">
        <v>204</v>
      </c>
      <c r="AC79" s="137" t="s">
        <v>194</v>
      </c>
      <c r="AD79" s="179">
        <v>45869</v>
      </c>
      <c r="AE79" s="120" t="s">
        <v>196</v>
      </c>
      <c r="AF79" s="137">
        <v>2</v>
      </c>
      <c r="AG79" s="137">
        <v>2</v>
      </c>
      <c r="AH79" s="139">
        <f t="shared" si="19"/>
        <v>4</v>
      </c>
      <c r="AI79" s="137" t="str">
        <f t="shared" si="20"/>
        <v>BAJO</v>
      </c>
      <c r="AJ79" s="137">
        <v>10</v>
      </c>
      <c r="AK79" s="137">
        <f t="shared" si="21"/>
        <v>40</v>
      </c>
      <c r="AL79" s="137" t="str">
        <f t="shared" si="16"/>
        <v>III</v>
      </c>
      <c r="AM79" s="139" t="str">
        <f t="shared" si="17"/>
        <v>Mejorable</v>
      </c>
      <c r="AN79" s="139" t="s">
        <v>285</v>
      </c>
      <c r="AO79" s="137" t="s">
        <v>185</v>
      </c>
      <c r="AP79" s="137" t="s">
        <v>194</v>
      </c>
      <c r="AQ79" s="137" t="s">
        <v>194</v>
      </c>
      <c r="AR79" s="137" t="s">
        <v>194</v>
      </c>
      <c r="AS79" s="137" t="s">
        <v>204</v>
      </c>
      <c r="AT79" s="137" t="s">
        <v>194</v>
      </c>
      <c r="AU79" s="118" t="str">
        <f t="shared" si="18"/>
        <v>Se mantiene los controles establecidos</v>
      </c>
    </row>
    <row r="80" spans="2:47" s="40" customFormat="1" ht="174.75" customHeight="1" x14ac:dyDescent="0.25">
      <c r="B80" s="133" t="s">
        <v>278</v>
      </c>
      <c r="C80" s="134" t="s">
        <v>345</v>
      </c>
      <c r="D80" s="134" t="s">
        <v>346</v>
      </c>
      <c r="E80" s="135" t="s">
        <v>347</v>
      </c>
      <c r="F80" s="135" t="s">
        <v>348</v>
      </c>
      <c r="G80" s="136" t="s">
        <v>185</v>
      </c>
      <c r="H80" s="136" t="s">
        <v>186</v>
      </c>
      <c r="I80" s="137" t="s">
        <v>355</v>
      </c>
      <c r="J80" s="138" t="s">
        <v>199</v>
      </c>
      <c r="K80" s="54" t="s">
        <v>356</v>
      </c>
      <c r="L80" s="137" t="s">
        <v>216</v>
      </c>
      <c r="M80" s="54" t="s">
        <v>190</v>
      </c>
      <c r="N80" s="54" t="s">
        <v>357</v>
      </c>
      <c r="O80" s="137">
        <v>3</v>
      </c>
      <c r="P80" s="137">
        <v>2</v>
      </c>
      <c r="Q80" s="139">
        <f t="shared" si="11"/>
        <v>6</v>
      </c>
      <c r="R80" s="137" t="str">
        <f t="shared" si="12"/>
        <v>MEDIO</v>
      </c>
      <c r="S80" s="137">
        <v>10</v>
      </c>
      <c r="T80" s="137">
        <f t="shared" si="13"/>
        <v>60</v>
      </c>
      <c r="U80" s="137" t="str">
        <f t="shared" si="14"/>
        <v>III</v>
      </c>
      <c r="V80" s="139" t="str">
        <f t="shared" si="15"/>
        <v>Mejorable</v>
      </c>
      <c r="W80" s="137" t="s">
        <v>358</v>
      </c>
      <c r="X80" s="137" t="s">
        <v>185</v>
      </c>
      <c r="Y80" s="137" t="s">
        <v>194</v>
      </c>
      <c r="Z80" s="137" t="s">
        <v>194</v>
      </c>
      <c r="AA80" s="137" t="s">
        <v>194</v>
      </c>
      <c r="AB80" s="137" t="s">
        <v>359</v>
      </c>
      <c r="AC80" s="137" t="s">
        <v>194</v>
      </c>
      <c r="AD80" s="179">
        <v>45869</v>
      </c>
      <c r="AE80" s="120" t="s">
        <v>196</v>
      </c>
      <c r="AF80" s="137">
        <v>3</v>
      </c>
      <c r="AG80" s="137">
        <v>2</v>
      </c>
      <c r="AH80" s="139">
        <f t="shared" si="19"/>
        <v>6</v>
      </c>
      <c r="AI80" s="137" t="str">
        <f t="shared" si="20"/>
        <v>MEDIO</v>
      </c>
      <c r="AJ80" s="137">
        <v>10</v>
      </c>
      <c r="AK80" s="137">
        <f t="shared" si="21"/>
        <v>60</v>
      </c>
      <c r="AL80" s="137" t="str">
        <f t="shared" si="16"/>
        <v>III</v>
      </c>
      <c r="AM80" s="139" t="str">
        <f t="shared" si="17"/>
        <v>Mejorable</v>
      </c>
      <c r="AN80" s="137" t="s">
        <v>358</v>
      </c>
      <c r="AO80" s="137" t="s">
        <v>185</v>
      </c>
      <c r="AP80" s="137" t="s">
        <v>194</v>
      </c>
      <c r="AQ80" s="137" t="s">
        <v>194</v>
      </c>
      <c r="AR80" s="137" t="s">
        <v>194</v>
      </c>
      <c r="AS80" s="137" t="s">
        <v>359</v>
      </c>
      <c r="AT80" s="137" t="s">
        <v>194</v>
      </c>
      <c r="AU80" s="118" t="str">
        <f t="shared" si="18"/>
        <v>Se mantiene los controles establecidos</v>
      </c>
    </row>
    <row r="81" spans="2:47" s="40" customFormat="1" ht="174.75" customHeight="1" x14ac:dyDescent="0.25">
      <c r="B81" s="133" t="s">
        <v>278</v>
      </c>
      <c r="C81" s="134" t="s">
        <v>345</v>
      </c>
      <c r="D81" s="134" t="s">
        <v>346</v>
      </c>
      <c r="E81" s="135" t="s">
        <v>347</v>
      </c>
      <c r="F81" s="135" t="s">
        <v>348</v>
      </c>
      <c r="G81" s="136" t="s">
        <v>185</v>
      </c>
      <c r="H81" s="136" t="s">
        <v>186</v>
      </c>
      <c r="I81" s="137" t="s">
        <v>360</v>
      </c>
      <c r="J81" s="138" t="s">
        <v>361</v>
      </c>
      <c r="K81" s="54" t="s">
        <v>362</v>
      </c>
      <c r="L81" s="137" t="s">
        <v>216</v>
      </c>
      <c r="M81" s="54" t="s">
        <v>363</v>
      </c>
      <c r="N81" s="54" t="s">
        <v>364</v>
      </c>
      <c r="O81" s="137">
        <v>2</v>
      </c>
      <c r="P81" s="137">
        <v>2</v>
      </c>
      <c r="Q81" s="139">
        <f t="shared" si="11"/>
        <v>4</v>
      </c>
      <c r="R81" s="137" t="str">
        <f t="shared" si="12"/>
        <v>BAJO</v>
      </c>
      <c r="S81" s="137">
        <v>10</v>
      </c>
      <c r="T81" s="137">
        <f t="shared" si="13"/>
        <v>40</v>
      </c>
      <c r="U81" s="137" t="str">
        <f t="shared" si="14"/>
        <v>III</v>
      </c>
      <c r="V81" s="139" t="str">
        <f t="shared" si="15"/>
        <v>Mejorable</v>
      </c>
      <c r="W81" s="137" t="s">
        <v>365</v>
      </c>
      <c r="X81" s="137" t="s">
        <v>185</v>
      </c>
      <c r="Y81" s="137" t="s">
        <v>194</v>
      </c>
      <c r="Z81" s="137" t="s">
        <v>194</v>
      </c>
      <c r="AA81" s="137" t="s">
        <v>366</v>
      </c>
      <c r="AB81" s="137" t="s">
        <v>367</v>
      </c>
      <c r="AC81" s="137" t="s">
        <v>194</v>
      </c>
      <c r="AD81" s="179">
        <v>45869</v>
      </c>
      <c r="AE81" s="120" t="s">
        <v>196</v>
      </c>
      <c r="AF81" s="137">
        <v>2</v>
      </c>
      <c r="AG81" s="137">
        <v>2</v>
      </c>
      <c r="AH81" s="139">
        <f t="shared" si="19"/>
        <v>4</v>
      </c>
      <c r="AI81" s="137" t="str">
        <f t="shared" si="20"/>
        <v>BAJO</v>
      </c>
      <c r="AJ81" s="137">
        <v>10</v>
      </c>
      <c r="AK81" s="137">
        <f t="shared" si="21"/>
        <v>40</v>
      </c>
      <c r="AL81" s="137" t="str">
        <f t="shared" si="16"/>
        <v>III</v>
      </c>
      <c r="AM81" s="139" t="str">
        <f t="shared" si="17"/>
        <v>Mejorable</v>
      </c>
      <c r="AN81" s="137" t="s">
        <v>365</v>
      </c>
      <c r="AO81" s="137" t="s">
        <v>185</v>
      </c>
      <c r="AP81" s="137" t="s">
        <v>194</v>
      </c>
      <c r="AQ81" s="137" t="s">
        <v>194</v>
      </c>
      <c r="AR81" s="137" t="s">
        <v>366</v>
      </c>
      <c r="AS81" s="137" t="s">
        <v>367</v>
      </c>
      <c r="AT81" s="137" t="s">
        <v>194</v>
      </c>
      <c r="AU81" s="118" t="str">
        <f t="shared" si="18"/>
        <v>Se mantiene los controles establecidos</v>
      </c>
    </row>
    <row r="82" spans="2:47" s="40" customFormat="1" ht="174.75" customHeight="1" x14ac:dyDescent="0.25">
      <c r="B82" s="133" t="s">
        <v>278</v>
      </c>
      <c r="C82" s="134" t="s">
        <v>345</v>
      </c>
      <c r="D82" s="134" t="s">
        <v>346</v>
      </c>
      <c r="E82" s="135" t="s">
        <v>347</v>
      </c>
      <c r="F82" s="135" t="s">
        <v>348</v>
      </c>
      <c r="G82" s="136" t="s">
        <v>185</v>
      </c>
      <c r="H82" s="136" t="s">
        <v>186</v>
      </c>
      <c r="I82" s="137" t="s">
        <v>368</v>
      </c>
      <c r="J82" s="138" t="s">
        <v>361</v>
      </c>
      <c r="K82" s="54" t="s">
        <v>369</v>
      </c>
      <c r="L82" s="137" t="s">
        <v>216</v>
      </c>
      <c r="M82" s="54" t="s">
        <v>216</v>
      </c>
      <c r="N82" s="54" t="s">
        <v>370</v>
      </c>
      <c r="O82" s="137">
        <v>4</v>
      </c>
      <c r="P82" s="137">
        <v>3</v>
      </c>
      <c r="Q82" s="139">
        <f t="shared" si="11"/>
        <v>12</v>
      </c>
      <c r="R82" s="137" t="str">
        <f t="shared" si="12"/>
        <v>ALTO</v>
      </c>
      <c r="S82" s="137">
        <v>10</v>
      </c>
      <c r="T82" s="137">
        <f t="shared" si="13"/>
        <v>120</v>
      </c>
      <c r="U82" s="137" t="str">
        <f t="shared" si="14"/>
        <v>III</v>
      </c>
      <c r="V82" s="139" t="str">
        <f t="shared" si="15"/>
        <v>Mejorable</v>
      </c>
      <c r="W82" s="54" t="s">
        <v>369</v>
      </c>
      <c r="X82" s="137" t="s">
        <v>185</v>
      </c>
      <c r="Y82" s="137" t="s">
        <v>194</v>
      </c>
      <c r="Z82" s="137" t="s">
        <v>194</v>
      </c>
      <c r="AA82" s="137" t="s">
        <v>194</v>
      </c>
      <c r="AB82" s="137" t="s">
        <v>371</v>
      </c>
      <c r="AC82" s="137" t="s">
        <v>194</v>
      </c>
      <c r="AD82" s="179">
        <v>45869</v>
      </c>
      <c r="AE82" s="120" t="s">
        <v>196</v>
      </c>
      <c r="AF82" s="137">
        <v>4</v>
      </c>
      <c r="AG82" s="137">
        <v>3</v>
      </c>
      <c r="AH82" s="139">
        <f t="shared" si="19"/>
        <v>12</v>
      </c>
      <c r="AI82" s="137" t="str">
        <f t="shared" si="20"/>
        <v>ALTO</v>
      </c>
      <c r="AJ82" s="137">
        <v>10</v>
      </c>
      <c r="AK82" s="137">
        <f t="shared" si="21"/>
        <v>120</v>
      </c>
      <c r="AL82" s="137" t="str">
        <f t="shared" si="16"/>
        <v>III</v>
      </c>
      <c r="AM82" s="139" t="str">
        <f t="shared" si="17"/>
        <v>Mejorable</v>
      </c>
      <c r="AN82" s="54" t="s">
        <v>369</v>
      </c>
      <c r="AO82" s="137" t="s">
        <v>185</v>
      </c>
      <c r="AP82" s="137" t="s">
        <v>194</v>
      </c>
      <c r="AQ82" s="137" t="s">
        <v>194</v>
      </c>
      <c r="AR82" s="137" t="s">
        <v>194</v>
      </c>
      <c r="AS82" s="137" t="s">
        <v>371</v>
      </c>
      <c r="AT82" s="137" t="s">
        <v>194</v>
      </c>
      <c r="AU82" s="118" t="str">
        <f t="shared" si="18"/>
        <v>Se mantiene los controles establecidos</v>
      </c>
    </row>
    <row r="83" spans="2:47" s="40" customFormat="1" ht="174.75" customHeight="1" x14ac:dyDescent="0.25">
      <c r="B83" s="133" t="s">
        <v>278</v>
      </c>
      <c r="C83" s="134" t="s">
        <v>345</v>
      </c>
      <c r="D83" s="134" t="s">
        <v>346</v>
      </c>
      <c r="E83" s="135" t="s">
        <v>347</v>
      </c>
      <c r="F83" s="135" t="s">
        <v>348</v>
      </c>
      <c r="G83" s="136" t="s">
        <v>185</v>
      </c>
      <c r="H83" s="136" t="s">
        <v>186</v>
      </c>
      <c r="I83" s="137" t="s">
        <v>372</v>
      </c>
      <c r="J83" s="138" t="s">
        <v>206</v>
      </c>
      <c r="K83" s="54" t="s">
        <v>207</v>
      </c>
      <c r="L83" s="137" t="s">
        <v>208</v>
      </c>
      <c r="M83" s="54" t="s">
        <v>286</v>
      </c>
      <c r="N83" s="54" t="s">
        <v>287</v>
      </c>
      <c r="O83" s="137">
        <v>2</v>
      </c>
      <c r="P83" s="137">
        <v>1</v>
      </c>
      <c r="Q83" s="139">
        <f t="shared" si="11"/>
        <v>2</v>
      </c>
      <c r="R83" s="137" t="str">
        <f t="shared" si="12"/>
        <v>BAJO</v>
      </c>
      <c r="S83" s="137">
        <v>10</v>
      </c>
      <c r="T83" s="137">
        <f t="shared" si="13"/>
        <v>20</v>
      </c>
      <c r="U83" s="137" t="str">
        <f t="shared" si="14"/>
        <v>IV</v>
      </c>
      <c r="V83" s="139" t="str">
        <f t="shared" si="15"/>
        <v>Aceptable</v>
      </c>
      <c r="W83" s="137" t="s">
        <v>211</v>
      </c>
      <c r="X83" s="139" t="s">
        <v>185</v>
      </c>
      <c r="Y83" s="137" t="s">
        <v>194</v>
      </c>
      <c r="Z83" s="137" t="s">
        <v>194</v>
      </c>
      <c r="AA83" s="137" t="s">
        <v>194</v>
      </c>
      <c r="AB83" s="137" t="s">
        <v>212</v>
      </c>
      <c r="AC83" s="137" t="s">
        <v>194</v>
      </c>
      <c r="AD83" s="179">
        <v>45869</v>
      </c>
      <c r="AE83" s="120" t="s">
        <v>196</v>
      </c>
      <c r="AF83" s="137">
        <v>2</v>
      </c>
      <c r="AG83" s="137">
        <v>1</v>
      </c>
      <c r="AH83" s="139">
        <f t="shared" si="19"/>
        <v>2</v>
      </c>
      <c r="AI83" s="137" t="str">
        <f t="shared" si="20"/>
        <v>BAJO</v>
      </c>
      <c r="AJ83" s="137">
        <v>10</v>
      </c>
      <c r="AK83" s="137">
        <f t="shared" si="21"/>
        <v>20</v>
      </c>
      <c r="AL83" s="137" t="str">
        <f t="shared" si="16"/>
        <v>IV</v>
      </c>
      <c r="AM83" s="139" t="str">
        <f t="shared" si="17"/>
        <v>Aceptable</v>
      </c>
      <c r="AN83" s="137" t="s">
        <v>211</v>
      </c>
      <c r="AO83" s="139" t="s">
        <v>185</v>
      </c>
      <c r="AP83" s="137" t="s">
        <v>194</v>
      </c>
      <c r="AQ83" s="137" t="s">
        <v>194</v>
      </c>
      <c r="AR83" s="137" t="s">
        <v>194</v>
      </c>
      <c r="AS83" s="137" t="s">
        <v>212</v>
      </c>
      <c r="AT83" s="137" t="s">
        <v>194</v>
      </c>
      <c r="AU83" s="118" t="str">
        <f t="shared" si="18"/>
        <v>Se mantiene los controles establecidos</v>
      </c>
    </row>
    <row r="84" spans="2:47" s="40" customFormat="1" ht="174.75" customHeight="1" x14ac:dyDescent="0.25">
      <c r="B84" s="133" t="s">
        <v>278</v>
      </c>
      <c r="C84" s="134" t="s">
        <v>345</v>
      </c>
      <c r="D84" s="134" t="s">
        <v>346</v>
      </c>
      <c r="E84" s="135" t="s">
        <v>347</v>
      </c>
      <c r="F84" s="135" t="s">
        <v>348</v>
      </c>
      <c r="G84" s="136" t="s">
        <v>185</v>
      </c>
      <c r="H84" s="136" t="s">
        <v>186</v>
      </c>
      <c r="I84" s="137" t="s">
        <v>205</v>
      </c>
      <c r="J84" s="138" t="s">
        <v>206</v>
      </c>
      <c r="K84" s="54" t="s">
        <v>207</v>
      </c>
      <c r="L84" s="137" t="s">
        <v>208</v>
      </c>
      <c r="M84" s="54" t="s">
        <v>286</v>
      </c>
      <c r="N84" s="54" t="s">
        <v>287</v>
      </c>
      <c r="O84" s="137">
        <v>2</v>
      </c>
      <c r="P84" s="137">
        <v>1</v>
      </c>
      <c r="Q84" s="139">
        <f t="shared" si="11"/>
        <v>2</v>
      </c>
      <c r="R84" s="137" t="str">
        <f t="shared" si="12"/>
        <v>BAJO</v>
      </c>
      <c r="S84" s="137">
        <v>10</v>
      </c>
      <c r="T84" s="137">
        <f t="shared" si="13"/>
        <v>20</v>
      </c>
      <c r="U84" s="137" t="str">
        <f t="shared" si="14"/>
        <v>IV</v>
      </c>
      <c r="V84" s="139" t="str">
        <f t="shared" si="15"/>
        <v>Aceptable</v>
      </c>
      <c r="W84" s="137" t="s">
        <v>211</v>
      </c>
      <c r="X84" s="139" t="s">
        <v>185</v>
      </c>
      <c r="Y84" s="137" t="s">
        <v>194</v>
      </c>
      <c r="Z84" s="137" t="s">
        <v>194</v>
      </c>
      <c r="AA84" s="137" t="s">
        <v>194</v>
      </c>
      <c r="AB84" s="137" t="s">
        <v>212</v>
      </c>
      <c r="AC84" s="137" t="s">
        <v>194</v>
      </c>
      <c r="AD84" s="179">
        <v>45869</v>
      </c>
      <c r="AE84" s="120" t="s">
        <v>196</v>
      </c>
      <c r="AF84" s="137">
        <v>2</v>
      </c>
      <c r="AG84" s="137">
        <v>1</v>
      </c>
      <c r="AH84" s="139">
        <f t="shared" si="19"/>
        <v>2</v>
      </c>
      <c r="AI84" s="137" t="str">
        <f t="shared" si="20"/>
        <v>BAJO</v>
      </c>
      <c r="AJ84" s="137">
        <v>10</v>
      </c>
      <c r="AK84" s="137">
        <f t="shared" si="21"/>
        <v>20</v>
      </c>
      <c r="AL84" s="137" t="str">
        <f t="shared" si="16"/>
        <v>IV</v>
      </c>
      <c r="AM84" s="139" t="str">
        <f t="shared" si="17"/>
        <v>Aceptable</v>
      </c>
      <c r="AN84" s="137" t="s">
        <v>211</v>
      </c>
      <c r="AO84" s="139" t="s">
        <v>185</v>
      </c>
      <c r="AP84" s="137" t="s">
        <v>194</v>
      </c>
      <c r="AQ84" s="137" t="s">
        <v>194</v>
      </c>
      <c r="AR84" s="137" t="s">
        <v>194</v>
      </c>
      <c r="AS84" s="137" t="s">
        <v>212</v>
      </c>
      <c r="AT84" s="137" t="s">
        <v>194</v>
      </c>
      <c r="AU84" s="118" t="str">
        <f t="shared" si="18"/>
        <v>Se mantiene los controles establecidos</v>
      </c>
    </row>
    <row r="85" spans="2:47" s="40" customFormat="1" ht="174.75" customHeight="1" x14ac:dyDescent="0.25">
      <c r="B85" s="133" t="s">
        <v>278</v>
      </c>
      <c r="C85" s="134" t="s">
        <v>345</v>
      </c>
      <c r="D85" s="134" t="s">
        <v>346</v>
      </c>
      <c r="E85" s="135" t="s">
        <v>347</v>
      </c>
      <c r="F85" s="135" t="s">
        <v>348</v>
      </c>
      <c r="G85" s="136" t="s">
        <v>185</v>
      </c>
      <c r="H85" s="136" t="s">
        <v>186</v>
      </c>
      <c r="I85" s="137" t="s">
        <v>213</v>
      </c>
      <c r="J85" s="138" t="s">
        <v>214</v>
      </c>
      <c r="K85" s="54" t="s">
        <v>215</v>
      </c>
      <c r="L85" s="137" t="s">
        <v>216</v>
      </c>
      <c r="M85" s="54" t="s">
        <v>216</v>
      </c>
      <c r="N85" s="54" t="s">
        <v>217</v>
      </c>
      <c r="O85" s="137">
        <v>3</v>
      </c>
      <c r="P85" s="137">
        <v>4</v>
      </c>
      <c r="Q85" s="139">
        <f t="shared" si="11"/>
        <v>12</v>
      </c>
      <c r="R85" s="137" t="str">
        <f t="shared" si="12"/>
        <v>ALTO</v>
      </c>
      <c r="S85" s="137">
        <v>25</v>
      </c>
      <c r="T85" s="137">
        <f t="shared" si="13"/>
        <v>300</v>
      </c>
      <c r="U85" s="137" t="str">
        <f t="shared" si="14"/>
        <v>II</v>
      </c>
      <c r="V85" s="139" t="str">
        <f t="shared" si="15"/>
        <v>Aceptable con control especifico</v>
      </c>
      <c r="W85" s="137" t="s">
        <v>218</v>
      </c>
      <c r="X85" s="139" t="s">
        <v>185</v>
      </c>
      <c r="Y85" s="137" t="s">
        <v>194</v>
      </c>
      <c r="Z85" s="137" t="s">
        <v>194</v>
      </c>
      <c r="AA85" s="137" t="s">
        <v>194</v>
      </c>
      <c r="AB85" s="137" t="s">
        <v>289</v>
      </c>
      <c r="AC85" s="137" t="s">
        <v>194</v>
      </c>
      <c r="AD85" s="179">
        <v>45869</v>
      </c>
      <c r="AE85" s="120" t="s">
        <v>196</v>
      </c>
      <c r="AF85" s="137">
        <v>3</v>
      </c>
      <c r="AG85" s="137">
        <v>4</v>
      </c>
      <c r="AH85" s="139">
        <f t="shared" si="19"/>
        <v>12</v>
      </c>
      <c r="AI85" s="137" t="str">
        <f t="shared" si="20"/>
        <v>ALTO</v>
      </c>
      <c r="AJ85" s="137">
        <v>25</v>
      </c>
      <c r="AK85" s="137">
        <f t="shared" si="21"/>
        <v>300</v>
      </c>
      <c r="AL85" s="137" t="str">
        <f t="shared" si="16"/>
        <v>II</v>
      </c>
      <c r="AM85" s="139" t="str">
        <f t="shared" si="17"/>
        <v>Aceptable con control especifico</v>
      </c>
      <c r="AN85" s="137" t="s">
        <v>218</v>
      </c>
      <c r="AO85" s="139" t="s">
        <v>185</v>
      </c>
      <c r="AP85" s="137" t="s">
        <v>194</v>
      </c>
      <c r="AQ85" s="137" t="s">
        <v>194</v>
      </c>
      <c r="AR85" s="137" t="s">
        <v>194</v>
      </c>
      <c r="AS85" s="137" t="s">
        <v>289</v>
      </c>
      <c r="AT85" s="137" t="s">
        <v>194</v>
      </c>
      <c r="AU85" s="118" t="str">
        <f t="shared" si="18"/>
        <v>Se mantiene los controles establecidos</v>
      </c>
    </row>
    <row r="86" spans="2:47" s="40" customFormat="1" ht="174.75" customHeight="1" x14ac:dyDescent="0.25">
      <c r="B86" s="133" t="s">
        <v>278</v>
      </c>
      <c r="C86" s="134" t="s">
        <v>345</v>
      </c>
      <c r="D86" s="134" t="s">
        <v>346</v>
      </c>
      <c r="E86" s="135" t="s">
        <v>347</v>
      </c>
      <c r="F86" s="135" t="s">
        <v>348</v>
      </c>
      <c r="G86" s="136" t="s">
        <v>185</v>
      </c>
      <c r="H86" s="136" t="s">
        <v>186</v>
      </c>
      <c r="I86" s="137" t="s">
        <v>373</v>
      </c>
      <c r="J86" s="138" t="s">
        <v>214</v>
      </c>
      <c r="K86" s="54" t="s">
        <v>374</v>
      </c>
      <c r="L86" s="137" t="s">
        <v>375</v>
      </c>
      <c r="M86" s="54" t="s">
        <v>216</v>
      </c>
      <c r="N86" s="54" t="s">
        <v>376</v>
      </c>
      <c r="O86" s="137">
        <v>2</v>
      </c>
      <c r="P86" s="137">
        <v>2</v>
      </c>
      <c r="Q86" s="139">
        <f t="shared" si="11"/>
        <v>4</v>
      </c>
      <c r="R86" s="137" t="str">
        <f t="shared" si="12"/>
        <v>BAJO</v>
      </c>
      <c r="S86" s="137">
        <v>10</v>
      </c>
      <c r="T86" s="137">
        <f t="shared" si="13"/>
        <v>40</v>
      </c>
      <c r="U86" s="137" t="str">
        <f t="shared" si="14"/>
        <v>III</v>
      </c>
      <c r="V86" s="139" t="str">
        <f t="shared" si="15"/>
        <v>Mejorable</v>
      </c>
      <c r="W86" s="137" t="s">
        <v>218</v>
      </c>
      <c r="X86" s="139" t="s">
        <v>185</v>
      </c>
      <c r="Y86" s="137" t="s">
        <v>194</v>
      </c>
      <c r="Z86" s="137" t="s">
        <v>194</v>
      </c>
      <c r="AA86" s="137" t="s">
        <v>194</v>
      </c>
      <c r="AB86" s="137" t="s">
        <v>377</v>
      </c>
      <c r="AC86" s="137" t="s">
        <v>194</v>
      </c>
      <c r="AD86" s="179">
        <v>45869</v>
      </c>
      <c r="AE86" s="120" t="s">
        <v>196</v>
      </c>
      <c r="AF86" s="137">
        <v>2</v>
      </c>
      <c r="AG86" s="137">
        <v>2</v>
      </c>
      <c r="AH86" s="139">
        <f t="shared" si="19"/>
        <v>4</v>
      </c>
      <c r="AI86" s="137" t="str">
        <f t="shared" si="20"/>
        <v>BAJO</v>
      </c>
      <c r="AJ86" s="137">
        <v>10</v>
      </c>
      <c r="AK86" s="137">
        <f t="shared" si="21"/>
        <v>40</v>
      </c>
      <c r="AL86" s="137" t="str">
        <f t="shared" si="16"/>
        <v>III</v>
      </c>
      <c r="AM86" s="139" t="str">
        <f t="shared" si="17"/>
        <v>Mejorable</v>
      </c>
      <c r="AN86" s="137" t="s">
        <v>218</v>
      </c>
      <c r="AO86" s="139" t="s">
        <v>185</v>
      </c>
      <c r="AP86" s="137" t="s">
        <v>194</v>
      </c>
      <c r="AQ86" s="137" t="s">
        <v>194</v>
      </c>
      <c r="AR86" s="137" t="s">
        <v>194</v>
      </c>
      <c r="AS86" s="137" t="s">
        <v>377</v>
      </c>
      <c r="AT86" s="137" t="s">
        <v>194</v>
      </c>
      <c r="AU86" s="118" t="str">
        <f t="shared" si="18"/>
        <v>Se mantiene los controles establecidos</v>
      </c>
    </row>
    <row r="87" spans="2:47" s="40" customFormat="1" ht="174.75" customHeight="1" x14ac:dyDescent="0.25">
      <c r="B87" s="133" t="s">
        <v>278</v>
      </c>
      <c r="C87" s="134" t="s">
        <v>345</v>
      </c>
      <c r="D87" s="134" t="s">
        <v>346</v>
      </c>
      <c r="E87" s="135" t="s">
        <v>347</v>
      </c>
      <c r="F87" s="135" t="s">
        <v>348</v>
      </c>
      <c r="G87" s="136" t="s">
        <v>185</v>
      </c>
      <c r="H87" s="136" t="s">
        <v>186</v>
      </c>
      <c r="I87" s="137" t="s">
        <v>220</v>
      </c>
      <c r="J87" s="138" t="s">
        <v>214</v>
      </c>
      <c r="K87" s="54" t="s">
        <v>290</v>
      </c>
      <c r="L87" s="137" t="s">
        <v>222</v>
      </c>
      <c r="M87" s="54" t="s">
        <v>223</v>
      </c>
      <c r="N87" s="54" t="s">
        <v>224</v>
      </c>
      <c r="O87" s="137">
        <v>2</v>
      </c>
      <c r="P87" s="137">
        <v>3</v>
      </c>
      <c r="Q87" s="139">
        <f t="shared" si="11"/>
        <v>6</v>
      </c>
      <c r="R87" s="137" t="str">
        <f t="shared" si="12"/>
        <v>MEDIO</v>
      </c>
      <c r="S87" s="137">
        <v>25</v>
      </c>
      <c r="T87" s="137">
        <f t="shared" si="13"/>
        <v>150</v>
      </c>
      <c r="U87" s="137" t="str">
        <f t="shared" si="14"/>
        <v>II</v>
      </c>
      <c r="V87" s="139" t="str">
        <f t="shared" si="15"/>
        <v>Aceptable con control especifico</v>
      </c>
      <c r="W87" s="137" t="s">
        <v>291</v>
      </c>
      <c r="X87" s="139" t="s">
        <v>185</v>
      </c>
      <c r="Y87" s="137" t="s">
        <v>194</v>
      </c>
      <c r="Z87" s="137" t="s">
        <v>194</v>
      </c>
      <c r="AA87" s="137" t="s">
        <v>194</v>
      </c>
      <c r="AB87" s="137" t="s">
        <v>226</v>
      </c>
      <c r="AC87" s="137" t="s">
        <v>194</v>
      </c>
      <c r="AD87" s="179">
        <v>45869</v>
      </c>
      <c r="AE87" s="120" t="s">
        <v>196</v>
      </c>
      <c r="AF87" s="137">
        <v>2</v>
      </c>
      <c r="AG87" s="137">
        <v>3</v>
      </c>
      <c r="AH87" s="139">
        <f t="shared" si="19"/>
        <v>6</v>
      </c>
      <c r="AI87" s="137" t="str">
        <f t="shared" si="20"/>
        <v>MEDIO</v>
      </c>
      <c r="AJ87" s="137">
        <v>25</v>
      </c>
      <c r="AK87" s="137">
        <f t="shared" si="21"/>
        <v>150</v>
      </c>
      <c r="AL87" s="137" t="str">
        <f t="shared" si="16"/>
        <v>II</v>
      </c>
      <c r="AM87" s="139" t="str">
        <f t="shared" si="17"/>
        <v>Aceptable con control especifico</v>
      </c>
      <c r="AN87" s="137" t="s">
        <v>291</v>
      </c>
      <c r="AO87" s="139" t="s">
        <v>185</v>
      </c>
      <c r="AP87" s="137" t="s">
        <v>194</v>
      </c>
      <c r="AQ87" s="137" t="s">
        <v>194</v>
      </c>
      <c r="AR87" s="137" t="s">
        <v>194</v>
      </c>
      <c r="AS87" s="137" t="s">
        <v>226</v>
      </c>
      <c r="AT87" s="137" t="s">
        <v>194</v>
      </c>
      <c r="AU87" s="118" t="str">
        <f t="shared" si="18"/>
        <v>Se mantiene los controles establecidos</v>
      </c>
    </row>
    <row r="88" spans="2:47" s="40" customFormat="1" ht="174.75" customHeight="1" x14ac:dyDescent="0.25">
      <c r="B88" s="133" t="s">
        <v>278</v>
      </c>
      <c r="C88" s="134" t="s">
        <v>345</v>
      </c>
      <c r="D88" s="134" t="s">
        <v>346</v>
      </c>
      <c r="E88" s="135" t="s">
        <v>347</v>
      </c>
      <c r="F88" s="135" t="s">
        <v>348</v>
      </c>
      <c r="G88" s="136" t="s">
        <v>185</v>
      </c>
      <c r="H88" s="136" t="s">
        <v>186</v>
      </c>
      <c r="I88" s="137" t="s">
        <v>378</v>
      </c>
      <c r="J88" s="138" t="s">
        <v>214</v>
      </c>
      <c r="K88" s="54" t="s">
        <v>379</v>
      </c>
      <c r="L88" s="137" t="s">
        <v>375</v>
      </c>
      <c r="M88" s="54" t="s">
        <v>216</v>
      </c>
      <c r="N88" s="54" t="s">
        <v>376</v>
      </c>
      <c r="O88" s="137">
        <v>2</v>
      </c>
      <c r="P88" s="137">
        <v>3</v>
      </c>
      <c r="Q88" s="139">
        <f t="shared" si="11"/>
        <v>6</v>
      </c>
      <c r="R88" s="137" t="str">
        <f t="shared" si="12"/>
        <v>MEDIO</v>
      </c>
      <c r="S88" s="137">
        <v>10</v>
      </c>
      <c r="T88" s="137">
        <f t="shared" si="13"/>
        <v>60</v>
      </c>
      <c r="U88" s="137" t="str">
        <f t="shared" si="14"/>
        <v>III</v>
      </c>
      <c r="V88" s="139" t="str">
        <f t="shared" si="15"/>
        <v>Mejorable</v>
      </c>
      <c r="W88" s="137" t="s">
        <v>380</v>
      </c>
      <c r="X88" s="139" t="s">
        <v>185</v>
      </c>
      <c r="Y88" s="137" t="s">
        <v>194</v>
      </c>
      <c r="Z88" s="137" t="s">
        <v>194</v>
      </c>
      <c r="AA88" s="137" t="s">
        <v>194</v>
      </c>
      <c r="AB88" s="137" t="s">
        <v>381</v>
      </c>
      <c r="AC88" s="137" t="s">
        <v>194</v>
      </c>
      <c r="AD88" s="179">
        <v>45869</v>
      </c>
      <c r="AE88" s="120" t="s">
        <v>196</v>
      </c>
      <c r="AF88" s="137">
        <v>2</v>
      </c>
      <c r="AG88" s="137">
        <v>3</v>
      </c>
      <c r="AH88" s="139">
        <f t="shared" si="19"/>
        <v>6</v>
      </c>
      <c r="AI88" s="137" t="str">
        <f t="shared" si="20"/>
        <v>MEDIO</v>
      </c>
      <c r="AJ88" s="137">
        <v>10</v>
      </c>
      <c r="AK88" s="137">
        <f t="shared" si="21"/>
        <v>60</v>
      </c>
      <c r="AL88" s="137" t="str">
        <f t="shared" si="16"/>
        <v>III</v>
      </c>
      <c r="AM88" s="139" t="str">
        <f t="shared" si="17"/>
        <v>Mejorable</v>
      </c>
      <c r="AN88" s="137" t="s">
        <v>380</v>
      </c>
      <c r="AO88" s="139" t="s">
        <v>185</v>
      </c>
      <c r="AP88" s="137" t="s">
        <v>194</v>
      </c>
      <c r="AQ88" s="137" t="s">
        <v>194</v>
      </c>
      <c r="AR88" s="137" t="s">
        <v>194</v>
      </c>
      <c r="AS88" s="137" t="s">
        <v>381</v>
      </c>
      <c r="AT88" s="137" t="s">
        <v>194</v>
      </c>
      <c r="AU88" s="118" t="str">
        <f t="shared" si="18"/>
        <v>Se mantiene los controles establecidos</v>
      </c>
    </row>
    <row r="89" spans="2:47" s="40" customFormat="1" ht="174.75" customHeight="1" x14ac:dyDescent="0.25">
      <c r="B89" s="133" t="s">
        <v>278</v>
      </c>
      <c r="C89" s="134" t="s">
        <v>345</v>
      </c>
      <c r="D89" s="134" t="s">
        <v>346</v>
      </c>
      <c r="E89" s="135" t="s">
        <v>347</v>
      </c>
      <c r="F89" s="135" t="s">
        <v>348</v>
      </c>
      <c r="G89" s="136" t="s">
        <v>185</v>
      </c>
      <c r="H89" s="136" t="s">
        <v>186</v>
      </c>
      <c r="I89" s="137" t="s">
        <v>382</v>
      </c>
      <c r="J89" s="138" t="s">
        <v>228</v>
      </c>
      <c r="K89" s="54" t="s">
        <v>383</v>
      </c>
      <c r="L89" s="137" t="s">
        <v>384</v>
      </c>
      <c r="M89" s="54" t="s">
        <v>385</v>
      </c>
      <c r="N89" s="54" t="s">
        <v>386</v>
      </c>
      <c r="O89" s="137">
        <v>2</v>
      </c>
      <c r="P89" s="137">
        <v>3</v>
      </c>
      <c r="Q89" s="139">
        <f t="shared" si="11"/>
        <v>6</v>
      </c>
      <c r="R89" s="137" t="str">
        <f t="shared" si="12"/>
        <v>MEDIO</v>
      </c>
      <c r="S89" s="137">
        <v>10</v>
      </c>
      <c r="T89" s="137">
        <f t="shared" si="13"/>
        <v>60</v>
      </c>
      <c r="U89" s="137" t="str">
        <f t="shared" si="14"/>
        <v>III</v>
      </c>
      <c r="V89" s="139" t="str">
        <f t="shared" si="15"/>
        <v>Mejorable</v>
      </c>
      <c r="W89" s="137" t="s">
        <v>387</v>
      </c>
      <c r="X89" s="139" t="s">
        <v>185</v>
      </c>
      <c r="Y89" s="137" t="s">
        <v>194</v>
      </c>
      <c r="Z89" s="137" t="s">
        <v>194</v>
      </c>
      <c r="AA89" s="137" t="s">
        <v>194</v>
      </c>
      <c r="AB89" s="137" t="s">
        <v>388</v>
      </c>
      <c r="AC89" s="137" t="s">
        <v>194</v>
      </c>
      <c r="AD89" s="179">
        <v>45869</v>
      </c>
      <c r="AE89" s="120" t="s">
        <v>196</v>
      </c>
      <c r="AF89" s="137">
        <v>2</v>
      </c>
      <c r="AG89" s="137">
        <v>3</v>
      </c>
      <c r="AH89" s="139">
        <f t="shared" si="19"/>
        <v>6</v>
      </c>
      <c r="AI89" s="137" t="str">
        <f t="shared" si="20"/>
        <v>MEDIO</v>
      </c>
      <c r="AJ89" s="137">
        <v>10</v>
      </c>
      <c r="AK89" s="137">
        <f t="shared" si="21"/>
        <v>60</v>
      </c>
      <c r="AL89" s="137" t="str">
        <f t="shared" si="16"/>
        <v>III</v>
      </c>
      <c r="AM89" s="139" t="str">
        <f t="shared" si="17"/>
        <v>Mejorable</v>
      </c>
      <c r="AN89" s="137" t="s">
        <v>387</v>
      </c>
      <c r="AO89" s="139" t="s">
        <v>185</v>
      </c>
      <c r="AP89" s="137" t="s">
        <v>194</v>
      </c>
      <c r="AQ89" s="137" t="s">
        <v>194</v>
      </c>
      <c r="AR89" s="137" t="s">
        <v>194</v>
      </c>
      <c r="AS89" s="137" t="s">
        <v>388</v>
      </c>
      <c r="AT89" s="137" t="s">
        <v>194</v>
      </c>
      <c r="AU89" s="118" t="str">
        <f t="shared" si="18"/>
        <v>Se mantiene los controles establecidos</v>
      </c>
    </row>
    <row r="90" spans="2:47" s="40" customFormat="1" ht="174.75" customHeight="1" x14ac:dyDescent="0.25">
      <c r="B90" s="133" t="s">
        <v>278</v>
      </c>
      <c r="C90" s="134" t="s">
        <v>345</v>
      </c>
      <c r="D90" s="134" t="s">
        <v>346</v>
      </c>
      <c r="E90" s="135" t="s">
        <v>347</v>
      </c>
      <c r="F90" s="135" t="s">
        <v>348</v>
      </c>
      <c r="G90" s="136" t="s">
        <v>185</v>
      </c>
      <c r="H90" s="136" t="s">
        <v>186</v>
      </c>
      <c r="I90" s="137" t="s">
        <v>227</v>
      </c>
      <c r="J90" s="138" t="s">
        <v>228</v>
      </c>
      <c r="K90" s="54" t="s">
        <v>229</v>
      </c>
      <c r="L90" s="137" t="s">
        <v>230</v>
      </c>
      <c r="M90" s="54" t="s">
        <v>231</v>
      </c>
      <c r="N90" s="54" t="s">
        <v>216</v>
      </c>
      <c r="O90" s="137">
        <v>2</v>
      </c>
      <c r="P90" s="137">
        <v>2</v>
      </c>
      <c r="Q90" s="139">
        <f t="shared" si="11"/>
        <v>4</v>
      </c>
      <c r="R90" s="137" t="str">
        <f t="shared" si="12"/>
        <v>BAJO</v>
      </c>
      <c r="S90" s="137">
        <v>10</v>
      </c>
      <c r="T90" s="137">
        <f t="shared" si="13"/>
        <v>40</v>
      </c>
      <c r="U90" s="137" t="str">
        <f t="shared" si="14"/>
        <v>III</v>
      </c>
      <c r="V90" s="139" t="str">
        <f t="shared" si="15"/>
        <v>Mejorable</v>
      </c>
      <c r="W90" s="137" t="s">
        <v>292</v>
      </c>
      <c r="X90" s="139" t="s">
        <v>185</v>
      </c>
      <c r="Y90" s="137" t="s">
        <v>194</v>
      </c>
      <c r="Z90" s="137" t="s">
        <v>194</v>
      </c>
      <c r="AA90" s="137" t="s">
        <v>194</v>
      </c>
      <c r="AB90" s="137" t="s">
        <v>389</v>
      </c>
      <c r="AC90" s="137" t="s">
        <v>194</v>
      </c>
      <c r="AD90" s="179">
        <v>45869</v>
      </c>
      <c r="AE90" s="120" t="s">
        <v>196</v>
      </c>
      <c r="AF90" s="137">
        <v>2</v>
      </c>
      <c r="AG90" s="137">
        <v>2</v>
      </c>
      <c r="AH90" s="139">
        <f t="shared" si="19"/>
        <v>4</v>
      </c>
      <c r="AI90" s="137" t="str">
        <f t="shared" si="20"/>
        <v>BAJO</v>
      </c>
      <c r="AJ90" s="137">
        <v>10</v>
      </c>
      <c r="AK90" s="137">
        <f t="shared" si="21"/>
        <v>40</v>
      </c>
      <c r="AL90" s="137" t="str">
        <f t="shared" si="16"/>
        <v>III</v>
      </c>
      <c r="AM90" s="139" t="str">
        <f t="shared" si="17"/>
        <v>Mejorable</v>
      </c>
      <c r="AN90" s="137" t="s">
        <v>292</v>
      </c>
      <c r="AO90" s="139" t="s">
        <v>185</v>
      </c>
      <c r="AP90" s="137" t="s">
        <v>194</v>
      </c>
      <c r="AQ90" s="137" t="s">
        <v>194</v>
      </c>
      <c r="AR90" s="137" t="s">
        <v>194</v>
      </c>
      <c r="AS90" s="137" t="s">
        <v>389</v>
      </c>
      <c r="AT90" s="137" t="s">
        <v>194</v>
      </c>
      <c r="AU90" s="118" t="str">
        <f t="shared" si="18"/>
        <v>Se mantiene los controles establecidos</v>
      </c>
    </row>
    <row r="91" spans="2:47" s="40" customFormat="1" ht="174.75" customHeight="1" x14ac:dyDescent="0.25">
      <c r="B91" s="133" t="s">
        <v>278</v>
      </c>
      <c r="C91" s="134" t="s">
        <v>345</v>
      </c>
      <c r="D91" s="134" t="s">
        <v>346</v>
      </c>
      <c r="E91" s="135" t="s">
        <v>347</v>
      </c>
      <c r="F91" s="135" t="s">
        <v>348</v>
      </c>
      <c r="G91" s="136" t="s">
        <v>185</v>
      </c>
      <c r="H91" s="136" t="s">
        <v>186</v>
      </c>
      <c r="I91" s="137" t="s">
        <v>241</v>
      </c>
      <c r="J91" s="138" t="s">
        <v>228</v>
      </c>
      <c r="K91" s="54" t="s">
        <v>242</v>
      </c>
      <c r="L91" s="137" t="s">
        <v>243</v>
      </c>
      <c r="M91" s="54" t="s">
        <v>244</v>
      </c>
      <c r="N91" s="54" t="s">
        <v>390</v>
      </c>
      <c r="O91" s="137">
        <v>2</v>
      </c>
      <c r="P91" s="137">
        <v>3</v>
      </c>
      <c r="Q91" s="139">
        <f t="shared" si="11"/>
        <v>6</v>
      </c>
      <c r="R91" s="137" t="str">
        <f t="shared" si="12"/>
        <v>MEDIO</v>
      </c>
      <c r="S91" s="137">
        <v>10</v>
      </c>
      <c r="T91" s="137">
        <f t="shared" si="13"/>
        <v>60</v>
      </c>
      <c r="U91" s="137" t="str">
        <f t="shared" si="14"/>
        <v>III</v>
      </c>
      <c r="V91" s="139" t="str">
        <f t="shared" si="15"/>
        <v>Mejorable</v>
      </c>
      <c r="W91" s="137" t="s">
        <v>238</v>
      </c>
      <c r="X91" s="139" t="s">
        <v>185</v>
      </c>
      <c r="Y91" s="137" t="s">
        <v>194</v>
      </c>
      <c r="Z91" s="137" t="s">
        <v>194</v>
      </c>
      <c r="AA91" s="137" t="s">
        <v>194</v>
      </c>
      <c r="AB91" s="137" t="s">
        <v>391</v>
      </c>
      <c r="AC91" s="137" t="s">
        <v>194</v>
      </c>
      <c r="AD91" s="179">
        <v>45869</v>
      </c>
      <c r="AE91" s="120" t="s">
        <v>196</v>
      </c>
      <c r="AF91" s="137">
        <v>2</v>
      </c>
      <c r="AG91" s="137">
        <v>3</v>
      </c>
      <c r="AH91" s="139">
        <f t="shared" si="19"/>
        <v>6</v>
      </c>
      <c r="AI91" s="137" t="str">
        <f t="shared" si="20"/>
        <v>MEDIO</v>
      </c>
      <c r="AJ91" s="137">
        <v>10</v>
      </c>
      <c r="AK91" s="137">
        <f t="shared" si="21"/>
        <v>60</v>
      </c>
      <c r="AL91" s="137" t="str">
        <f t="shared" si="16"/>
        <v>III</v>
      </c>
      <c r="AM91" s="139" t="str">
        <f t="shared" si="17"/>
        <v>Mejorable</v>
      </c>
      <c r="AN91" s="137" t="s">
        <v>238</v>
      </c>
      <c r="AO91" s="139" t="s">
        <v>185</v>
      </c>
      <c r="AP91" s="137" t="s">
        <v>194</v>
      </c>
      <c r="AQ91" s="137" t="s">
        <v>194</v>
      </c>
      <c r="AR91" s="137" t="s">
        <v>194</v>
      </c>
      <c r="AS91" s="137" t="s">
        <v>247</v>
      </c>
      <c r="AT91" s="137" t="s">
        <v>194</v>
      </c>
      <c r="AU91" s="118" t="str">
        <f t="shared" si="18"/>
        <v>Se mantiene los controles establecidos</v>
      </c>
    </row>
    <row r="92" spans="2:47" s="40" customFormat="1" ht="174.75" customHeight="1" x14ac:dyDescent="0.25">
      <c r="B92" s="133" t="s">
        <v>278</v>
      </c>
      <c r="C92" s="134" t="s">
        <v>345</v>
      </c>
      <c r="D92" s="134" t="s">
        <v>346</v>
      </c>
      <c r="E92" s="135" t="s">
        <v>347</v>
      </c>
      <c r="F92" s="135" t="s">
        <v>348</v>
      </c>
      <c r="G92" s="136" t="s">
        <v>185</v>
      </c>
      <c r="H92" s="136" t="s">
        <v>186</v>
      </c>
      <c r="I92" s="137" t="s">
        <v>392</v>
      </c>
      <c r="J92" s="138" t="s">
        <v>228</v>
      </c>
      <c r="K92" s="54" t="s">
        <v>393</v>
      </c>
      <c r="L92" s="137" t="s">
        <v>216</v>
      </c>
      <c r="M92" s="54" t="s">
        <v>244</v>
      </c>
      <c r="N92" s="54" t="s">
        <v>245</v>
      </c>
      <c r="O92" s="137">
        <v>2</v>
      </c>
      <c r="P92" s="137">
        <v>2</v>
      </c>
      <c r="Q92" s="139">
        <f t="shared" si="11"/>
        <v>4</v>
      </c>
      <c r="R92" s="137" t="str">
        <f t="shared" si="12"/>
        <v>BAJO</v>
      </c>
      <c r="S92" s="137">
        <v>25</v>
      </c>
      <c r="T92" s="137">
        <f t="shared" si="13"/>
        <v>100</v>
      </c>
      <c r="U92" s="137" t="str">
        <f t="shared" ref="U92:U149" si="22">IF(T92&lt;=20,"IV",IF(T92&lt;=120,"III",IF(T92&lt;=500,"II",IF(T92&lt;=4000,"I",FALSE))))</f>
        <v>III</v>
      </c>
      <c r="V92" s="139" t="str">
        <f t="shared" si="15"/>
        <v>Mejorable</v>
      </c>
      <c r="W92" s="137" t="s">
        <v>238</v>
      </c>
      <c r="X92" s="139" t="s">
        <v>185</v>
      </c>
      <c r="Y92" s="137" t="s">
        <v>194</v>
      </c>
      <c r="Z92" s="137" t="s">
        <v>194</v>
      </c>
      <c r="AA92" s="137" t="s">
        <v>194</v>
      </c>
      <c r="AB92" s="137" t="s">
        <v>394</v>
      </c>
      <c r="AC92" s="137" t="s">
        <v>194</v>
      </c>
      <c r="AD92" s="179">
        <v>45869</v>
      </c>
      <c r="AE92" s="120" t="s">
        <v>196</v>
      </c>
      <c r="AF92" s="137">
        <v>2</v>
      </c>
      <c r="AG92" s="137">
        <v>2</v>
      </c>
      <c r="AH92" s="139">
        <f t="shared" si="19"/>
        <v>4</v>
      </c>
      <c r="AI92" s="137" t="str">
        <f t="shared" si="20"/>
        <v>BAJO</v>
      </c>
      <c r="AJ92" s="137">
        <v>25</v>
      </c>
      <c r="AK92" s="137">
        <f t="shared" si="21"/>
        <v>100</v>
      </c>
      <c r="AL92" s="137" t="str">
        <f t="shared" si="16"/>
        <v>III</v>
      </c>
      <c r="AM92" s="139" t="str">
        <f t="shared" si="17"/>
        <v>Mejorable</v>
      </c>
      <c r="AN92" s="137" t="s">
        <v>238</v>
      </c>
      <c r="AO92" s="139" t="s">
        <v>185</v>
      </c>
      <c r="AP92" s="137" t="s">
        <v>194</v>
      </c>
      <c r="AQ92" s="137" t="s">
        <v>194</v>
      </c>
      <c r="AR92" s="137" t="s">
        <v>194</v>
      </c>
      <c r="AS92" s="137" t="s">
        <v>394</v>
      </c>
      <c r="AT92" s="137" t="s">
        <v>194</v>
      </c>
      <c r="AU92" s="118" t="str">
        <f t="shared" si="18"/>
        <v>Se mantiene los controles establecidos</v>
      </c>
    </row>
    <row r="93" spans="2:47" s="40" customFormat="1" ht="174.75" customHeight="1" x14ac:dyDescent="0.25">
      <c r="B93" s="133" t="s">
        <v>278</v>
      </c>
      <c r="C93" s="134" t="s">
        <v>345</v>
      </c>
      <c r="D93" s="134" t="s">
        <v>346</v>
      </c>
      <c r="E93" s="135" t="s">
        <v>347</v>
      </c>
      <c r="F93" s="135" t="s">
        <v>348</v>
      </c>
      <c r="G93" s="136" t="s">
        <v>185</v>
      </c>
      <c r="H93" s="136" t="s">
        <v>186</v>
      </c>
      <c r="I93" s="137" t="s">
        <v>395</v>
      </c>
      <c r="J93" s="138" t="s">
        <v>228</v>
      </c>
      <c r="K93" s="54" t="s">
        <v>396</v>
      </c>
      <c r="L93" s="137" t="s">
        <v>190</v>
      </c>
      <c r="M93" s="54" t="s">
        <v>397</v>
      </c>
      <c r="N93" s="54" t="s">
        <v>216</v>
      </c>
      <c r="O93" s="137">
        <v>2</v>
      </c>
      <c r="P93" s="137">
        <v>2</v>
      </c>
      <c r="Q93" s="139">
        <f t="shared" si="11"/>
        <v>4</v>
      </c>
      <c r="R93" s="137" t="str">
        <f t="shared" si="12"/>
        <v>BAJO</v>
      </c>
      <c r="S93" s="137">
        <v>10</v>
      </c>
      <c r="T93" s="137">
        <f t="shared" si="13"/>
        <v>40</v>
      </c>
      <c r="U93" s="137" t="str">
        <f t="shared" si="22"/>
        <v>III</v>
      </c>
      <c r="V93" s="139" t="str">
        <f t="shared" ref="V93:V150" si="23">IF(U93="IV","Aceptable",IF(U93="III","Mejorable",IF(U93="II","Aceptable con control especifico", IF(U93="I","No Aceptable",FALSE))))</f>
        <v>Mejorable</v>
      </c>
      <c r="W93" s="137" t="s">
        <v>238</v>
      </c>
      <c r="X93" s="139" t="s">
        <v>185</v>
      </c>
      <c r="Y93" s="137" t="s">
        <v>194</v>
      </c>
      <c r="Z93" s="137" t="s">
        <v>194</v>
      </c>
      <c r="AA93" s="137" t="s">
        <v>194</v>
      </c>
      <c r="AB93" s="137" t="s">
        <v>398</v>
      </c>
      <c r="AC93" s="137" t="s">
        <v>194</v>
      </c>
      <c r="AD93" s="179">
        <v>45869</v>
      </c>
      <c r="AE93" s="120" t="s">
        <v>196</v>
      </c>
      <c r="AF93" s="137">
        <v>2</v>
      </c>
      <c r="AG93" s="137">
        <v>2</v>
      </c>
      <c r="AH93" s="139">
        <f t="shared" si="19"/>
        <v>4</v>
      </c>
      <c r="AI93" s="137" t="str">
        <f t="shared" si="20"/>
        <v>BAJO</v>
      </c>
      <c r="AJ93" s="137">
        <v>10</v>
      </c>
      <c r="AK93" s="137">
        <f t="shared" si="21"/>
        <v>40</v>
      </c>
      <c r="AL93" s="137" t="str">
        <f t="shared" si="16"/>
        <v>III</v>
      </c>
      <c r="AM93" s="139" t="str">
        <f t="shared" si="17"/>
        <v>Mejorable</v>
      </c>
      <c r="AN93" s="137" t="s">
        <v>238</v>
      </c>
      <c r="AO93" s="139" t="s">
        <v>185</v>
      </c>
      <c r="AP93" s="137" t="s">
        <v>194</v>
      </c>
      <c r="AQ93" s="137" t="s">
        <v>194</v>
      </c>
      <c r="AR93" s="137" t="s">
        <v>194</v>
      </c>
      <c r="AS93" s="137" t="s">
        <v>398</v>
      </c>
      <c r="AT93" s="137" t="s">
        <v>194</v>
      </c>
      <c r="AU93" s="118" t="str">
        <f t="shared" si="18"/>
        <v>Se mantiene los controles establecidos</v>
      </c>
    </row>
    <row r="94" spans="2:47" s="40" customFormat="1" ht="174.75" customHeight="1" x14ac:dyDescent="0.25">
      <c r="B94" s="133" t="s">
        <v>278</v>
      </c>
      <c r="C94" s="134" t="s">
        <v>345</v>
      </c>
      <c r="D94" s="134" t="s">
        <v>346</v>
      </c>
      <c r="E94" s="135" t="s">
        <v>347</v>
      </c>
      <c r="F94" s="135" t="s">
        <v>348</v>
      </c>
      <c r="G94" s="136" t="s">
        <v>185</v>
      </c>
      <c r="H94" s="136" t="s">
        <v>186</v>
      </c>
      <c r="I94" s="137" t="s">
        <v>399</v>
      </c>
      <c r="J94" s="138" t="s">
        <v>228</v>
      </c>
      <c r="K94" s="54" t="s">
        <v>400</v>
      </c>
      <c r="L94" s="137" t="s">
        <v>190</v>
      </c>
      <c r="M94" s="54" t="s">
        <v>401</v>
      </c>
      <c r="N94" s="54" t="s">
        <v>402</v>
      </c>
      <c r="O94" s="137">
        <v>2</v>
      </c>
      <c r="P94" s="137">
        <v>2</v>
      </c>
      <c r="Q94" s="139">
        <f t="shared" si="11"/>
        <v>4</v>
      </c>
      <c r="R94" s="137" t="str">
        <f t="shared" si="12"/>
        <v>BAJO</v>
      </c>
      <c r="S94" s="137">
        <v>25</v>
      </c>
      <c r="T94" s="137">
        <f t="shared" si="13"/>
        <v>100</v>
      </c>
      <c r="U94" s="137" t="str">
        <f t="shared" si="22"/>
        <v>III</v>
      </c>
      <c r="V94" s="139" t="str">
        <f t="shared" si="23"/>
        <v>Mejorable</v>
      </c>
      <c r="W94" s="137" t="s">
        <v>403</v>
      </c>
      <c r="X94" s="139" t="s">
        <v>185</v>
      </c>
      <c r="Y94" s="137" t="s">
        <v>194</v>
      </c>
      <c r="Z94" s="137" t="s">
        <v>194</v>
      </c>
      <c r="AA94" s="137" t="s">
        <v>194</v>
      </c>
      <c r="AB94" s="137" t="s">
        <v>402</v>
      </c>
      <c r="AC94" s="137" t="s">
        <v>194</v>
      </c>
      <c r="AD94" s="179">
        <v>45869</v>
      </c>
      <c r="AE94" s="120" t="s">
        <v>196</v>
      </c>
      <c r="AF94" s="137">
        <v>2</v>
      </c>
      <c r="AG94" s="137">
        <v>2</v>
      </c>
      <c r="AH94" s="139">
        <f t="shared" si="19"/>
        <v>4</v>
      </c>
      <c r="AI94" s="137" t="str">
        <f t="shared" si="20"/>
        <v>BAJO</v>
      </c>
      <c r="AJ94" s="137">
        <v>25</v>
      </c>
      <c r="AK94" s="137">
        <f t="shared" si="21"/>
        <v>100</v>
      </c>
      <c r="AL94" s="137" t="str">
        <f t="shared" si="16"/>
        <v>III</v>
      </c>
      <c r="AM94" s="139" t="str">
        <f t="shared" si="17"/>
        <v>Mejorable</v>
      </c>
      <c r="AN94" s="137" t="s">
        <v>403</v>
      </c>
      <c r="AO94" s="139" t="s">
        <v>185</v>
      </c>
      <c r="AP94" s="137" t="s">
        <v>194</v>
      </c>
      <c r="AQ94" s="137" t="s">
        <v>194</v>
      </c>
      <c r="AR94" s="137" t="s">
        <v>194</v>
      </c>
      <c r="AS94" s="137" t="s">
        <v>402</v>
      </c>
      <c r="AT94" s="137" t="s">
        <v>194</v>
      </c>
      <c r="AU94" s="118" t="str">
        <f t="shared" si="18"/>
        <v>Se mantiene los controles establecidos</v>
      </c>
    </row>
    <row r="95" spans="2:47" s="40" customFormat="1" ht="174.75" customHeight="1" x14ac:dyDescent="0.25">
      <c r="B95" s="133" t="s">
        <v>278</v>
      </c>
      <c r="C95" s="134" t="s">
        <v>345</v>
      </c>
      <c r="D95" s="134" t="s">
        <v>346</v>
      </c>
      <c r="E95" s="135" t="s">
        <v>347</v>
      </c>
      <c r="F95" s="135" t="s">
        <v>348</v>
      </c>
      <c r="G95" s="136" t="s">
        <v>185</v>
      </c>
      <c r="H95" s="136" t="s">
        <v>186</v>
      </c>
      <c r="I95" s="137" t="s">
        <v>294</v>
      </c>
      <c r="J95" s="138" t="s">
        <v>228</v>
      </c>
      <c r="K95" s="54" t="s">
        <v>249</v>
      </c>
      <c r="L95" s="137" t="s">
        <v>250</v>
      </c>
      <c r="M95" s="54" t="s">
        <v>251</v>
      </c>
      <c r="N95" s="54" t="s">
        <v>252</v>
      </c>
      <c r="O95" s="137">
        <v>2</v>
      </c>
      <c r="P95" s="137">
        <v>1</v>
      </c>
      <c r="Q95" s="139">
        <f t="shared" si="11"/>
        <v>2</v>
      </c>
      <c r="R95" s="137" t="str">
        <f t="shared" si="12"/>
        <v>BAJO</v>
      </c>
      <c r="S95" s="137">
        <v>10</v>
      </c>
      <c r="T95" s="137">
        <f t="shared" si="13"/>
        <v>20</v>
      </c>
      <c r="U95" s="137" t="str">
        <f t="shared" si="22"/>
        <v>IV</v>
      </c>
      <c r="V95" s="139" t="str">
        <f t="shared" si="23"/>
        <v>Aceptable</v>
      </c>
      <c r="W95" s="139" t="s">
        <v>253</v>
      </c>
      <c r="X95" s="139" t="s">
        <v>185</v>
      </c>
      <c r="Y95" s="137" t="s">
        <v>194</v>
      </c>
      <c r="Z95" s="137" t="s">
        <v>194</v>
      </c>
      <c r="AA95" s="137" t="s">
        <v>194</v>
      </c>
      <c r="AB95" s="137" t="s">
        <v>254</v>
      </c>
      <c r="AC95" s="137" t="s">
        <v>194</v>
      </c>
      <c r="AD95" s="179">
        <v>45869</v>
      </c>
      <c r="AE95" s="120" t="s">
        <v>196</v>
      </c>
      <c r="AF95" s="137">
        <v>2</v>
      </c>
      <c r="AG95" s="137">
        <v>1</v>
      </c>
      <c r="AH95" s="139">
        <f t="shared" si="19"/>
        <v>2</v>
      </c>
      <c r="AI95" s="137" t="str">
        <f t="shared" si="20"/>
        <v>BAJO</v>
      </c>
      <c r="AJ95" s="137">
        <v>10</v>
      </c>
      <c r="AK95" s="137">
        <f t="shared" si="21"/>
        <v>20</v>
      </c>
      <c r="AL95" s="137" t="str">
        <f t="shared" si="16"/>
        <v>IV</v>
      </c>
      <c r="AM95" s="139" t="str">
        <f t="shared" si="17"/>
        <v>Aceptable</v>
      </c>
      <c r="AN95" s="139" t="s">
        <v>253</v>
      </c>
      <c r="AO95" s="139" t="s">
        <v>185</v>
      </c>
      <c r="AP95" s="137" t="s">
        <v>194</v>
      </c>
      <c r="AQ95" s="137" t="s">
        <v>194</v>
      </c>
      <c r="AR95" s="137" t="s">
        <v>194</v>
      </c>
      <c r="AS95" s="137" t="s">
        <v>254</v>
      </c>
      <c r="AT95" s="137" t="s">
        <v>194</v>
      </c>
      <c r="AU95" s="118" t="str">
        <f t="shared" si="18"/>
        <v>Se mantiene los controles establecidos</v>
      </c>
    </row>
    <row r="96" spans="2:47" s="40" customFormat="1" ht="174.75" customHeight="1" x14ac:dyDescent="0.25">
      <c r="B96" s="133" t="s">
        <v>278</v>
      </c>
      <c r="C96" s="134" t="s">
        <v>345</v>
      </c>
      <c r="D96" s="134" t="s">
        <v>346</v>
      </c>
      <c r="E96" s="135" t="s">
        <v>347</v>
      </c>
      <c r="F96" s="135" t="s">
        <v>348</v>
      </c>
      <c r="G96" s="136" t="s">
        <v>185</v>
      </c>
      <c r="H96" s="136" t="s">
        <v>186</v>
      </c>
      <c r="I96" s="137" t="s">
        <v>255</v>
      </c>
      <c r="J96" s="138" t="s">
        <v>256</v>
      </c>
      <c r="K96" s="54" t="s">
        <v>242</v>
      </c>
      <c r="L96" s="137" t="s">
        <v>258</v>
      </c>
      <c r="M96" s="54" t="s">
        <v>259</v>
      </c>
      <c r="N96" s="54" t="s">
        <v>260</v>
      </c>
      <c r="O96" s="137">
        <v>2</v>
      </c>
      <c r="P96" s="137">
        <v>2</v>
      </c>
      <c r="Q96" s="139">
        <f t="shared" si="11"/>
        <v>4</v>
      </c>
      <c r="R96" s="137" t="str">
        <f t="shared" si="12"/>
        <v>BAJO</v>
      </c>
      <c r="S96" s="137">
        <v>10</v>
      </c>
      <c r="T96" s="137">
        <f t="shared" si="13"/>
        <v>40</v>
      </c>
      <c r="U96" s="137" t="str">
        <f t="shared" si="22"/>
        <v>III</v>
      </c>
      <c r="V96" s="139" t="str">
        <f t="shared" si="23"/>
        <v>Mejorable</v>
      </c>
      <c r="W96" s="139" t="s">
        <v>261</v>
      </c>
      <c r="X96" s="139" t="s">
        <v>185</v>
      </c>
      <c r="Y96" s="137" t="s">
        <v>194</v>
      </c>
      <c r="Z96" s="137" t="s">
        <v>194</v>
      </c>
      <c r="AA96" s="137" t="s">
        <v>194</v>
      </c>
      <c r="AB96" s="54" t="s">
        <v>262</v>
      </c>
      <c r="AC96" s="137" t="s">
        <v>194</v>
      </c>
      <c r="AD96" s="179">
        <v>45869</v>
      </c>
      <c r="AE96" s="120" t="s">
        <v>196</v>
      </c>
      <c r="AF96" s="137">
        <v>2</v>
      </c>
      <c r="AG96" s="137">
        <v>2</v>
      </c>
      <c r="AH96" s="139">
        <f t="shared" si="19"/>
        <v>4</v>
      </c>
      <c r="AI96" s="137" t="str">
        <f t="shared" si="20"/>
        <v>BAJO</v>
      </c>
      <c r="AJ96" s="137">
        <v>10</v>
      </c>
      <c r="AK96" s="137">
        <f t="shared" si="21"/>
        <v>40</v>
      </c>
      <c r="AL96" s="137" t="str">
        <f t="shared" si="16"/>
        <v>III</v>
      </c>
      <c r="AM96" s="139" t="str">
        <f t="shared" si="17"/>
        <v>Mejorable</v>
      </c>
      <c r="AN96" s="139" t="s">
        <v>261</v>
      </c>
      <c r="AO96" s="139" t="s">
        <v>185</v>
      </c>
      <c r="AP96" s="137" t="s">
        <v>194</v>
      </c>
      <c r="AQ96" s="137" t="s">
        <v>194</v>
      </c>
      <c r="AR96" s="137" t="s">
        <v>194</v>
      </c>
      <c r="AS96" s="54" t="s">
        <v>262</v>
      </c>
      <c r="AT96" s="137" t="s">
        <v>194</v>
      </c>
      <c r="AU96" s="118" t="str">
        <f t="shared" si="18"/>
        <v>Se mantiene los controles establecidos</v>
      </c>
    </row>
    <row r="97" spans="2:47" s="40" customFormat="1" ht="174.75" customHeight="1" x14ac:dyDescent="0.25">
      <c r="B97" s="133" t="s">
        <v>278</v>
      </c>
      <c r="C97" s="134" t="s">
        <v>345</v>
      </c>
      <c r="D97" s="134" t="s">
        <v>346</v>
      </c>
      <c r="E97" s="135" t="s">
        <v>347</v>
      </c>
      <c r="F97" s="135" t="s">
        <v>348</v>
      </c>
      <c r="G97" s="136" t="s">
        <v>185</v>
      </c>
      <c r="H97" s="136" t="s">
        <v>263</v>
      </c>
      <c r="I97" s="137" t="s">
        <v>404</v>
      </c>
      <c r="J97" s="138" t="s">
        <v>256</v>
      </c>
      <c r="K97" s="54" t="s">
        <v>242</v>
      </c>
      <c r="L97" s="137" t="s">
        <v>258</v>
      </c>
      <c r="M97" s="54" t="s">
        <v>265</v>
      </c>
      <c r="N97" s="54" t="s">
        <v>266</v>
      </c>
      <c r="O97" s="137">
        <v>2</v>
      </c>
      <c r="P97" s="137">
        <v>1</v>
      </c>
      <c r="Q97" s="139">
        <f t="shared" si="11"/>
        <v>2</v>
      </c>
      <c r="R97" s="137" t="str">
        <f t="shared" si="12"/>
        <v>BAJO</v>
      </c>
      <c r="S97" s="137">
        <v>10</v>
      </c>
      <c r="T97" s="137">
        <f t="shared" si="13"/>
        <v>20</v>
      </c>
      <c r="U97" s="137" t="str">
        <f t="shared" si="22"/>
        <v>IV</v>
      </c>
      <c r="V97" s="139" t="str">
        <f t="shared" si="23"/>
        <v>Aceptable</v>
      </c>
      <c r="W97" s="139" t="s">
        <v>261</v>
      </c>
      <c r="X97" s="139" t="s">
        <v>185</v>
      </c>
      <c r="Y97" s="137" t="s">
        <v>194</v>
      </c>
      <c r="Z97" s="137" t="s">
        <v>194</v>
      </c>
      <c r="AA97" s="137" t="s">
        <v>194</v>
      </c>
      <c r="AB97" s="54" t="s">
        <v>267</v>
      </c>
      <c r="AC97" s="137" t="s">
        <v>194</v>
      </c>
      <c r="AD97" s="179">
        <v>45869</v>
      </c>
      <c r="AE97" s="120" t="s">
        <v>196</v>
      </c>
      <c r="AF97" s="137">
        <v>2</v>
      </c>
      <c r="AG97" s="137">
        <v>1</v>
      </c>
      <c r="AH97" s="139">
        <f t="shared" si="19"/>
        <v>2</v>
      </c>
      <c r="AI97" s="137" t="str">
        <f t="shared" si="20"/>
        <v>BAJO</v>
      </c>
      <c r="AJ97" s="137">
        <v>10</v>
      </c>
      <c r="AK97" s="137">
        <f t="shared" si="21"/>
        <v>20</v>
      </c>
      <c r="AL97" s="137" t="str">
        <f t="shared" si="16"/>
        <v>IV</v>
      </c>
      <c r="AM97" s="139" t="str">
        <f t="shared" si="17"/>
        <v>Aceptable</v>
      </c>
      <c r="AN97" s="139" t="s">
        <v>261</v>
      </c>
      <c r="AO97" s="139" t="s">
        <v>185</v>
      </c>
      <c r="AP97" s="137" t="s">
        <v>194</v>
      </c>
      <c r="AQ97" s="137" t="s">
        <v>194</v>
      </c>
      <c r="AR97" s="137" t="s">
        <v>194</v>
      </c>
      <c r="AS97" s="54" t="s">
        <v>267</v>
      </c>
      <c r="AT97" s="137" t="s">
        <v>194</v>
      </c>
      <c r="AU97" s="118" t="str">
        <f t="shared" si="18"/>
        <v>Se mantiene los controles establecidos</v>
      </c>
    </row>
    <row r="98" spans="2:47" s="40" customFormat="1" ht="174.75" customHeight="1" x14ac:dyDescent="0.25">
      <c r="B98" s="133" t="s">
        <v>278</v>
      </c>
      <c r="C98" s="134" t="s">
        <v>345</v>
      </c>
      <c r="D98" s="134" t="s">
        <v>346</v>
      </c>
      <c r="E98" s="135" t="s">
        <v>347</v>
      </c>
      <c r="F98" s="135" t="s">
        <v>348</v>
      </c>
      <c r="G98" s="136" t="s">
        <v>185</v>
      </c>
      <c r="H98" s="136" t="s">
        <v>263</v>
      </c>
      <c r="I98" s="137" t="s">
        <v>268</v>
      </c>
      <c r="J98" s="138" t="s">
        <v>256</v>
      </c>
      <c r="K98" s="54" t="s">
        <v>269</v>
      </c>
      <c r="L98" s="137" t="s">
        <v>270</v>
      </c>
      <c r="M98" s="54" t="s">
        <v>271</v>
      </c>
      <c r="N98" s="54" t="s">
        <v>272</v>
      </c>
      <c r="O98" s="137">
        <v>2</v>
      </c>
      <c r="P98" s="137">
        <v>1</v>
      </c>
      <c r="Q98" s="139">
        <f t="shared" si="11"/>
        <v>2</v>
      </c>
      <c r="R98" s="137" t="str">
        <f t="shared" si="12"/>
        <v>BAJO</v>
      </c>
      <c r="S98" s="137">
        <v>25</v>
      </c>
      <c r="T98" s="137">
        <f t="shared" si="13"/>
        <v>50</v>
      </c>
      <c r="U98" s="137" t="str">
        <f t="shared" si="22"/>
        <v>III</v>
      </c>
      <c r="V98" s="139" t="str">
        <f t="shared" si="23"/>
        <v>Mejorable</v>
      </c>
      <c r="W98" s="139" t="s">
        <v>261</v>
      </c>
      <c r="X98" s="139" t="s">
        <v>185</v>
      </c>
      <c r="Y98" s="137" t="s">
        <v>194</v>
      </c>
      <c r="Z98" s="137" t="s">
        <v>194</v>
      </c>
      <c r="AA98" s="137" t="s">
        <v>194</v>
      </c>
      <c r="AB98" s="54" t="s">
        <v>273</v>
      </c>
      <c r="AC98" s="137" t="s">
        <v>194</v>
      </c>
      <c r="AD98" s="179">
        <v>45869</v>
      </c>
      <c r="AE98" s="120" t="s">
        <v>196</v>
      </c>
      <c r="AF98" s="137">
        <v>2</v>
      </c>
      <c r="AG98" s="137">
        <v>1</v>
      </c>
      <c r="AH98" s="139">
        <f t="shared" si="19"/>
        <v>2</v>
      </c>
      <c r="AI98" s="137" t="str">
        <f t="shared" si="20"/>
        <v>BAJO</v>
      </c>
      <c r="AJ98" s="137">
        <v>25</v>
      </c>
      <c r="AK98" s="137">
        <f t="shared" si="21"/>
        <v>50</v>
      </c>
      <c r="AL98" s="137" t="str">
        <f t="shared" si="16"/>
        <v>III</v>
      </c>
      <c r="AM98" s="139" t="str">
        <f t="shared" si="17"/>
        <v>Mejorable</v>
      </c>
      <c r="AN98" s="139" t="s">
        <v>261</v>
      </c>
      <c r="AO98" s="139" t="s">
        <v>185</v>
      </c>
      <c r="AP98" s="137" t="s">
        <v>194</v>
      </c>
      <c r="AQ98" s="137" t="s">
        <v>194</v>
      </c>
      <c r="AR98" s="137" t="s">
        <v>194</v>
      </c>
      <c r="AS98" s="54" t="s">
        <v>273</v>
      </c>
      <c r="AT98" s="137" t="s">
        <v>194</v>
      </c>
      <c r="AU98" s="118" t="str">
        <f t="shared" si="18"/>
        <v>Se mantiene los controles establecidos</v>
      </c>
    </row>
    <row r="99" spans="2:47" s="40" customFormat="1" ht="174.75" customHeight="1" x14ac:dyDescent="0.25">
      <c r="B99" s="133" t="s">
        <v>278</v>
      </c>
      <c r="C99" s="134" t="s">
        <v>345</v>
      </c>
      <c r="D99" s="134" t="s">
        <v>346</v>
      </c>
      <c r="E99" s="135" t="s">
        <v>347</v>
      </c>
      <c r="F99" s="135" t="s">
        <v>348</v>
      </c>
      <c r="G99" s="136" t="s">
        <v>185</v>
      </c>
      <c r="H99" s="136" t="s">
        <v>186</v>
      </c>
      <c r="I99" s="137" t="s">
        <v>274</v>
      </c>
      <c r="J99" s="138" t="s">
        <v>256</v>
      </c>
      <c r="K99" s="54" t="s">
        <v>242</v>
      </c>
      <c r="L99" s="137" t="s">
        <v>258</v>
      </c>
      <c r="M99" s="54" t="s">
        <v>275</v>
      </c>
      <c r="N99" s="54" t="s">
        <v>276</v>
      </c>
      <c r="O99" s="137">
        <v>1</v>
      </c>
      <c r="P99" s="137">
        <v>1</v>
      </c>
      <c r="Q99" s="139">
        <f t="shared" si="11"/>
        <v>1</v>
      </c>
      <c r="R99" s="137" t="str">
        <f t="shared" si="12"/>
        <v>BAJO</v>
      </c>
      <c r="S99" s="137">
        <v>10</v>
      </c>
      <c r="T99" s="137">
        <f t="shared" si="13"/>
        <v>10</v>
      </c>
      <c r="U99" s="137" t="str">
        <f t="shared" si="22"/>
        <v>IV</v>
      </c>
      <c r="V99" s="139" t="str">
        <f t="shared" si="23"/>
        <v>Aceptable</v>
      </c>
      <c r="W99" s="139" t="s">
        <v>261</v>
      </c>
      <c r="X99" s="139" t="s">
        <v>185</v>
      </c>
      <c r="Y99" s="137" t="s">
        <v>194</v>
      </c>
      <c r="Z99" s="137" t="s">
        <v>194</v>
      </c>
      <c r="AA99" s="137" t="s">
        <v>194</v>
      </c>
      <c r="AB99" s="54" t="s">
        <v>277</v>
      </c>
      <c r="AC99" s="137" t="s">
        <v>194</v>
      </c>
      <c r="AD99" s="179">
        <v>45869</v>
      </c>
      <c r="AE99" s="120" t="s">
        <v>196</v>
      </c>
      <c r="AF99" s="137">
        <v>1</v>
      </c>
      <c r="AG99" s="137">
        <v>1</v>
      </c>
      <c r="AH99" s="139">
        <f t="shared" si="19"/>
        <v>1</v>
      </c>
      <c r="AI99" s="137" t="str">
        <f t="shared" si="20"/>
        <v>BAJO</v>
      </c>
      <c r="AJ99" s="137">
        <v>10</v>
      </c>
      <c r="AK99" s="137">
        <f t="shared" si="21"/>
        <v>10</v>
      </c>
      <c r="AL99" s="137" t="str">
        <f t="shared" si="16"/>
        <v>IV</v>
      </c>
      <c r="AM99" s="139" t="str">
        <f t="shared" si="17"/>
        <v>Aceptable</v>
      </c>
      <c r="AN99" s="139" t="s">
        <v>261</v>
      </c>
      <c r="AO99" s="139" t="s">
        <v>185</v>
      </c>
      <c r="AP99" s="137" t="s">
        <v>194</v>
      </c>
      <c r="AQ99" s="137" t="s">
        <v>194</v>
      </c>
      <c r="AR99" s="137" t="s">
        <v>194</v>
      </c>
      <c r="AS99" s="54" t="s">
        <v>277</v>
      </c>
      <c r="AT99" s="137" t="s">
        <v>194</v>
      </c>
      <c r="AU99" s="118" t="str">
        <f t="shared" si="18"/>
        <v>Se mantiene los controles establecidos</v>
      </c>
    </row>
    <row r="100" spans="2:47" s="40" customFormat="1" ht="174.75" customHeight="1" x14ac:dyDescent="0.25">
      <c r="B100" s="133" t="s">
        <v>278</v>
      </c>
      <c r="C100" s="134" t="s">
        <v>345</v>
      </c>
      <c r="D100" s="134" t="s">
        <v>346</v>
      </c>
      <c r="E100" s="135" t="s">
        <v>405</v>
      </c>
      <c r="F100" s="135" t="s">
        <v>406</v>
      </c>
      <c r="G100" s="136" t="s">
        <v>185</v>
      </c>
      <c r="H100" s="136" t="s">
        <v>186</v>
      </c>
      <c r="I100" s="137" t="s">
        <v>407</v>
      </c>
      <c r="J100" s="138" t="s">
        <v>199</v>
      </c>
      <c r="K100" s="54" t="s">
        <v>351</v>
      </c>
      <c r="L100" s="137" t="s">
        <v>190</v>
      </c>
      <c r="M100" s="54" t="s">
        <v>190</v>
      </c>
      <c r="N100" s="54" t="s">
        <v>352</v>
      </c>
      <c r="O100" s="137">
        <v>3</v>
      </c>
      <c r="P100" s="137">
        <v>3</v>
      </c>
      <c r="Q100" s="139">
        <f t="shared" si="11"/>
        <v>9</v>
      </c>
      <c r="R100" s="137" t="str">
        <f t="shared" si="12"/>
        <v>ALTO</v>
      </c>
      <c r="S100" s="137">
        <v>25</v>
      </c>
      <c r="T100" s="137">
        <f t="shared" si="13"/>
        <v>225</v>
      </c>
      <c r="U100" s="137" t="str">
        <f t="shared" si="22"/>
        <v>II</v>
      </c>
      <c r="V100" s="139" t="str">
        <f t="shared" si="23"/>
        <v>Aceptable con control especifico</v>
      </c>
      <c r="W100" s="54" t="s">
        <v>353</v>
      </c>
      <c r="X100" s="137" t="s">
        <v>185</v>
      </c>
      <c r="Y100" s="137" t="s">
        <v>194</v>
      </c>
      <c r="Z100" s="137" t="s">
        <v>194</v>
      </c>
      <c r="AA100" s="137" t="s">
        <v>194</v>
      </c>
      <c r="AB100" s="137" t="s">
        <v>354</v>
      </c>
      <c r="AC100" s="137" t="s">
        <v>194</v>
      </c>
      <c r="AD100" s="179">
        <v>45869</v>
      </c>
      <c r="AE100" s="120" t="s">
        <v>196</v>
      </c>
      <c r="AF100" s="137">
        <v>3</v>
      </c>
      <c r="AG100" s="137">
        <v>3</v>
      </c>
      <c r="AH100" s="139">
        <f t="shared" si="19"/>
        <v>9</v>
      </c>
      <c r="AI100" s="137" t="str">
        <f t="shared" si="20"/>
        <v>ALTO</v>
      </c>
      <c r="AJ100" s="137">
        <v>25</v>
      </c>
      <c r="AK100" s="137">
        <f t="shared" si="21"/>
        <v>225</v>
      </c>
      <c r="AL100" s="137" t="str">
        <f t="shared" si="16"/>
        <v>II</v>
      </c>
      <c r="AM100" s="139" t="str">
        <f t="shared" si="17"/>
        <v>Aceptable con control especifico</v>
      </c>
      <c r="AN100" s="54" t="s">
        <v>353</v>
      </c>
      <c r="AO100" s="137" t="s">
        <v>185</v>
      </c>
      <c r="AP100" s="137" t="s">
        <v>194</v>
      </c>
      <c r="AQ100" s="137" t="s">
        <v>194</v>
      </c>
      <c r="AR100" s="137" t="s">
        <v>194</v>
      </c>
      <c r="AS100" s="137" t="s">
        <v>354</v>
      </c>
      <c r="AT100" s="137" t="s">
        <v>194</v>
      </c>
      <c r="AU100" s="118" t="str">
        <f t="shared" si="18"/>
        <v>Se mantiene los controles establecidos</v>
      </c>
    </row>
    <row r="101" spans="2:47" s="40" customFormat="1" ht="174.75" customHeight="1" x14ac:dyDescent="0.25">
      <c r="B101" s="133" t="s">
        <v>278</v>
      </c>
      <c r="C101" s="134" t="s">
        <v>345</v>
      </c>
      <c r="D101" s="134" t="s">
        <v>346</v>
      </c>
      <c r="E101" s="135" t="s">
        <v>405</v>
      </c>
      <c r="F101" s="135" t="s">
        <v>406</v>
      </c>
      <c r="G101" s="136" t="s">
        <v>185</v>
      </c>
      <c r="H101" s="136" t="s">
        <v>186</v>
      </c>
      <c r="I101" s="137" t="s">
        <v>187</v>
      </c>
      <c r="J101" s="138" t="s">
        <v>188</v>
      </c>
      <c r="K101" s="54" t="s">
        <v>189</v>
      </c>
      <c r="L101" s="137" t="s">
        <v>190</v>
      </c>
      <c r="M101" s="54" t="s">
        <v>408</v>
      </c>
      <c r="N101" s="118" t="s">
        <v>192</v>
      </c>
      <c r="O101" s="137">
        <v>2</v>
      </c>
      <c r="P101" s="137">
        <v>3</v>
      </c>
      <c r="Q101" s="139">
        <f t="shared" si="11"/>
        <v>6</v>
      </c>
      <c r="R101" s="137" t="str">
        <f t="shared" si="12"/>
        <v>MEDIO</v>
      </c>
      <c r="S101" s="137">
        <v>10</v>
      </c>
      <c r="T101" s="137">
        <f t="shared" si="13"/>
        <v>60</v>
      </c>
      <c r="U101" s="137" t="str">
        <f t="shared" si="22"/>
        <v>III</v>
      </c>
      <c r="V101" s="139" t="str">
        <f t="shared" si="23"/>
        <v>Mejorable</v>
      </c>
      <c r="W101" s="54" t="s">
        <v>193</v>
      </c>
      <c r="X101" s="137" t="s">
        <v>185</v>
      </c>
      <c r="Y101" s="137" t="s">
        <v>194</v>
      </c>
      <c r="Z101" s="137" t="s">
        <v>194</v>
      </c>
      <c r="AA101" s="137" t="s">
        <v>194</v>
      </c>
      <c r="AB101" s="137" t="s">
        <v>195</v>
      </c>
      <c r="AC101" s="137" t="s">
        <v>194</v>
      </c>
      <c r="AD101" s="179">
        <v>45869</v>
      </c>
      <c r="AE101" s="120" t="s">
        <v>196</v>
      </c>
      <c r="AF101" s="137">
        <v>2</v>
      </c>
      <c r="AG101" s="137">
        <v>3</v>
      </c>
      <c r="AH101" s="139">
        <f t="shared" si="19"/>
        <v>6</v>
      </c>
      <c r="AI101" s="137" t="str">
        <f t="shared" si="20"/>
        <v>MEDIO</v>
      </c>
      <c r="AJ101" s="137">
        <v>10</v>
      </c>
      <c r="AK101" s="137">
        <f t="shared" si="21"/>
        <v>60</v>
      </c>
      <c r="AL101" s="137" t="str">
        <f t="shared" si="16"/>
        <v>III</v>
      </c>
      <c r="AM101" s="139" t="str">
        <f t="shared" si="17"/>
        <v>Mejorable</v>
      </c>
      <c r="AN101" s="54" t="s">
        <v>193</v>
      </c>
      <c r="AO101" s="137" t="s">
        <v>185</v>
      </c>
      <c r="AP101" s="137" t="s">
        <v>194</v>
      </c>
      <c r="AQ101" s="137" t="s">
        <v>194</v>
      </c>
      <c r="AR101" s="137" t="s">
        <v>194</v>
      </c>
      <c r="AS101" s="137" t="s">
        <v>195</v>
      </c>
      <c r="AT101" s="137" t="s">
        <v>194</v>
      </c>
      <c r="AU101" s="118" t="str">
        <f t="shared" si="18"/>
        <v>Se mantiene los controles establecidos</v>
      </c>
    </row>
    <row r="102" spans="2:47" s="40" customFormat="1" ht="174.75" customHeight="1" x14ac:dyDescent="0.25">
      <c r="B102" s="133" t="s">
        <v>278</v>
      </c>
      <c r="C102" s="134" t="s">
        <v>345</v>
      </c>
      <c r="D102" s="134" t="s">
        <v>346</v>
      </c>
      <c r="E102" s="135" t="s">
        <v>405</v>
      </c>
      <c r="F102" s="135" t="s">
        <v>406</v>
      </c>
      <c r="G102" s="136" t="s">
        <v>185</v>
      </c>
      <c r="H102" s="136" t="s">
        <v>186</v>
      </c>
      <c r="I102" s="137" t="s">
        <v>409</v>
      </c>
      <c r="J102" s="138" t="s">
        <v>199</v>
      </c>
      <c r="K102" s="54" t="s">
        <v>410</v>
      </c>
      <c r="L102" s="137" t="s">
        <v>411</v>
      </c>
      <c r="M102" s="54" t="s">
        <v>412</v>
      </c>
      <c r="N102" s="54" t="s">
        <v>352</v>
      </c>
      <c r="O102" s="137">
        <v>2</v>
      </c>
      <c r="P102" s="137">
        <v>2</v>
      </c>
      <c r="Q102" s="139">
        <f t="shared" si="11"/>
        <v>4</v>
      </c>
      <c r="R102" s="137" t="str">
        <f t="shared" si="12"/>
        <v>BAJO</v>
      </c>
      <c r="S102" s="137">
        <v>10</v>
      </c>
      <c r="T102" s="137">
        <f t="shared" si="13"/>
        <v>40</v>
      </c>
      <c r="U102" s="137" t="str">
        <f t="shared" si="22"/>
        <v>III</v>
      </c>
      <c r="V102" s="139" t="str">
        <f t="shared" si="23"/>
        <v>Mejorable</v>
      </c>
      <c r="W102" s="139" t="s">
        <v>413</v>
      </c>
      <c r="X102" s="137" t="s">
        <v>185</v>
      </c>
      <c r="Y102" s="137" t="s">
        <v>194</v>
      </c>
      <c r="Z102" s="137" t="s">
        <v>194</v>
      </c>
      <c r="AA102" s="137" t="s">
        <v>194</v>
      </c>
      <c r="AB102" s="137" t="s">
        <v>414</v>
      </c>
      <c r="AC102" s="137" t="s">
        <v>194</v>
      </c>
      <c r="AD102" s="179">
        <v>45869</v>
      </c>
      <c r="AE102" s="120" t="s">
        <v>196</v>
      </c>
      <c r="AF102" s="137">
        <v>2</v>
      </c>
      <c r="AG102" s="137">
        <v>2</v>
      </c>
      <c r="AH102" s="139">
        <f t="shared" si="19"/>
        <v>4</v>
      </c>
      <c r="AI102" s="137" t="str">
        <f t="shared" si="20"/>
        <v>BAJO</v>
      </c>
      <c r="AJ102" s="137">
        <v>10</v>
      </c>
      <c r="AK102" s="137">
        <f t="shared" si="21"/>
        <v>40</v>
      </c>
      <c r="AL102" s="137" t="str">
        <f t="shared" si="16"/>
        <v>III</v>
      </c>
      <c r="AM102" s="139" t="str">
        <f t="shared" si="17"/>
        <v>Mejorable</v>
      </c>
      <c r="AN102" s="139" t="s">
        <v>413</v>
      </c>
      <c r="AO102" s="137" t="s">
        <v>185</v>
      </c>
      <c r="AP102" s="137" t="s">
        <v>194</v>
      </c>
      <c r="AQ102" s="137" t="s">
        <v>194</v>
      </c>
      <c r="AR102" s="137" t="s">
        <v>194</v>
      </c>
      <c r="AS102" s="137" t="s">
        <v>414</v>
      </c>
      <c r="AT102" s="137" t="s">
        <v>194</v>
      </c>
      <c r="AU102" s="118" t="str">
        <f t="shared" si="18"/>
        <v>Se mantiene los controles establecidos</v>
      </c>
    </row>
    <row r="103" spans="2:47" s="40" customFormat="1" ht="174.75" customHeight="1" x14ac:dyDescent="0.25">
      <c r="B103" s="133" t="s">
        <v>278</v>
      </c>
      <c r="C103" s="134" t="s">
        <v>345</v>
      </c>
      <c r="D103" s="134" t="s">
        <v>346</v>
      </c>
      <c r="E103" s="135" t="s">
        <v>405</v>
      </c>
      <c r="F103" s="135" t="s">
        <v>406</v>
      </c>
      <c r="G103" s="136" t="s">
        <v>185</v>
      </c>
      <c r="H103" s="136" t="s">
        <v>186</v>
      </c>
      <c r="I103" s="137" t="s">
        <v>284</v>
      </c>
      <c r="J103" s="138" t="s">
        <v>199</v>
      </c>
      <c r="K103" s="54" t="s">
        <v>200</v>
      </c>
      <c r="L103" s="137" t="s">
        <v>190</v>
      </c>
      <c r="M103" s="54" t="s">
        <v>201</v>
      </c>
      <c r="N103" s="54" t="s">
        <v>202</v>
      </c>
      <c r="O103" s="137">
        <v>2</v>
      </c>
      <c r="P103" s="137">
        <v>2</v>
      </c>
      <c r="Q103" s="139">
        <f t="shared" si="11"/>
        <v>4</v>
      </c>
      <c r="R103" s="137" t="str">
        <f t="shared" si="12"/>
        <v>BAJO</v>
      </c>
      <c r="S103" s="137">
        <v>10</v>
      </c>
      <c r="T103" s="137">
        <f t="shared" si="13"/>
        <v>40</v>
      </c>
      <c r="U103" s="137" t="str">
        <f t="shared" si="22"/>
        <v>III</v>
      </c>
      <c r="V103" s="139" t="str">
        <f t="shared" si="23"/>
        <v>Mejorable</v>
      </c>
      <c r="W103" s="139" t="s">
        <v>285</v>
      </c>
      <c r="X103" s="137" t="s">
        <v>185</v>
      </c>
      <c r="Y103" s="137" t="s">
        <v>194</v>
      </c>
      <c r="Z103" s="137" t="s">
        <v>194</v>
      </c>
      <c r="AA103" s="137" t="s">
        <v>194</v>
      </c>
      <c r="AB103" s="137" t="s">
        <v>204</v>
      </c>
      <c r="AC103" s="137" t="s">
        <v>194</v>
      </c>
      <c r="AD103" s="179">
        <v>45869</v>
      </c>
      <c r="AE103" s="120" t="s">
        <v>196</v>
      </c>
      <c r="AF103" s="137">
        <v>2</v>
      </c>
      <c r="AG103" s="137">
        <v>2</v>
      </c>
      <c r="AH103" s="139">
        <f t="shared" si="19"/>
        <v>4</v>
      </c>
      <c r="AI103" s="137" t="str">
        <f t="shared" si="20"/>
        <v>BAJO</v>
      </c>
      <c r="AJ103" s="137">
        <v>10</v>
      </c>
      <c r="AK103" s="137">
        <f t="shared" si="21"/>
        <v>40</v>
      </c>
      <c r="AL103" s="137" t="str">
        <f t="shared" si="16"/>
        <v>III</v>
      </c>
      <c r="AM103" s="139" t="str">
        <f t="shared" si="17"/>
        <v>Mejorable</v>
      </c>
      <c r="AN103" s="139" t="s">
        <v>285</v>
      </c>
      <c r="AO103" s="137" t="s">
        <v>185</v>
      </c>
      <c r="AP103" s="137" t="s">
        <v>194</v>
      </c>
      <c r="AQ103" s="137" t="s">
        <v>194</v>
      </c>
      <c r="AR103" s="137" t="s">
        <v>194</v>
      </c>
      <c r="AS103" s="137" t="s">
        <v>204</v>
      </c>
      <c r="AT103" s="137" t="s">
        <v>194</v>
      </c>
      <c r="AU103" s="118" t="str">
        <f t="shared" si="18"/>
        <v>Se mantiene los controles establecidos</v>
      </c>
    </row>
    <row r="104" spans="2:47" s="40" customFormat="1" ht="174.75" customHeight="1" x14ac:dyDescent="0.25">
      <c r="B104" s="133" t="s">
        <v>278</v>
      </c>
      <c r="C104" s="134" t="s">
        <v>345</v>
      </c>
      <c r="D104" s="134" t="s">
        <v>346</v>
      </c>
      <c r="E104" s="135" t="s">
        <v>405</v>
      </c>
      <c r="F104" s="135" t="s">
        <v>406</v>
      </c>
      <c r="G104" s="136" t="s">
        <v>185</v>
      </c>
      <c r="H104" s="136" t="s">
        <v>186</v>
      </c>
      <c r="I104" s="137" t="s">
        <v>355</v>
      </c>
      <c r="J104" s="138" t="s">
        <v>199</v>
      </c>
      <c r="K104" s="54" t="s">
        <v>356</v>
      </c>
      <c r="L104" s="137" t="s">
        <v>216</v>
      </c>
      <c r="M104" s="54" t="s">
        <v>190</v>
      </c>
      <c r="N104" s="54" t="s">
        <v>357</v>
      </c>
      <c r="O104" s="137">
        <v>3</v>
      </c>
      <c r="P104" s="137">
        <v>2</v>
      </c>
      <c r="Q104" s="139">
        <f t="shared" si="11"/>
        <v>6</v>
      </c>
      <c r="R104" s="137" t="str">
        <f t="shared" si="12"/>
        <v>MEDIO</v>
      </c>
      <c r="S104" s="137">
        <v>10</v>
      </c>
      <c r="T104" s="137">
        <f t="shared" si="13"/>
        <v>60</v>
      </c>
      <c r="U104" s="137" t="str">
        <f t="shared" si="22"/>
        <v>III</v>
      </c>
      <c r="V104" s="139" t="str">
        <f t="shared" si="23"/>
        <v>Mejorable</v>
      </c>
      <c r="W104" s="137" t="s">
        <v>358</v>
      </c>
      <c r="X104" s="137" t="s">
        <v>185</v>
      </c>
      <c r="Y104" s="137" t="s">
        <v>194</v>
      </c>
      <c r="Z104" s="137" t="s">
        <v>194</v>
      </c>
      <c r="AA104" s="137" t="s">
        <v>194</v>
      </c>
      <c r="AB104" s="137" t="s">
        <v>359</v>
      </c>
      <c r="AC104" s="137" t="s">
        <v>194</v>
      </c>
      <c r="AD104" s="179">
        <v>45869</v>
      </c>
      <c r="AE104" s="120" t="s">
        <v>196</v>
      </c>
      <c r="AF104" s="137">
        <v>3</v>
      </c>
      <c r="AG104" s="137">
        <v>2</v>
      </c>
      <c r="AH104" s="139">
        <f t="shared" si="19"/>
        <v>6</v>
      </c>
      <c r="AI104" s="137" t="str">
        <f t="shared" si="20"/>
        <v>MEDIO</v>
      </c>
      <c r="AJ104" s="137">
        <v>10</v>
      </c>
      <c r="AK104" s="137">
        <f t="shared" si="21"/>
        <v>60</v>
      </c>
      <c r="AL104" s="137" t="str">
        <f t="shared" si="16"/>
        <v>III</v>
      </c>
      <c r="AM104" s="139" t="str">
        <f t="shared" si="17"/>
        <v>Mejorable</v>
      </c>
      <c r="AN104" s="137" t="s">
        <v>358</v>
      </c>
      <c r="AO104" s="137" t="s">
        <v>185</v>
      </c>
      <c r="AP104" s="137" t="s">
        <v>194</v>
      </c>
      <c r="AQ104" s="137" t="s">
        <v>194</v>
      </c>
      <c r="AR104" s="137" t="s">
        <v>194</v>
      </c>
      <c r="AS104" s="137" t="s">
        <v>359</v>
      </c>
      <c r="AT104" s="137" t="s">
        <v>194</v>
      </c>
      <c r="AU104" s="118" t="str">
        <f t="shared" si="18"/>
        <v>Se mantiene los controles establecidos</v>
      </c>
    </row>
    <row r="105" spans="2:47" s="40" customFormat="1" ht="174.75" customHeight="1" x14ac:dyDescent="0.25">
      <c r="B105" s="133" t="s">
        <v>278</v>
      </c>
      <c r="C105" s="134" t="s">
        <v>345</v>
      </c>
      <c r="D105" s="134" t="s">
        <v>346</v>
      </c>
      <c r="E105" s="135" t="s">
        <v>405</v>
      </c>
      <c r="F105" s="135" t="s">
        <v>406</v>
      </c>
      <c r="G105" s="136" t="s">
        <v>185</v>
      </c>
      <c r="H105" s="136" t="s">
        <v>186</v>
      </c>
      <c r="I105" s="137" t="s">
        <v>415</v>
      </c>
      <c r="J105" s="138" t="s">
        <v>199</v>
      </c>
      <c r="K105" s="54" t="s">
        <v>416</v>
      </c>
      <c r="L105" s="137" t="s">
        <v>417</v>
      </c>
      <c r="M105" s="54" t="s">
        <v>190</v>
      </c>
      <c r="N105" s="54" t="s">
        <v>418</v>
      </c>
      <c r="O105" s="137">
        <v>2</v>
      </c>
      <c r="P105" s="137">
        <v>1</v>
      </c>
      <c r="Q105" s="139">
        <f t="shared" si="11"/>
        <v>2</v>
      </c>
      <c r="R105" s="137" t="str">
        <f t="shared" si="12"/>
        <v>BAJO</v>
      </c>
      <c r="S105" s="137">
        <v>25</v>
      </c>
      <c r="T105" s="137">
        <f t="shared" si="13"/>
        <v>50</v>
      </c>
      <c r="U105" s="137" t="str">
        <f t="shared" si="22"/>
        <v>III</v>
      </c>
      <c r="V105" s="139" t="str">
        <f t="shared" si="23"/>
        <v>Mejorable</v>
      </c>
      <c r="W105" s="54" t="s">
        <v>419</v>
      </c>
      <c r="X105" s="137" t="s">
        <v>185</v>
      </c>
      <c r="Y105" s="137" t="s">
        <v>194</v>
      </c>
      <c r="Z105" s="137" t="s">
        <v>194</v>
      </c>
      <c r="AA105" s="137" t="s">
        <v>194</v>
      </c>
      <c r="AB105" s="137" t="s">
        <v>420</v>
      </c>
      <c r="AC105" s="137" t="s">
        <v>194</v>
      </c>
      <c r="AD105" s="179">
        <v>45869</v>
      </c>
      <c r="AE105" s="120" t="s">
        <v>196</v>
      </c>
      <c r="AF105" s="137">
        <v>2</v>
      </c>
      <c r="AG105" s="137">
        <v>1</v>
      </c>
      <c r="AH105" s="139">
        <f t="shared" si="19"/>
        <v>2</v>
      </c>
      <c r="AI105" s="137" t="str">
        <f t="shared" si="20"/>
        <v>BAJO</v>
      </c>
      <c r="AJ105" s="137">
        <v>25</v>
      </c>
      <c r="AK105" s="137">
        <f t="shared" si="21"/>
        <v>50</v>
      </c>
      <c r="AL105" s="137" t="str">
        <f t="shared" si="16"/>
        <v>III</v>
      </c>
      <c r="AM105" s="139" t="str">
        <f t="shared" si="17"/>
        <v>Mejorable</v>
      </c>
      <c r="AN105" s="54" t="s">
        <v>419</v>
      </c>
      <c r="AO105" s="137" t="s">
        <v>185</v>
      </c>
      <c r="AP105" s="137" t="s">
        <v>194</v>
      </c>
      <c r="AQ105" s="137" t="s">
        <v>194</v>
      </c>
      <c r="AR105" s="137" t="s">
        <v>194</v>
      </c>
      <c r="AS105" s="137" t="s">
        <v>420</v>
      </c>
      <c r="AT105" s="137" t="s">
        <v>194</v>
      </c>
      <c r="AU105" s="118" t="str">
        <f t="shared" si="18"/>
        <v>Se mantiene los controles establecidos</v>
      </c>
    </row>
    <row r="106" spans="2:47" s="40" customFormat="1" ht="174.75" customHeight="1" x14ac:dyDescent="0.25">
      <c r="B106" s="133" t="s">
        <v>278</v>
      </c>
      <c r="C106" s="134" t="s">
        <v>345</v>
      </c>
      <c r="D106" s="134" t="s">
        <v>346</v>
      </c>
      <c r="E106" s="135" t="s">
        <v>405</v>
      </c>
      <c r="F106" s="135" t="s">
        <v>406</v>
      </c>
      <c r="G106" s="136" t="s">
        <v>185</v>
      </c>
      <c r="H106" s="136" t="s">
        <v>186</v>
      </c>
      <c r="I106" s="137" t="s">
        <v>421</v>
      </c>
      <c r="J106" s="138" t="s">
        <v>361</v>
      </c>
      <c r="K106" s="54" t="s">
        <v>362</v>
      </c>
      <c r="L106" s="137" t="s">
        <v>216</v>
      </c>
      <c r="M106" s="54" t="s">
        <v>363</v>
      </c>
      <c r="N106" s="54" t="s">
        <v>422</v>
      </c>
      <c r="O106" s="137">
        <v>2</v>
      </c>
      <c r="P106" s="137">
        <v>2</v>
      </c>
      <c r="Q106" s="139">
        <f t="shared" si="11"/>
        <v>4</v>
      </c>
      <c r="R106" s="137" t="str">
        <f t="shared" si="12"/>
        <v>BAJO</v>
      </c>
      <c r="S106" s="137">
        <v>25</v>
      </c>
      <c r="T106" s="137">
        <f t="shared" si="13"/>
        <v>100</v>
      </c>
      <c r="U106" s="137" t="str">
        <f t="shared" si="22"/>
        <v>III</v>
      </c>
      <c r="V106" s="139" t="str">
        <f t="shared" si="23"/>
        <v>Mejorable</v>
      </c>
      <c r="W106" s="137" t="s">
        <v>365</v>
      </c>
      <c r="X106" s="137" t="s">
        <v>185</v>
      </c>
      <c r="Y106" s="137" t="s">
        <v>194</v>
      </c>
      <c r="Z106" s="137" t="s">
        <v>194</v>
      </c>
      <c r="AA106" s="137" t="s">
        <v>194</v>
      </c>
      <c r="AB106" s="137" t="s">
        <v>423</v>
      </c>
      <c r="AC106" s="137" t="s">
        <v>194</v>
      </c>
      <c r="AD106" s="179">
        <v>45869</v>
      </c>
      <c r="AE106" s="120" t="s">
        <v>196</v>
      </c>
      <c r="AF106" s="137">
        <v>2</v>
      </c>
      <c r="AG106" s="137">
        <v>2</v>
      </c>
      <c r="AH106" s="139">
        <f t="shared" si="19"/>
        <v>4</v>
      </c>
      <c r="AI106" s="137" t="str">
        <f t="shared" si="20"/>
        <v>BAJO</v>
      </c>
      <c r="AJ106" s="137">
        <v>25</v>
      </c>
      <c r="AK106" s="137">
        <f t="shared" si="21"/>
        <v>100</v>
      </c>
      <c r="AL106" s="137" t="str">
        <f t="shared" si="16"/>
        <v>III</v>
      </c>
      <c r="AM106" s="139" t="str">
        <f t="shared" si="17"/>
        <v>Mejorable</v>
      </c>
      <c r="AN106" s="137" t="s">
        <v>365</v>
      </c>
      <c r="AO106" s="137" t="s">
        <v>185</v>
      </c>
      <c r="AP106" s="137" t="s">
        <v>194</v>
      </c>
      <c r="AQ106" s="137" t="s">
        <v>194</v>
      </c>
      <c r="AR106" s="137" t="s">
        <v>194</v>
      </c>
      <c r="AS106" s="137" t="s">
        <v>423</v>
      </c>
      <c r="AT106" s="137" t="s">
        <v>194</v>
      </c>
      <c r="AU106" s="118" t="str">
        <f t="shared" si="18"/>
        <v>Se mantiene los controles establecidos</v>
      </c>
    </row>
    <row r="107" spans="2:47" s="40" customFormat="1" ht="174.75" customHeight="1" x14ac:dyDescent="0.25">
      <c r="B107" s="133" t="s">
        <v>278</v>
      </c>
      <c r="C107" s="134" t="s">
        <v>345</v>
      </c>
      <c r="D107" s="134" t="s">
        <v>346</v>
      </c>
      <c r="E107" s="135" t="s">
        <v>405</v>
      </c>
      <c r="F107" s="135" t="s">
        <v>406</v>
      </c>
      <c r="G107" s="136" t="s">
        <v>185</v>
      </c>
      <c r="H107" s="136" t="s">
        <v>186</v>
      </c>
      <c r="I107" s="137" t="s">
        <v>295</v>
      </c>
      <c r="J107" s="138" t="s">
        <v>361</v>
      </c>
      <c r="K107" s="54" t="s">
        <v>424</v>
      </c>
      <c r="L107" s="137" t="s">
        <v>216</v>
      </c>
      <c r="M107" s="54" t="s">
        <v>216</v>
      </c>
      <c r="N107" s="54" t="s">
        <v>370</v>
      </c>
      <c r="O107" s="137">
        <v>3</v>
      </c>
      <c r="P107" s="137">
        <v>2</v>
      </c>
      <c r="Q107" s="139">
        <f t="shared" ref="Q107:Q183" si="24">O107*P107</f>
        <v>6</v>
      </c>
      <c r="R107" s="137" t="str">
        <f t="shared" ref="R107:R183" si="25">IF(Q107&lt;=4,"BAJO",IF(Q107&lt;=8,"MEDIO",IF(Q107&lt;=20,"ALTO","MUY ALTO")))</f>
        <v>MEDIO</v>
      </c>
      <c r="S107" s="137">
        <v>10</v>
      </c>
      <c r="T107" s="137">
        <f t="shared" ref="T107:T183" si="26">Q107*S107</f>
        <v>60</v>
      </c>
      <c r="U107" s="137" t="str">
        <f t="shared" si="22"/>
        <v>III</v>
      </c>
      <c r="V107" s="139" t="str">
        <f t="shared" si="23"/>
        <v>Mejorable</v>
      </c>
      <c r="W107" s="54" t="s">
        <v>424</v>
      </c>
      <c r="X107" s="137" t="s">
        <v>185</v>
      </c>
      <c r="Y107" s="137" t="s">
        <v>194</v>
      </c>
      <c r="Z107" s="137" t="s">
        <v>194</v>
      </c>
      <c r="AA107" s="137" t="s">
        <v>194</v>
      </c>
      <c r="AB107" s="137" t="s">
        <v>425</v>
      </c>
      <c r="AC107" s="137" t="s">
        <v>194</v>
      </c>
      <c r="AD107" s="179">
        <v>45869</v>
      </c>
      <c r="AE107" s="120" t="s">
        <v>196</v>
      </c>
      <c r="AF107" s="137">
        <v>3</v>
      </c>
      <c r="AG107" s="137">
        <v>2</v>
      </c>
      <c r="AH107" s="139">
        <f t="shared" si="19"/>
        <v>6</v>
      </c>
      <c r="AI107" s="137" t="str">
        <f t="shared" si="20"/>
        <v>MEDIO</v>
      </c>
      <c r="AJ107" s="137">
        <v>10</v>
      </c>
      <c r="AK107" s="137">
        <f t="shared" si="21"/>
        <v>60</v>
      </c>
      <c r="AL107" s="137" t="str">
        <f t="shared" si="16"/>
        <v>III</v>
      </c>
      <c r="AM107" s="139" t="str">
        <f t="shared" si="17"/>
        <v>Mejorable</v>
      </c>
      <c r="AN107" s="54" t="s">
        <v>424</v>
      </c>
      <c r="AO107" s="137" t="s">
        <v>185</v>
      </c>
      <c r="AP107" s="137" t="s">
        <v>194</v>
      </c>
      <c r="AQ107" s="137" t="s">
        <v>194</v>
      </c>
      <c r="AR107" s="137" t="s">
        <v>194</v>
      </c>
      <c r="AS107" s="137" t="s">
        <v>425</v>
      </c>
      <c r="AT107" s="137" t="s">
        <v>194</v>
      </c>
      <c r="AU107" s="118" t="str">
        <f t="shared" si="18"/>
        <v>Se mantiene los controles establecidos</v>
      </c>
    </row>
    <row r="108" spans="2:47" s="40" customFormat="1" ht="174.75" customHeight="1" x14ac:dyDescent="0.25">
      <c r="B108" s="133" t="s">
        <v>278</v>
      </c>
      <c r="C108" s="134" t="s">
        <v>345</v>
      </c>
      <c r="D108" s="134" t="s">
        <v>346</v>
      </c>
      <c r="E108" s="135" t="s">
        <v>405</v>
      </c>
      <c r="F108" s="135" t="s">
        <v>406</v>
      </c>
      <c r="G108" s="136" t="s">
        <v>185</v>
      </c>
      <c r="H108" s="136" t="s">
        <v>186</v>
      </c>
      <c r="I108" s="137" t="s">
        <v>368</v>
      </c>
      <c r="J108" s="138" t="s">
        <v>361</v>
      </c>
      <c r="K108" s="54" t="s">
        <v>369</v>
      </c>
      <c r="L108" s="137" t="s">
        <v>216</v>
      </c>
      <c r="M108" s="54" t="s">
        <v>363</v>
      </c>
      <c r="N108" s="54" t="s">
        <v>370</v>
      </c>
      <c r="O108" s="137">
        <v>2</v>
      </c>
      <c r="P108" s="137">
        <v>3</v>
      </c>
      <c r="Q108" s="139">
        <f t="shared" si="24"/>
        <v>6</v>
      </c>
      <c r="R108" s="137" t="str">
        <f t="shared" si="25"/>
        <v>MEDIO</v>
      </c>
      <c r="S108" s="137">
        <v>10</v>
      </c>
      <c r="T108" s="137">
        <f t="shared" si="26"/>
        <v>60</v>
      </c>
      <c r="U108" s="137" t="str">
        <f t="shared" si="22"/>
        <v>III</v>
      </c>
      <c r="V108" s="139" t="str">
        <f t="shared" si="23"/>
        <v>Mejorable</v>
      </c>
      <c r="W108" s="54" t="s">
        <v>369</v>
      </c>
      <c r="X108" s="137" t="s">
        <v>185</v>
      </c>
      <c r="Y108" s="137" t="s">
        <v>194</v>
      </c>
      <c r="Z108" s="137" t="s">
        <v>194</v>
      </c>
      <c r="AA108" s="137" t="s">
        <v>194</v>
      </c>
      <c r="AB108" s="137" t="s">
        <v>426</v>
      </c>
      <c r="AC108" s="137" t="s">
        <v>194</v>
      </c>
      <c r="AD108" s="179">
        <v>45869</v>
      </c>
      <c r="AE108" s="120" t="s">
        <v>196</v>
      </c>
      <c r="AF108" s="137">
        <v>2</v>
      </c>
      <c r="AG108" s="137">
        <v>3</v>
      </c>
      <c r="AH108" s="139">
        <f t="shared" si="19"/>
        <v>6</v>
      </c>
      <c r="AI108" s="137" t="str">
        <f t="shared" si="20"/>
        <v>MEDIO</v>
      </c>
      <c r="AJ108" s="137">
        <v>10</v>
      </c>
      <c r="AK108" s="137">
        <f t="shared" si="21"/>
        <v>60</v>
      </c>
      <c r="AL108" s="137" t="str">
        <f t="shared" si="16"/>
        <v>III</v>
      </c>
      <c r="AM108" s="139" t="str">
        <f t="shared" si="17"/>
        <v>Mejorable</v>
      </c>
      <c r="AN108" s="54" t="s">
        <v>369</v>
      </c>
      <c r="AO108" s="137" t="s">
        <v>185</v>
      </c>
      <c r="AP108" s="137" t="s">
        <v>194</v>
      </c>
      <c r="AQ108" s="137" t="s">
        <v>194</v>
      </c>
      <c r="AR108" s="137" t="s">
        <v>194</v>
      </c>
      <c r="AS108" s="137" t="s">
        <v>426</v>
      </c>
      <c r="AT108" s="137" t="s">
        <v>194</v>
      </c>
      <c r="AU108" s="118" t="str">
        <f t="shared" si="18"/>
        <v>Se mantiene los controles establecidos</v>
      </c>
    </row>
    <row r="109" spans="2:47" s="40" customFormat="1" ht="174.75" customHeight="1" x14ac:dyDescent="0.25">
      <c r="B109" s="133" t="s">
        <v>278</v>
      </c>
      <c r="C109" s="134" t="s">
        <v>345</v>
      </c>
      <c r="D109" s="134" t="s">
        <v>346</v>
      </c>
      <c r="E109" s="135" t="s">
        <v>405</v>
      </c>
      <c r="F109" s="135" t="s">
        <v>406</v>
      </c>
      <c r="G109" s="136" t="s">
        <v>185</v>
      </c>
      <c r="H109" s="136" t="s">
        <v>186</v>
      </c>
      <c r="I109" s="137" t="s">
        <v>427</v>
      </c>
      <c r="J109" s="138" t="s">
        <v>361</v>
      </c>
      <c r="K109" s="54" t="s">
        <v>369</v>
      </c>
      <c r="L109" s="137" t="s">
        <v>428</v>
      </c>
      <c r="M109" s="54" t="s">
        <v>363</v>
      </c>
      <c r="N109" s="54" t="s">
        <v>364</v>
      </c>
      <c r="O109" s="137">
        <v>2</v>
      </c>
      <c r="P109" s="137">
        <v>2</v>
      </c>
      <c r="Q109" s="139">
        <f t="shared" si="24"/>
        <v>4</v>
      </c>
      <c r="R109" s="137" t="str">
        <f t="shared" si="25"/>
        <v>BAJO</v>
      </c>
      <c r="S109" s="137">
        <v>25</v>
      </c>
      <c r="T109" s="137">
        <f t="shared" si="26"/>
        <v>100</v>
      </c>
      <c r="U109" s="137" t="str">
        <f t="shared" si="22"/>
        <v>III</v>
      </c>
      <c r="V109" s="139" t="str">
        <f t="shared" si="23"/>
        <v>Mejorable</v>
      </c>
      <c r="W109" s="139" t="s">
        <v>429</v>
      </c>
      <c r="X109" s="137" t="s">
        <v>185</v>
      </c>
      <c r="Y109" s="137" t="s">
        <v>194</v>
      </c>
      <c r="Z109" s="137" t="s">
        <v>194</v>
      </c>
      <c r="AA109" s="137" t="s">
        <v>194</v>
      </c>
      <c r="AB109" s="137" t="s">
        <v>426</v>
      </c>
      <c r="AC109" s="137" t="s">
        <v>194</v>
      </c>
      <c r="AD109" s="179">
        <v>45869</v>
      </c>
      <c r="AE109" s="120" t="s">
        <v>196</v>
      </c>
      <c r="AF109" s="137">
        <v>2</v>
      </c>
      <c r="AG109" s="137">
        <v>2</v>
      </c>
      <c r="AH109" s="139">
        <f t="shared" si="19"/>
        <v>4</v>
      </c>
      <c r="AI109" s="137" t="str">
        <f t="shared" si="20"/>
        <v>BAJO</v>
      </c>
      <c r="AJ109" s="137">
        <v>25</v>
      </c>
      <c r="AK109" s="137">
        <f t="shared" si="21"/>
        <v>100</v>
      </c>
      <c r="AL109" s="137" t="str">
        <f t="shared" si="16"/>
        <v>III</v>
      </c>
      <c r="AM109" s="139" t="str">
        <f t="shared" si="17"/>
        <v>Mejorable</v>
      </c>
      <c r="AN109" s="139" t="s">
        <v>429</v>
      </c>
      <c r="AO109" s="137" t="s">
        <v>185</v>
      </c>
      <c r="AP109" s="137" t="s">
        <v>194</v>
      </c>
      <c r="AQ109" s="137" t="s">
        <v>194</v>
      </c>
      <c r="AR109" s="137" t="s">
        <v>194</v>
      </c>
      <c r="AS109" s="137" t="s">
        <v>426</v>
      </c>
      <c r="AT109" s="137" t="s">
        <v>194</v>
      </c>
      <c r="AU109" s="118" t="str">
        <f t="shared" si="18"/>
        <v>Se mantiene los controles establecidos</v>
      </c>
    </row>
    <row r="110" spans="2:47" s="40" customFormat="1" ht="174.75" customHeight="1" x14ac:dyDescent="0.25">
      <c r="B110" s="133" t="s">
        <v>278</v>
      </c>
      <c r="C110" s="134" t="s">
        <v>345</v>
      </c>
      <c r="D110" s="134" t="s">
        <v>346</v>
      </c>
      <c r="E110" s="135" t="s">
        <v>405</v>
      </c>
      <c r="F110" s="135" t="s">
        <v>406</v>
      </c>
      <c r="G110" s="136" t="s">
        <v>185</v>
      </c>
      <c r="H110" s="136" t="s">
        <v>186</v>
      </c>
      <c r="I110" s="137" t="s">
        <v>205</v>
      </c>
      <c r="J110" s="138" t="s">
        <v>206</v>
      </c>
      <c r="K110" s="54" t="s">
        <v>207</v>
      </c>
      <c r="L110" s="137" t="s">
        <v>208</v>
      </c>
      <c r="M110" s="54" t="s">
        <v>286</v>
      </c>
      <c r="N110" s="54" t="s">
        <v>287</v>
      </c>
      <c r="O110" s="137">
        <v>2</v>
      </c>
      <c r="P110" s="137">
        <v>1</v>
      </c>
      <c r="Q110" s="139">
        <f t="shared" si="24"/>
        <v>2</v>
      </c>
      <c r="R110" s="137" t="str">
        <f t="shared" si="25"/>
        <v>BAJO</v>
      </c>
      <c r="S110" s="137">
        <v>10</v>
      </c>
      <c r="T110" s="137">
        <f t="shared" si="26"/>
        <v>20</v>
      </c>
      <c r="U110" s="137" t="str">
        <f t="shared" si="22"/>
        <v>IV</v>
      </c>
      <c r="V110" s="139" t="str">
        <f t="shared" si="23"/>
        <v>Aceptable</v>
      </c>
      <c r="W110" s="137" t="s">
        <v>211</v>
      </c>
      <c r="X110" s="139" t="s">
        <v>185</v>
      </c>
      <c r="Y110" s="137" t="s">
        <v>194</v>
      </c>
      <c r="Z110" s="137" t="s">
        <v>194</v>
      </c>
      <c r="AA110" s="137" t="s">
        <v>194</v>
      </c>
      <c r="AB110" s="137" t="s">
        <v>212</v>
      </c>
      <c r="AC110" s="137" t="s">
        <v>194</v>
      </c>
      <c r="AD110" s="179">
        <v>45869</v>
      </c>
      <c r="AE110" s="120" t="s">
        <v>196</v>
      </c>
      <c r="AF110" s="137">
        <v>2</v>
      </c>
      <c r="AG110" s="137">
        <v>1</v>
      </c>
      <c r="AH110" s="139">
        <f t="shared" si="19"/>
        <v>2</v>
      </c>
      <c r="AI110" s="137" t="str">
        <f t="shared" si="20"/>
        <v>BAJO</v>
      </c>
      <c r="AJ110" s="137">
        <v>10</v>
      </c>
      <c r="AK110" s="137">
        <f t="shared" si="21"/>
        <v>20</v>
      </c>
      <c r="AL110" s="137" t="str">
        <f t="shared" si="16"/>
        <v>IV</v>
      </c>
      <c r="AM110" s="139" t="str">
        <f t="shared" si="17"/>
        <v>Aceptable</v>
      </c>
      <c r="AN110" s="137" t="s">
        <v>211</v>
      </c>
      <c r="AO110" s="139" t="s">
        <v>185</v>
      </c>
      <c r="AP110" s="137" t="s">
        <v>194</v>
      </c>
      <c r="AQ110" s="137" t="s">
        <v>194</v>
      </c>
      <c r="AR110" s="137" t="s">
        <v>194</v>
      </c>
      <c r="AS110" s="137" t="s">
        <v>212</v>
      </c>
      <c r="AT110" s="137" t="s">
        <v>194</v>
      </c>
      <c r="AU110" s="118" t="str">
        <f t="shared" si="18"/>
        <v>Se mantiene los controles establecidos</v>
      </c>
    </row>
    <row r="111" spans="2:47" s="40" customFormat="1" ht="174.75" customHeight="1" x14ac:dyDescent="0.25">
      <c r="B111" s="133" t="s">
        <v>278</v>
      </c>
      <c r="C111" s="134" t="s">
        <v>345</v>
      </c>
      <c r="D111" s="134" t="s">
        <v>346</v>
      </c>
      <c r="E111" s="135" t="s">
        <v>405</v>
      </c>
      <c r="F111" s="135" t="s">
        <v>406</v>
      </c>
      <c r="G111" s="136" t="s">
        <v>185</v>
      </c>
      <c r="H111" s="136" t="s">
        <v>186</v>
      </c>
      <c r="I111" s="137" t="s">
        <v>213</v>
      </c>
      <c r="J111" s="138" t="s">
        <v>214</v>
      </c>
      <c r="K111" s="54" t="s">
        <v>215</v>
      </c>
      <c r="L111" s="137" t="s">
        <v>216</v>
      </c>
      <c r="M111" s="54" t="s">
        <v>216</v>
      </c>
      <c r="N111" s="54" t="s">
        <v>217</v>
      </c>
      <c r="O111" s="137">
        <v>3</v>
      </c>
      <c r="P111" s="137">
        <v>4</v>
      </c>
      <c r="Q111" s="139">
        <f t="shared" si="24"/>
        <v>12</v>
      </c>
      <c r="R111" s="137" t="str">
        <f t="shared" si="25"/>
        <v>ALTO</v>
      </c>
      <c r="S111" s="137">
        <v>25</v>
      </c>
      <c r="T111" s="137">
        <f t="shared" si="26"/>
        <v>300</v>
      </c>
      <c r="U111" s="137" t="str">
        <f t="shared" si="22"/>
        <v>II</v>
      </c>
      <c r="V111" s="139" t="str">
        <f t="shared" si="23"/>
        <v>Aceptable con control especifico</v>
      </c>
      <c r="W111" s="137" t="s">
        <v>218</v>
      </c>
      <c r="X111" s="139" t="s">
        <v>185</v>
      </c>
      <c r="Y111" s="137" t="s">
        <v>194</v>
      </c>
      <c r="Z111" s="137" t="s">
        <v>194</v>
      </c>
      <c r="AA111" s="137" t="s">
        <v>194</v>
      </c>
      <c r="AB111" s="137" t="s">
        <v>289</v>
      </c>
      <c r="AC111" s="137" t="s">
        <v>194</v>
      </c>
      <c r="AD111" s="179">
        <v>45869</v>
      </c>
      <c r="AE111" s="120" t="s">
        <v>196</v>
      </c>
      <c r="AF111" s="137">
        <v>3</v>
      </c>
      <c r="AG111" s="137">
        <v>4</v>
      </c>
      <c r="AH111" s="139">
        <f t="shared" si="19"/>
        <v>12</v>
      </c>
      <c r="AI111" s="137" t="str">
        <f t="shared" si="20"/>
        <v>ALTO</v>
      </c>
      <c r="AJ111" s="137">
        <v>25</v>
      </c>
      <c r="AK111" s="137">
        <f t="shared" si="21"/>
        <v>300</v>
      </c>
      <c r="AL111" s="137" t="str">
        <f t="shared" si="16"/>
        <v>II</v>
      </c>
      <c r="AM111" s="139" t="str">
        <f t="shared" si="17"/>
        <v>Aceptable con control especifico</v>
      </c>
      <c r="AN111" s="137" t="s">
        <v>218</v>
      </c>
      <c r="AO111" s="139" t="s">
        <v>185</v>
      </c>
      <c r="AP111" s="137" t="s">
        <v>194</v>
      </c>
      <c r="AQ111" s="137" t="s">
        <v>194</v>
      </c>
      <c r="AR111" s="137" t="s">
        <v>194</v>
      </c>
      <c r="AS111" s="137" t="s">
        <v>289</v>
      </c>
      <c r="AT111" s="137" t="s">
        <v>194</v>
      </c>
      <c r="AU111" s="118" t="str">
        <f t="shared" si="18"/>
        <v>Se mantiene los controles establecidos</v>
      </c>
    </row>
    <row r="112" spans="2:47" s="40" customFormat="1" ht="174.75" customHeight="1" x14ac:dyDescent="0.25">
      <c r="B112" s="133" t="s">
        <v>278</v>
      </c>
      <c r="C112" s="134" t="s">
        <v>345</v>
      </c>
      <c r="D112" s="134" t="s">
        <v>346</v>
      </c>
      <c r="E112" s="135" t="s">
        <v>405</v>
      </c>
      <c r="F112" s="135" t="s">
        <v>406</v>
      </c>
      <c r="G112" s="136" t="s">
        <v>185</v>
      </c>
      <c r="H112" s="136" t="s">
        <v>186</v>
      </c>
      <c r="I112" s="137" t="s">
        <v>373</v>
      </c>
      <c r="J112" s="138" t="s">
        <v>214</v>
      </c>
      <c r="K112" s="54" t="s">
        <v>374</v>
      </c>
      <c r="L112" s="137" t="s">
        <v>375</v>
      </c>
      <c r="M112" s="54" t="s">
        <v>216</v>
      </c>
      <c r="N112" s="54" t="s">
        <v>376</v>
      </c>
      <c r="O112" s="137">
        <v>2</v>
      </c>
      <c r="P112" s="137">
        <v>2</v>
      </c>
      <c r="Q112" s="139">
        <f t="shared" si="24"/>
        <v>4</v>
      </c>
      <c r="R112" s="137" t="str">
        <f t="shared" si="25"/>
        <v>BAJO</v>
      </c>
      <c r="S112" s="137">
        <v>10</v>
      </c>
      <c r="T112" s="137">
        <f t="shared" si="26"/>
        <v>40</v>
      </c>
      <c r="U112" s="137" t="str">
        <f t="shared" si="22"/>
        <v>III</v>
      </c>
      <c r="V112" s="139" t="str">
        <f t="shared" si="23"/>
        <v>Mejorable</v>
      </c>
      <c r="W112" s="137" t="s">
        <v>218</v>
      </c>
      <c r="X112" s="139" t="s">
        <v>185</v>
      </c>
      <c r="Y112" s="137" t="s">
        <v>194</v>
      </c>
      <c r="Z112" s="137" t="s">
        <v>194</v>
      </c>
      <c r="AA112" s="137" t="s">
        <v>194</v>
      </c>
      <c r="AB112" s="137" t="s">
        <v>377</v>
      </c>
      <c r="AC112" s="137" t="s">
        <v>194</v>
      </c>
      <c r="AD112" s="179">
        <v>45869</v>
      </c>
      <c r="AE112" s="120" t="s">
        <v>196</v>
      </c>
      <c r="AF112" s="137">
        <v>2</v>
      </c>
      <c r="AG112" s="137">
        <v>2</v>
      </c>
      <c r="AH112" s="139">
        <f t="shared" si="19"/>
        <v>4</v>
      </c>
      <c r="AI112" s="137" t="str">
        <f t="shared" si="20"/>
        <v>BAJO</v>
      </c>
      <c r="AJ112" s="137">
        <v>10</v>
      </c>
      <c r="AK112" s="137">
        <f t="shared" si="21"/>
        <v>40</v>
      </c>
      <c r="AL112" s="137" t="str">
        <f t="shared" si="16"/>
        <v>III</v>
      </c>
      <c r="AM112" s="139" t="str">
        <f t="shared" si="17"/>
        <v>Mejorable</v>
      </c>
      <c r="AN112" s="137" t="s">
        <v>218</v>
      </c>
      <c r="AO112" s="139" t="s">
        <v>185</v>
      </c>
      <c r="AP112" s="137" t="s">
        <v>194</v>
      </c>
      <c r="AQ112" s="137" t="s">
        <v>194</v>
      </c>
      <c r="AR112" s="137" t="s">
        <v>194</v>
      </c>
      <c r="AS112" s="137" t="s">
        <v>377</v>
      </c>
      <c r="AT112" s="137" t="s">
        <v>194</v>
      </c>
      <c r="AU112" s="118" t="str">
        <f t="shared" si="18"/>
        <v>Se mantiene los controles establecidos</v>
      </c>
    </row>
    <row r="113" spans="2:47" s="40" customFormat="1" ht="174.75" customHeight="1" x14ac:dyDescent="0.25">
      <c r="B113" s="133" t="s">
        <v>278</v>
      </c>
      <c r="C113" s="134" t="s">
        <v>345</v>
      </c>
      <c r="D113" s="134" t="s">
        <v>346</v>
      </c>
      <c r="E113" s="135" t="s">
        <v>405</v>
      </c>
      <c r="F113" s="135" t="s">
        <v>406</v>
      </c>
      <c r="G113" s="136" t="s">
        <v>185</v>
      </c>
      <c r="H113" s="136" t="s">
        <v>186</v>
      </c>
      <c r="I113" s="137" t="s">
        <v>220</v>
      </c>
      <c r="J113" s="138" t="s">
        <v>214</v>
      </c>
      <c r="K113" s="54" t="s">
        <v>290</v>
      </c>
      <c r="L113" s="137" t="s">
        <v>222</v>
      </c>
      <c r="M113" s="54" t="s">
        <v>223</v>
      </c>
      <c r="N113" s="54" t="s">
        <v>224</v>
      </c>
      <c r="O113" s="137">
        <v>2</v>
      </c>
      <c r="P113" s="137">
        <v>2</v>
      </c>
      <c r="Q113" s="139">
        <f t="shared" si="24"/>
        <v>4</v>
      </c>
      <c r="R113" s="137" t="str">
        <f t="shared" si="25"/>
        <v>BAJO</v>
      </c>
      <c r="S113" s="137">
        <v>25</v>
      </c>
      <c r="T113" s="137">
        <f t="shared" si="26"/>
        <v>100</v>
      </c>
      <c r="U113" s="137" t="str">
        <f t="shared" si="22"/>
        <v>III</v>
      </c>
      <c r="V113" s="139" t="str">
        <f t="shared" si="23"/>
        <v>Mejorable</v>
      </c>
      <c r="W113" s="137" t="s">
        <v>291</v>
      </c>
      <c r="X113" s="139" t="s">
        <v>185</v>
      </c>
      <c r="Y113" s="137" t="s">
        <v>194</v>
      </c>
      <c r="Z113" s="137" t="s">
        <v>194</v>
      </c>
      <c r="AA113" s="137" t="s">
        <v>194</v>
      </c>
      <c r="AB113" s="137" t="s">
        <v>226</v>
      </c>
      <c r="AC113" s="137" t="s">
        <v>194</v>
      </c>
      <c r="AD113" s="179">
        <v>45869</v>
      </c>
      <c r="AE113" s="120" t="s">
        <v>196</v>
      </c>
      <c r="AF113" s="137">
        <v>2</v>
      </c>
      <c r="AG113" s="137">
        <v>2</v>
      </c>
      <c r="AH113" s="139">
        <f t="shared" si="19"/>
        <v>4</v>
      </c>
      <c r="AI113" s="137" t="str">
        <f t="shared" si="20"/>
        <v>BAJO</v>
      </c>
      <c r="AJ113" s="137">
        <v>25</v>
      </c>
      <c r="AK113" s="137">
        <f t="shared" si="21"/>
        <v>100</v>
      </c>
      <c r="AL113" s="137" t="str">
        <f t="shared" si="16"/>
        <v>III</v>
      </c>
      <c r="AM113" s="139" t="str">
        <f t="shared" si="17"/>
        <v>Mejorable</v>
      </c>
      <c r="AN113" s="137" t="s">
        <v>291</v>
      </c>
      <c r="AO113" s="139" t="s">
        <v>185</v>
      </c>
      <c r="AP113" s="137" t="s">
        <v>194</v>
      </c>
      <c r="AQ113" s="137" t="s">
        <v>194</v>
      </c>
      <c r="AR113" s="137" t="s">
        <v>194</v>
      </c>
      <c r="AS113" s="137" t="s">
        <v>226</v>
      </c>
      <c r="AT113" s="137" t="s">
        <v>194</v>
      </c>
      <c r="AU113" s="118" t="str">
        <f t="shared" si="18"/>
        <v>Se mantiene los controles establecidos</v>
      </c>
    </row>
    <row r="114" spans="2:47" s="40" customFormat="1" ht="174.75" customHeight="1" x14ac:dyDescent="0.25">
      <c r="B114" s="133" t="s">
        <v>278</v>
      </c>
      <c r="C114" s="134" t="s">
        <v>345</v>
      </c>
      <c r="D114" s="134" t="s">
        <v>346</v>
      </c>
      <c r="E114" s="135" t="s">
        <v>405</v>
      </c>
      <c r="F114" s="135" t="s">
        <v>406</v>
      </c>
      <c r="G114" s="136" t="s">
        <v>185</v>
      </c>
      <c r="H114" s="136" t="s">
        <v>186</v>
      </c>
      <c r="I114" s="137" t="s">
        <v>378</v>
      </c>
      <c r="J114" s="138" t="s">
        <v>214</v>
      </c>
      <c r="K114" s="54" t="s">
        <v>379</v>
      </c>
      <c r="L114" s="137" t="s">
        <v>375</v>
      </c>
      <c r="M114" s="54" t="s">
        <v>216</v>
      </c>
      <c r="N114" s="54" t="s">
        <v>376</v>
      </c>
      <c r="O114" s="137">
        <v>2</v>
      </c>
      <c r="P114" s="137">
        <v>3</v>
      </c>
      <c r="Q114" s="139">
        <f t="shared" si="24"/>
        <v>6</v>
      </c>
      <c r="R114" s="137" t="str">
        <f t="shared" si="25"/>
        <v>MEDIO</v>
      </c>
      <c r="S114" s="137">
        <v>10</v>
      </c>
      <c r="T114" s="137">
        <f t="shared" si="26"/>
        <v>60</v>
      </c>
      <c r="U114" s="137" t="str">
        <f t="shared" si="22"/>
        <v>III</v>
      </c>
      <c r="V114" s="139" t="str">
        <f t="shared" si="23"/>
        <v>Mejorable</v>
      </c>
      <c r="W114" s="137" t="s">
        <v>380</v>
      </c>
      <c r="X114" s="139" t="s">
        <v>185</v>
      </c>
      <c r="Y114" s="137" t="s">
        <v>194</v>
      </c>
      <c r="Z114" s="137" t="s">
        <v>194</v>
      </c>
      <c r="AA114" s="137" t="s">
        <v>194</v>
      </c>
      <c r="AB114" s="137" t="s">
        <v>381</v>
      </c>
      <c r="AC114" s="137" t="s">
        <v>194</v>
      </c>
      <c r="AD114" s="179">
        <v>45869</v>
      </c>
      <c r="AE114" s="120" t="s">
        <v>196</v>
      </c>
      <c r="AF114" s="137">
        <v>2</v>
      </c>
      <c r="AG114" s="137">
        <v>3</v>
      </c>
      <c r="AH114" s="139">
        <f t="shared" si="19"/>
        <v>6</v>
      </c>
      <c r="AI114" s="137" t="str">
        <f t="shared" si="20"/>
        <v>MEDIO</v>
      </c>
      <c r="AJ114" s="137">
        <v>10</v>
      </c>
      <c r="AK114" s="137">
        <f t="shared" si="21"/>
        <v>60</v>
      </c>
      <c r="AL114" s="137" t="str">
        <f t="shared" si="16"/>
        <v>III</v>
      </c>
      <c r="AM114" s="139" t="str">
        <f t="shared" si="17"/>
        <v>Mejorable</v>
      </c>
      <c r="AN114" s="137" t="s">
        <v>380</v>
      </c>
      <c r="AO114" s="139" t="s">
        <v>185</v>
      </c>
      <c r="AP114" s="137" t="s">
        <v>194</v>
      </c>
      <c r="AQ114" s="137" t="s">
        <v>194</v>
      </c>
      <c r="AR114" s="137" t="s">
        <v>194</v>
      </c>
      <c r="AS114" s="137" t="s">
        <v>381</v>
      </c>
      <c r="AT114" s="137" t="s">
        <v>194</v>
      </c>
      <c r="AU114" s="118" t="str">
        <f t="shared" si="18"/>
        <v>Se mantiene los controles establecidos</v>
      </c>
    </row>
    <row r="115" spans="2:47" s="40" customFormat="1" ht="174.75" customHeight="1" x14ac:dyDescent="0.25">
      <c r="B115" s="133" t="s">
        <v>278</v>
      </c>
      <c r="C115" s="134" t="s">
        <v>345</v>
      </c>
      <c r="D115" s="134" t="s">
        <v>346</v>
      </c>
      <c r="E115" s="135" t="s">
        <v>405</v>
      </c>
      <c r="F115" s="135" t="s">
        <v>406</v>
      </c>
      <c r="G115" s="136" t="s">
        <v>185</v>
      </c>
      <c r="H115" s="136" t="s">
        <v>186</v>
      </c>
      <c r="I115" s="137" t="s">
        <v>382</v>
      </c>
      <c r="J115" s="138" t="s">
        <v>228</v>
      </c>
      <c r="K115" s="54" t="s">
        <v>383</v>
      </c>
      <c r="L115" s="137" t="s">
        <v>384</v>
      </c>
      <c r="M115" s="54" t="s">
        <v>385</v>
      </c>
      <c r="N115" s="54" t="s">
        <v>430</v>
      </c>
      <c r="O115" s="137">
        <v>2</v>
      </c>
      <c r="P115" s="137">
        <v>3</v>
      </c>
      <c r="Q115" s="139">
        <f t="shared" si="24"/>
        <v>6</v>
      </c>
      <c r="R115" s="137" t="str">
        <f t="shared" si="25"/>
        <v>MEDIO</v>
      </c>
      <c r="S115" s="137">
        <v>10</v>
      </c>
      <c r="T115" s="137">
        <f t="shared" si="26"/>
        <v>60</v>
      </c>
      <c r="U115" s="137" t="str">
        <f t="shared" si="22"/>
        <v>III</v>
      </c>
      <c r="V115" s="139" t="str">
        <f t="shared" si="23"/>
        <v>Mejorable</v>
      </c>
      <c r="W115" s="137" t="s">
        <v>387</v>
      </c>
      <c r="X115" s="139" t="s">
        <v>185</v>
      </c>
      <c r="Y115" s="137" t="s">
        <v>194</v>
      </c>
      <c r="Z115" s="137" t="s">
        <v>194</v>
      </c>
      <c r="AA115" s="137" t="s">
        <v>194</v>
      </c>
      <c r="AB115" s="137" t="s">
        <v>388</v>
      </c>
      <c r="AC115" s="137" t="s">
        <v>194</v>
      </c>
      <c r="AD115" s="179">
        <v>45869</v>
      </c>
      <c r="AE115" s="120" t="s">
        <v>196</v>
      </c>
      <c r="AF115" s="137">
        <v>2</v>
      </c>
      <c r="AG115" s="137">
        <v>3</v>
      </c>
      <c r="AH115" s="139">
        <f t="shared" si="19"/>
        <v>6</v>
      </c>
      <c r="AI115" s="137" t="str">
        <f t="shared" si="20"/>
        <v>MEDIO</v>
      </c>
      <c r="AJ115" s="137">
        <v>10</v>
      </c>
      <c r="AK115" s="137">
        <f t="shared" si="21"/>
        <v>60</v>
      </c>
      <c r="AL115" s="137" t="str">
        <f t="shared" si="16"/>
        <v>III</v>
      </c>
      <c r="AM115" s="139" t="str">
        <f t="shared" si="17"/>
        <v>Mejorable</v>
      </c>
      <c r="AN115" s="137" t="s">
        <v>387</v>
      </c>
      <c r="AO115" s="139" t="s">
        <v>185</v>
      </c>
      <c r="AP115" s="137" t="s">
        <v>194</v>
      </c>
      <c r="AQ115" s="137" t="s">
        <v>194</v>
      </c>
      <c r="AR115" s="137" t="s">
        <v>194</v>
      </c>
      <c r="AS115" s="137" t="s">
        <v>388</v>
      </c>
      <c r="AT115" s="137" t="s">
        <v>194</v>
      </c>
      <c r="AU115" s="118" t="str">
        <f t="shared" si="18"/>
        <v>Se mantiene los controles establecidos</v>
      </c>
    </row>
    <row r="116" spans="2:47" s="40" customFormat="1" ht="174.75" customHeight="1" x14ac:dyDescent="0.25">
      <c r="B116" s="133" t="s">
        <v>278</v>
      </c>
      <c r="C116" s="134" t="s">
        <v>345</v>
      </c>
      <c r="D116" s="134" t="s">
        <v>346</v>
      </c>
      <c r="E116" s="135" t="s">
        <v>405</v>
      </c>
      <c r="F116" s="135" t="s">
        <v>406</v>
      </c>
      <c r="G116" s="136" t="s">
        <v>185</v>
      </c>
      <c r="H116" s="136" t="s">
        <v>186</v>
      </c>
      <c r="I116" s="137" t="s">
        <v>431</v>
      </c>
      <c r="J116" s="138" t="s">
        <v>228</v>
      </c>
      <c r="K116" s="54" t="s">
        <v>229</v>
      </c>
      <c r="L116" s="137" t="s">
        <v>230</v>
      </c>
      <c r="M116" s="54" t="s">
        <v>432</v>
      </c>
      <c r="N116" s="54" t="s">
        <v>433</v>
      </c>
      <c r="O116" s="137">
        <v>2</v>
      </c>
      <c r="P116" s="137">
        <v>2</v>
      </c>
      <c r="Q116" s="139">
        <f t="shared" si="24"/>
        <v>4</v>
      </c>
      <c r="R116" s="137" t="str">
        <f t="shared" si="25"/>
        <v>BAJO</v>
      </c>
      <c r="S116" s="137">
        <v>10</v>
      </c>
      <c r="T116" s="137">
        <f t="shared" si="26"/>
        <v>40</v>
      </c>
      <c r="U116" s="137" t="str">
        <f t="shared" si="22"/>
        <v>III</v>
      </c>
      <c r="V116" s="139" t="str">
        <f t="shared" si="23"/>
        <v>Mejorable</v>
      </c>
      <c r="W116" s="137" t="s">
        <v>292</v>
      </c>
      <c r="X116" s="139" t="s">
        <v>185</v>
      </c>
      <c r="Y116" s="137" t="s">
        <v>194</v>
      </c>
      <c r="Z116" s="137" t="s">
        <v>194</v>
      </c>
      <c r="AA116" s="137" t="s">
        <v>194</v>
      </c>
      <c r="AB116" s="137" t="s">
        <v>434</v>
      </c>
      <c r="AC116" s="137" t="s">
        <v>194</v>
      </c>
      <c r="AD116" s="179">
        <v>45869</v>
      </c>
      <c r="AE116" s="120" t="s">
        <v>196</v>
      </c>
      <c r="AF116" s="137">
        <v>2</v>
      </c>
      <c r="AG116" s="137">
        <v>2</v>
      </c>
      <c r="AH116" s="139">
        <f t="shared" si="19"/>
        <v>4</v>
      </c>
      <c r="AI116" s="137" t="str">
        <f t="shared" si="20"/>
        <v>BAJO</v>
      </c>
      <c r="AJ116" s="137">
        <v>10</v>
      </c>
      <c r="AK116" s="137">
        <f t="shared" si="21"/>
        <v>40</v>
      </c>
      <c r="AL116" s="137" t="str">
        <f t="shared" si="16"/>
        <v>III</v>
      </c>
      <c r="AM116" s="139" t="str">
        <f t="shared" si="17"/>
        <v>Mejorable</v>
      </c>
      <c r="AN116" s="137" t="s">
        <v>292</v>
      </c>
      <c r="AO116" s="139" t="s">
        <v>185</v>
      </c>
      <c r="AP116" s="137" t="s">
        <v>194</v>
      </c>
      <c r="AQ116" s="137" t="s">
        <v>194</v>
      </c>
      <c r="AR116" s="137" t="s">
        <v>194</v>
      </c>
      <c r="AS116" s="137" t="s">
        <v>434</v>
      </c>
      <c r="AT116" s="137" t="s">
        <v>194</v>
      </c>
      <c r="AU116" s="118" t="str">
        <f t="shared" si="18"/>
        <v>Se mantiene los controles establecidos</v>
      </c>
    </row>
    <row r="117" spans="2:47" s="40" customFormat="1" ht="174.75" customHeight="1" x14ac:dyDescent="0.25">
      <c r="B117" s="133" t="s">
        <v>278</v>
      </c>
      <c r="C117" s="134" t="s">
        <v>345</v>
      </c>
      <c r="D117" s="134" t="s">
        <v>346</v>
      </c>
      <c r="E117" s="135" t="s">
        <v>405</v>
      </c>
      <c r="F117" s="135" t="s">
        <v>406</v>
      </c>
      <c r="G117" s="136" t="s">
        <v>185</v>
      </c>
      <c r="H117" s="136" t="s">
        <v>186</v>
      </c>
      <c r="I117" s="137" t="s">
        <v>234</v>
      </c>
      <c r="J117" s="138" t="s">
        <v>228</v>
      </c>
      <c r="K117" s="54" t="s">
        <v>396</v>
      </c>
      <c r="L117" s="137" t="s">
        <v>236</v>
      </c>
      <c r="M117" s="54" t="s">
        <v>237</v>
      </c>
      <c r="N117" s="54" t="s">
        <v>216</v>
      </c>
      <c r="O117" s="137">
        <v>2</v>
      </c>
      <c r="P117" s="137">
        <v>2</v>
      </c>
      <c r="Q117" s="139">
        <f t="shared" si="24"/>
        <v>4</v>
      </c>
      <c r="R117" s="137" t="str">
        <f t="shared" si="25"/>
        <v>BAJO</v>
      </c>
      <c r="S117" s="137">
        <v>10</v>
      </c>
      <c r="T117" s="137">
        <f t="shared" si="26"/>
        <v>40</v>
      </c>
      <c r="U117" s="137" t="str">
        <f t="shared" si="22"/>
        <v>III</v>
      </c>
      <c r="V117" s="139" t="str">
        <f t="shared" si="23"/>
        <v>Mejorable</v>
      </c>
      <c r="W117" s="137" t="s">
        <v>238</v>
      </c>
      <c r="X117" s="139" t="s">
        <v>185</v>
      </c>
      <c r="Y117" s="137" t="s">
        <v>194</v>
      </c>
      <c r="Z117" s="137" t="s">
        <v>194</v>
      </c>
      <c r="AA117" s="137" t="s">
        <v>194</v>
      </c>
      <c r="AB117" s="137" t="s">
        <v>435</v>
      </c>
      <c r="AC117" s="137" t="s">
        <v>194</v>
      </c>
      <c r="AD117" s="179">
        <v>45869</v>
      </c>
      <c r="AE117" s="120" t="s">
        <v>196</v>
      </c>
      <c r="AF117" s="137">
        <v>2</v>
      </c>
      <c r="AG117" s="137">
        <v>2</v>
      </c>
      <c r="AH117" s="139">
        <f t="shared" si="19"/>
        <v>4</v>
      </c>
      <c r="AI117" s="137" t="str">
        <f t="shared" si="20"/>
        <v>BAJO</v>
      </c>
      <c r="AJ117" s="137">
        <v>10</v>
      </c>
      <c r="AK117" s="137">
        <f t="shared" si="21"/>
        <v>40</v>
      </c>
      <c r="AL117" s="137" t="str">
        <f t="shared" si="16"/>
        <v>III</v>
      </c>
      <c r="AM117" s="139" t="str">
        <f t="shared" si="17"/>
        <v>Mejorable</v>
      </c>
      <c r="AN117" s="137" t="s">
        <v>238</v>
      </c>
      <c r="AO117" s="139" t="s">
        <v>185</v>
      </c>
      <c r="AP117" s="137" t="s">
        <v>194</v>
      </c>
      <c r="AQ117" s="137" t="s">
        <v>194</v>
      </c>
      <c r="AR117" s="137" t="s">
        <v>194</v>
      </c>
      <c r="AS117" s="137" t="s">
        <v>435</v>
      </c>
      <c r="AT117" s="137" t="s">
        <v>194</v>
      </c>
      <c r="AU117" s="118" t="str">
        <f t="shared" si="18"/>
        <v>Se mantiene los controles establecidos</v>
      </c>
    </row>
    <row r="118" spans="2:47" s="40" customFormat="1" ht="174.75" customHeight="1" x14ac:dyDescent="0.25">
      <c r="B118" s="133" t="s">
        <v>278</v>
      </c>
      <c r="C118" s="134" t="s">
        <v>345</v>
      </c>
      <c r="D118" s="134" t="s">
        <v>346</v>
      </c>
      <c r="E118" s="135" t="s">
        <v>405</v>
      </c>
      <c r="F118" s="135" t="s">
        <v>406</v>
      </c>
      <c r="G118" s="136" t="s">
        <v>185</v>
      </c>
      <c r="H118" s="136" t="s">
        <v>186</v>
      </c>
      <c r="I118" s="137" t="s">
        <v>241</v>
      </c>
      <c r="J118" s="138" t="s">
        <v>228</v>
      </c>
      <c r="K118" s="54" t="s">
        <v>242</v>
      </c>
      <c r="L118" s="137" t="s">
        <v>243</v>
      </c>
      <c r="M118" s="54" t="s">
        <v>244</v>
      </c>
      <c r="N118" s="54" t="s">
        <v>390</v>
      </c>
      <c r="O118" s="137">
        <v>2</v>
      </c>
      <c r="P118" s="137">
        <v>3</v>
      </c>
      <c r="Q118" s="139">
        <f t="shared" si="24"/>
        <v>6</v>
      </c>
      <c r="R118" s="137" t="str">
        <f t="shared" si="25"/>
        <v>MEDIO</v>
      </c>
      <c r="S118" s="137">
        <v>10</v>
      </c>
      <c r="T118" s="137">
        <f t="shared" si="26"/>
        <v>60</v>
      </c>
      <c r="U118" s="137" t="str">
        <f t="shared" si="22"/>
        <v>III</v>
      </c>
      <c r="V118" s="139" t="str">
        <f t="shared" si="23"/>
        <v>Mejorable</v>
      </c>
      <c r="W118" s="137" t="s">
        <v>238</v>
      </c>
      <c r="X118" s="139" t="s">
        <v>185</v>
      </c>
      <c r="Y118" s="137" t="s">
        <v>194</v>
      </c>
      <c r="Z118" s="137" t="s">
        <v>194</v>
      </c>
      <c r="AA118" s="137" t="s">
        <v>194</v>
      </c>
      <c r="AB118" s="137" t="s">
        <v>247</v>
      </c>
      <c r="AC118" s="137" t="s">
        <v>194</v>
      </c>
      <c r="AD118" s="179">
        <v>45869</v>
      </c>
      <c r="AE118" s="120" t="s">
        <v>196</v>
      </c>
      <c r="AF118" s="137">
        <v>2</v>
      </c>
      <c r="AG118" s="137">
        <v>3</v>
      </c>
      <c r="AH118" s="139">
        <f t="shared" si="19"/>
        <v>6</v>
      </c>
      <c r="AI118" s="137" t="str">
        <f t="shared" si="20"/>
        <v>MEDIO</v>
      </c>
      <c r="AJ118" s="137">
        <v>10</v>
      </c>
      <c r="AK118" s="137">
        <f t="shared" si="21"/>
        <v>60</v>
      </c>
      <c r="AL118" s="137" t="str">
        <f t="shared" si="16"/>
        <v>III</v>
      </c>
      <c r="AM118" s="139" t="str">
        <f t="shared" si="17"/>
        <v>Mejorable</v>
      </c>
      <c r="AN118" s="137" t="s">
        <v>238</v>
      </c>
      <c r="AO118" s="139" t="s">
        <v>185</v>
      </c>
      <c r="AP118" s="137" t="s">
        <v>194</v>
      </c>
      <c r="AQ118" s="137" t="s">
        <v>194</v>
      </c>
      <c r="AR118" s="137" t="s">
        <v>194</v>
      </c>
      <c r="AS118" s="137" t="s">
        <v>247</v>
      </c>
      <c r="AT118" s="137" t="s">
        <v>194</v>
      </c>
      <c r="AU118" s="118" t="str">
        <f t="shared" si="18"/>
        <v>Se mantiene los controles establecidos</v>
      </c>
    </row>
    <row r="119" spans="2:47" s="40" customFormat="1" ht="174.75" customHeight="1" x14ac:dyDescent="0.25">
      <c r="B119" s="133" t="s">
        <v>278</v>
      </c>
      <c r="C119" s="134" t="s">
        <v>345</v>
      </c>
      <c r="D119" s="134" t="s">
        <v>346</v>
      </c>
      <c r="E119" s="135" t="s">
        <v>405</v>
      </c>
      <c r="F119" s="135" t="s">
        <v>406</v>
      </c>
      <c r="G119" s="136" t="s">
        <v>185</v>
      </c>
      <c r="H119" s="136" t="s">
        <v>186</v>
      </c>
      <c r="I119" s="137" t="s">
        <v>392</v>
      </c>
      <c r="J119" s="138" t="s">
        <v>228</v>
      </c>
      <c r="K119" s="54" t="s">
        <v>393</v>
      </c>
      <c r="L119" s="137" t="s">
        <v>216</v>
      </c>
      <c r="M119" s="54" t="s">
        <v>244</v>
      </c>
      <c r="N119" s="54" t="s">
        <v>245</v>
      </c>
      <c r="O119" s="137">
        <v>3</v>
      </c>
      <c r="P119" s="137">
        <v>3</v>
      </c>
      <c r="Q119" s="139">
        <f t="shared" si="24"/>
        <v>9</v>
      </c>
      <c r="R119" s="137" t="str">
        <f t="shared" si="25"/>
        <v>ALTO</v>
      </c>
      <c r="S119" s="137">
        <v>25</v>
      </c>
      <c r="T119" s="137">
        <f t="shared" si="26"/>
        <v>225</v>
      </c>
      <c r="U119" s="137" t="str">
        <f t="shared" si="22"/>
        <v>II</v>
      </c>
      <c r="V119" s="139" t="str">
        <f t="shared" si="23"/>
        <v>Aceptable con control especifico</v>
      </c>
      <c r="W119" s="137" t="s">
        <v>238</v>
      </c>
      <c r="X119" s="139" t="s">
        <v>185</v>
      </c>
      <c r="Y119" s="137" t="s">
        <v>194</v>
      </c>
      <c r="Z119" s="137" t="s">
        <v>194</v>
      </c>
      <c r="AA119" s="137" t="s">
        <v>194</v>
      </c>
      <c r="AB119" s="137" t="s">
        <v>394</v>
      </c>
      <c r="AC119" s="137" t="s">
        <v>194</v>
      </c>
      <c r="AD119" s="179">
        <v>45869</v>
      </c>
      <c r="AE119" s="120" t="s">
        <v>196</v>
      </c>
      <c r="AF119" s="137">
        <v>3</v>
      </c>
      <c r="AG119" s="137">
        <v>3</v>
      </c>
      <c r="AH119" s="139">
        <f t="shared" si="19"/>
        <v>9</v>
      </c>
      <c r="AI119" s="137" t="str">
        <f t="shared" si="20"/>
        <v>ALTO</v>
      </c>
      <c r="AJ119" s="137">
        <v>25</v>
      </c>
      <c r="AK119" s="137">
        <f t="shared" si="21"/>
        <v>225</v>
      </c>
      <c r="AL119" s="137" t="str">
        <f t="shared" si="16"/>
        <v>II</v>
      </c>
      <c r="AM119" s="139" t="str">
        <f t="shared" si="17"/>
        <v>Aceptable con control especifico</v>
      </c>
      <c r="AN119" s="137" t="s">
        <v>238</v>
      </c>
      <c r="AO119" s="139" t="s">
        <v>185</v>
      </c>
      <c r="AP119" s="137" t="s">
        <v>194</v>
      </c>
      <c r="AQ119" s="137" t="s">
        <v>194</v>
      </c>
      <c r="AR119" s="137" t="s">
        <v>194</v>
      </c>
      <c r="AS119" s="137" t="s">
        <v>394</v>
      </c>
      <c r="AT119" s="137" t="s">
        <v>194</v>
      </c>
      <c r="AU119" s="118" t="str">
        <f t="shared" si="18"/>
        <v>Se mantiene los controles establecidos</v>
      </c>
    </row>
    <row r="120" spans="2:47" s="40" customFormat="1" ht="174.75" customHeight="1" x14ac:dyDescent="0.25">
      <c r="B120" s="133" t="s">
        <v>278</v>
      </c>
      <c r="C120" s="134" t="s">
        <v>345</v>
      </c>
      <c r="D120" s="134" t="s">
        <v>346</v>
      </c>
      <c r="E120" s="135" t="s">
        <v>405</v>
      </c>
      <c r="F120" s="135" t="s">
        <v>406</v>
      </c>
      <c r="G120" s="136" t="s">
        <v>185</v>
      </c>
      <c r="H120" s="136" t="s">
        <v>186</v>
      </c>
      <c r="I120" s="137" t="s">
        <v>395</v>
      </c>
      <c r="J120" s="138" t="s">
        <v>228</v>
      </c>
      <c r="K120" s="54" t="s">
        <v>396</v>
      </c>
      <c r="L120" s="137" t="s">
        <v>190</v>
      </c>
      <c r="M120" s="54" t="s">
        <v>436</v>
      </c>
      <c r="N120" s="54" t="s">
        <v>216</v>
      </c>
      <c r="O120" s="137">
        <v>3</v>
      </c>
      <c r="P120" s="137">
        <v>2</v>
      </c>
      <c r="Q120" s="139">
        <f t="shared" si="24"/>
        <v>6</v>
      </c>
      <c r="R120" s="137" t="str">
        <f t="shared" si="25"/>
        <v>MEDIO</v>
      </c>
      <c r="S120" s="137">
        <v>10</v>
      </c>
      <c r="T120" s="137">
        <f t="shared" si="26"/>
        <v>60</v>
      </c>
      <c r="U120" s="137" t="str">
        <f t="shared" si="22"/>
        <v>III</v>
      </c>
      <c r="V120" s="139" t="str">
        <f t="shared" si="23"/>
        <v>Mejorable</v>
      </c>
      <c r="W120" s="137" t="s">
        <v>238</v>
      </c>
      <c r="X120" s="139" t="s">
        <v>185</v>
      </c>
      <c r="Y120" s="137" t="s">
        <v>194</v>
      </c>
      <c r="Z120" s="137" t="s">
        <v>194</v>
      </c>
      <c r="AA120" s="137" t="s">
        <v>194</v>
      </c>
      <c r="AB120" s="137" t="s">
        <v>398</v>
      </c>
      <c r="AC120" s="137" t="s">
        <v>194</v>
      </c>
      <c r="AD120" s="179">
        <v>45869</v>
      </c>
      <c r="AE120" s="120" t="s">
        <v>196</v>
      </c>
      <c r="AF120" s="137">
        <v>3</v>
      </c>
      <c r="AG120" s="137">
        <v>2</v>
      </c>
      <c r="AH120" s="139">
        <f t="shared" si="19"/>
        <v>6</v>
      </c>
      <c r="AI120" s="137" t="str">
        <f t="shared" si="20"/>
        <v>MEDIO</v>
      </c>
      <c r="AJ120" s="137">
        <v>10</v>
      </c>
      <c r="AK120" s="137">
        <f t="shared" si="21"/>
        <v>60</v>
      </c>
      <c r="AL120" s="137" t="str">
        <f t="shared" si="16"/>
        <v>III</v>
      </c>
      <c r="AM120" s="139" t="str">
        <f t="shared" si="17"/>
        <v>Mejorable</v>
      </c>
      <c r="AN120" s="137" t="s">
        <v>238</v>
      </c>
      <c r="AO120" s="139" t="s">
        <v>185</v>
      </c>
      <c r="AP120" s="137" t="s">
        <v>194</v>
      </c>
      <c r="AQ120" s="137" t="s">
        <v>194</v>
      </c>
      <c r="AR120" s="137" t="s">
        <v>194</v>
      </c>
      <c r="AS120" s="137" t="s">
        <v>398</v>
      </c>
      <c r="AT120" s="137" t="s">
        <v>194</v>
      </c>
      <c r="AU120" s="118" t="str">
        <f t="shared" si="18"/>
        <v>Se mantiene los controles establecidos</v>
      </c>
    </row>
    <row r="121" spans="2:47" s="40" customFormat="1" ht="174.75" customHeight="1" x14ac:dyDescent="0.25">
      <c r="B121" s="133" t="s">
        <v>278</v>
      </c>
      <c r="C121" s="134" t="s">
        <v>345</v>
      </c>
      <c r="D121" s="134" t="s">
        <v>346</v>
      </c>
      <c r="E121" s="135" t="s">
        <v>405</v>
      </c>
      <c r="F121" s="135" t="s">
        <v>406</v>
      </c>
      <c r="G121" s="136" t="s">
        <v>185</v>
      </c>
      <c r="H121" s="136" t="s">
        <v>186</v>
      </c>
      <c r="I121" s="137" t="s">
        <v>399</v>
      </c>
      <c r="J121" s="138" t="s">
        <v>228</v>
      </c>
      <c r="K121" s="54" t="s">
        <v>400</v>
      </c>
      <c r="L121" s="137" t="s">
        <v>190</v>
      </c>
      <c r="M121" s="54" t="s">
        <v>401</v>
      </c>
      <c r="N121" s="54" t="s">
        <v>402</v>
      </c>
      <c r="O121" s="137">
        <v>2</v>
      </c>
      <c r="P121" s="137">
        <v>2</v>
      </c>
      <c r="Q121" s="139">
        <f t="shared" si="24"/>
        <v>4</v>
      </c>
      <c r="R121" s="137" t="str">
        <f t="shared" si="25"/>
        <v>BAJO</v>
      </c>
      <c r="S121" s="137">
        <v>10</v>
      </c>
      <c r="T121" s="137">
        <f t="shared" si="26"/>
        <v>40</v>
      </c>
      <c r="U121" s="137" t="str">
        <f t="shared" si="22"/>
        <v>III</v>
      </c>
      <c r="V121" s="139" t="str">
        <f t="shared" si="23"/>
        <v>Mejorable</v>
      </c>
      <c r="W121" s="137" t="s">
        <v>403</v>
      </c>
      <c r="X121" s="139" t="s">
        <v>185</v>
      </c>
      <c r="Y121" s="137" t="s">
        <v>194</v>
      </c>
      <c r="Z121" s="137" t="s">
        <v>194</v>
      </c>
      <c r="AA121" s="137" t="s">
        <v>194</v>
      </c>
      <c r="AB121" s="137" t="s">
        <v>402</v>
      </c>
      <c r="AC121" s="137" t="s">
        <v>194</v>
      </c>
      <c r="AD121" s="179">
        <v>45869</v>
      </c>
      <c r="AE121" s="120" t="s">
        <v>196</v>
      </c>
      <c r="AF121" s="137">
        <v>2</v>
      </c>
      <c r="AG121" s="137">
        <v>2</v>
      </c>
      <c r="AH121" s="139">
        <f t="shared" si="19"/>
        <v>4</v>
      </c>
      <c r="AI121" s="137" t="str">
        <f t="shared" si="20"/>
        <v>BAJO</v>
      </c>
      <c r="AJ121" s="137">
        <v>10</v>
      </c>
      <c r="AK121" s="137">
        <f t="shared" si="21"/>
        <v>40</v>
      </c>
      <c r="AL121" s="137" t="str">
        <f t="shared" si="16"/>
        <v>III</v>
      </c>
      <c r="AM121" s="139" t="str">
        <f t="shared" si="17"/>
        <v>Mejorable</v>
      </c>
      <c r="AN121" s="137" t="s">
        <v>403</v>
      </c>
      <c r="AO121" s="139" t="s">
        <v>185</v>
      </c>
      <c r="AP121" s="137" t="s">
        <v>194</v>
      </c>
      <c r="AQ121" s="137" t="s">
        <v>194</v>
      </c>
      <c r="AR121" s="137" t="s">
        <v>194</v>
      </c>
      <c r="AS121" s="137" t="s">
        <v>402</v>
      </c>
      <c r="AT121" s="137" t="s">
        <v>194</v>
      </c>
      <c r="AU121" s="118" t="str">
        <f t="shared" si="18"/>
        <v>Se mantiene los controles establecidos</v>
      </c>
    </row>
    <row r="122" spans="2:47" s="40" customFormat="1" ht="174.75" customHeight="1" x14ac:dyDescent="0.25">
      <c r="B122" s="133" t="s">
        <v>278</v>
      </c>
      <c r="C122" s="134" t="s">
        <v>345</v>
      </c>
      <c r="D122" s="134" t="s">
        <v>346</v>
      </c>
      <c r="E122" s="135" t="s">
        <v>405</v>
      </c>
      <c r="F122" s="135" t="s">
        <v>406</v>
      </c>
      <c r="G122" s="136" t="s">
        <v>185</v>
      </c>
      <c r="H122" s="136" t="s">
        <v>263</v>
      </c>
      <c r="I122" s="137" t="s">
        <v>437</v>
      </c>
      <c r="J122" s="138" t="s">
        <v>228</v>
      </c>
      <c r="K122" s="54" t="s">
        <v>438</v>
      </c>
      <c r="L122" s="137" t="s">
        <v>439</v>
      </c>
      <c r="M122" s="54" t="s">
        <v>440</v>
      </c>
      <c r="N122" s="54" t="s">
        <v>441</v>
      </c>
      <c r="O122" s="137">
        <v>2</v>
      </c>
      <c r="P122" s="137">
        <v>1</v>
      </c>
      <c r="Q122" s="139">
        <f t="shared" si="24"/>
        <v>2</v>
      </c>
      <c r="R122" s="137" t="str">
        <f t="shared" si="25"/>
        <v>BAJO</v>
      </c>
      <c r="S122" s="137">
        <v>10</v>
      </c>
      <c r="T122" s="137">
        <f t="shared" si="26"/>
        <v>20</v>
      </c>
      <c r="U122" s="137" t="str">
        <f t="shared" si="22"/>
        <v>IV</v>
      </c>
      <c r="V122" s="139" t="str">
        <f t="shared" si="23"/>
        <v>Aceptable</v>
      </c>
      <c r="W122" s="139" t="s">
        <v>253</v>
      </c>
      <c r="X122" s="139" t="s">
        <v>185</v>
      </c>
      <c r="Y122" s="137" t="s">
        <v>194</v>
      </c>
      <c r="Z122" s="137" t="s">
        <v>194</v>
      </c>
      <c r="AA122" s="137" t="s">
        <v>194</v>
      </c>
      <c r="AB122" s="54" t="s">
        <v>442</v>
      </c>
      <c r="AC122" s="137" t="s">
        <v>194</v>
      </c>
      <c r="AD122" s="179">
        <v>45869</v>
      </c>
      <c r="AE122" s="120" t="s">
        <v>196</v>
      </c>
      <c r="AF122" s="137">
        <v>2</v>
      </c>
      <c r="AG122" s="137">
        <v>1</v>
      </c>
      <c r="AH122" s="139">
        <f t="shared" si="19"/>
        <v>2</v>
      </c>
      <c r="AI122" s="137" t="str">
        <f t="shared" si="20"/>
        <v>BAJO</v>
      </c>
      <c r="AJ122" s="137">
        <v>10</v>
      </c>
      <c r="AK122" s="137">
        <f t="shared" si="21"/>
        <v>20</v>
      </c>
      <c r="AL122" s="137" t="str">
        <f t="shared" si="16"/>
        <v>IV</v>
      </c>
      <c r="AM122" s="139" t="str">
        <f t="shared" si="17"/>
        <v>Aceptable</v>
      </c>
      <c r="AN122" s="139" t="s">
        <v>253</v>
      </c>
      <c r="AO122" s="139" t="s">
        <v>185</v>
      </c>
      <c r="AP122" s="137" t="s">
        <v>194</v>
      </c>
      <c r="AQ122" s="137" t="s">
        <v>194</v>
      </c>
      <c r="AR122" s="137" t="s">
        <v>194</v>
      </c>
      <c r="AS122" s="54" t="s">
        <v>442</v>
      </c>
      <c r="AT122" s="137" t="s">
        <v>194</v>
      </c>
      <c r="AU122" s="118" t="str">
        <f t="shared" si="18"/>
        <v>Se mantiene los controles establecidos</v>
      </c>
    </row>
    <row r="123" spans="2:47" s="40" customFormat="1" ht="174.75" customHeight="1" x14ac:dyDescent="0.25">
      <c r="B123" s="133" t="s">
        <v>278</v>
      </c>
      <c r="C123" s="134" t="s">
        <v>345</v>
      </c>
      <c r="D123" s="134" t="s">
        <v>346</v>
      </c>
      <c r="E123" s="135" t="s">
        <v>405</v>
      </c>
      <c r="F123" s="135" t="s">
        <v>406</v>
      </c>
      <c r="G123" s="136" t="s">
        <v>185</v>
      </c>
      <c r="H123" s="136" t="s">
        <v>186</v>
      </c>
      <c r="I123" s="137" t="s">
        <v>294</v>
      </c>
      <c r="J123" s="138" t="s">
        <v>228</v>
      </c>
      <c r="K123" s="54" t="s">
        <v>249</v>
      </c>
      <c r="L123" s="137" t="s">
        <v>250</v>
      </c>
      <c r="M123" s="54" t="s">
        <v>251</v>
      </c>
      <c r="N123" s="54" t="s">
        <v>252</v>
      </c>
      <c r="O123" s="137">
        <v>2</v>
      </c>
      <c r="P123" s="137">
        <v>1</v>
      </c>
      <c r="Q123" s="139">
        <f t="shared" si="24"/>
        <v>2</v>
      </c>
      <c r="R123" s="137" t="str">
        <f t="shared" si="25"/>
        <v>BAJO</v>
      </c>
      <c r="S123" s="137">
        <v>10</v>
      </c>
      <c r="T123" s="137">
        <f t="shared" si="26"/>
        <v>20</v>
      </c>
      <c r="U123" s="137" t="str">
        <f t="shared" si="22"/>
        <v>IV</v>
      </c>
      <c r="V123" s="139" t="str">
        <f t="shared" si="23"/>
        <v>Aceptable</v>
      </c>
      <c r="W123" s="139" t="s">
        <v>253</v>
      </c>
      <c r="X123" s="139" t="s">
        <v>185</v>
      </c>
      <c r="Y123" s="137" t="s">
        <v>194</v>
      </c>
      <c r="Z123" s="137" t="s">
        <v>194</v>
      </c>
      <c r="AA123" s="137" t="s">
        <v>194</v>
      </c>
      <c r="AB123" s="137" t="s">
        <v>254</v>
      </c>
      <c r="AC123" s="137" t="s">
        <v>194</v>
      </c>
      <c r="AD123" s="179">
        <v>45869</v>
      </c>
      <c r="AE123" s="120" t="s">
        <v>196</v>
      </c>
      <c r="AF123" s="137">
        <v>2</v>
      </c>
      <c r="AG123" s="137">
        <v>1</v>
      </c>
      <c r="AH123" s="139">
        <f t="shared" si="19"/>
        <v>2</v>
      </c>
      <c r="AI123" s="137" t="str">
        <f t="shared" si="20"/>
        <v>BAJO</v>
      </c>
      <c r="AJ123" s="137">
        <v>10</v>
      </c>
      <c r="AK123" s="137">
        <f t="shared" si="21"/>
        <v>20</v>
      </c>
      <c r="AL123" s="137" t="str">
        <f t="shared" si="16"/>
        <v>IV</v>
      </c>
      <c r="AM123" s="139" t="str">
        <f t="shared" si="17"/>
        <v>Aceptable</v>
      </c>
      <c r="AN123" s="139" t="s">
        <v>253</v>
      </c>
      <c r="AO123" s="139" t="s">
        <v>185</v>
      </c>
      <c r="AP123" s="137" t="s">
        <v>194</v>
      </c>
      <c r="AQ123" s="137" t="s">
        <v>194</v>
      </c>
      <c r="AR123" s="137" t="s">
        <v>194</v>
      </c>
      <c r="AS123" s="137" t="s">
        <v>254</v>
      </c>
      <c r="AT123" s="137" t="s">
        <v>194</v>
      </c>
      <c r="AU123" s="118" t="str">
        <f t="shared" si="18"/>
        <v>Se mantiene los controles establecidos</v>
      </c>
    </row>
    <row r="124" spans="2:47" s="40" customFormat="1" ht="174.75" customHeight="1" x14ac:dyDescent="0.25">
      <c r="B124" s="133" t="s">
        <v>278</v>
      </c>
      <c r="C124" s="134" t="s">
        <v>345</v>
      </c>
      <c r="D124" s="134" t="s">
        <v>346</v>
      </c>
      <c r="E124" s="135" t="s">
        <v>405</v>
      </c>
      <c r="F124" s="135" t="s">
        <v>406</v>
      </c>
      <c r="G124" s="136" t="s">
        <v>197</v>
      </c>
      <c r="H124" s="136" t="s">
        <v>186</v>
      </c>
      <c r="I124" s="137" t="s">
        <v>443</v>
      </c>
      <c r="J124" s="138" t="s">
        <v>228</v>
      </c>
      <c r="K124" s="54" t="s">
        <v>444</v>
      </c>
      <c r="L124" s="137" t="s">
        <v>190</v>
      </c>
      <c r="M124" s="54" t="s">
        <v>190</v>
      </c>
      <c r="N124" s="54" t="s">
        <v>445</v>
      </c>
      <c r="O124" s="137">
        <v>2</v>
      </c>
      <c r="P124" s="137">
        <v>1</v>
      </c>
      <c r="Q124" s="139">
        <f t="shared" si="24"/>
        <v>2</v>
      </c>
      <c r="R124" s="137" t="str">
        <f t="shared" si="25"/>
        <v>BAJO</v>
      </c>
      <c r="S124" s="137">
        <v>100</v>
      </c>
      <c r="T124" s="137">
        <f t="shared" si="26"/>
        <v>200</v>
      </c>
      <c r="U124" s="137" t="str">
        <f t="shared" si="22"/>
        <v>II</v>
      </c>
      <c r="V124" s="139" t="str">
        <f t="shared" si="23"/>
        <v>Aceptable con control especifico</v>
      </c>
      <c r="W124" s="139" t="s">
        <v>403</v>
      </c>
      <c r="X124" s="139" t="s">
        <v>185</v>
      </c>
      <c r="Y124" s="137" t="s">
        <v>194</v>
      </c>
      <c r="Z124" s="137" t="s">
        <v>194</v>
      </c>
      <c r="AA124" s="137" t="s">
        <v>194</v>
      </c>
      <c r="AB124" s="54" t="s">
        <v>446</v>
      </c>
      <c r="AC124" s="137" t="s">
        <v>194</v>
      </c>
      <c r="AD124" s="179">
        <v>45869</v>
      </c>
      <c r="AE124" s="120" t="s">
        <v>196</v>
      </c>
      <c r="AF124" s="137">
        <v>2</v>
      </c>
      <c r="AG124" s="137">
        <v>1</v>
      </c>
      <c r="AH124" s="139">
        <f t="shared" si="19"/>
        <v>2</v>
      </c>
      <c r="AI124" s="137" t="str">
        <f t="shared" si="20"/>
        <v>BAJO</v>
      </c>
      <c r="AJ124" s="137">
        <v>100</v>
      </c>
      <c r="AK124" s="137">
        <f t="shared" si="21"/>
        <v>200</v>
      </c>
      <c r="AL124" s="137" t="str">
        <f t="shared" si="16"/>
        <v>II</v>
      </c>
      <c r="AM124" s="139" t="str">
        <f t="shared" si="17"/>
        <v>Aceptable con control especifico</v>
      </c>
      <c r="AN124" s="139" t="s">
        <v>403</v>
      </c>
      <c r="AO124" s="139" t="s">
        <v>185</v>
      </c>
      <c r="AP124" s="137" t="s">
        <v>194</v>
      </c>
      <c r="AQ124" s="137" t="s">
        <v>194</v>
      </c>
      <c r="AR124" s="137" t="s">
        <v>194</v>
      </c>
      <c r="AS124" s="54" t="s">
        <v>446</v>
      </c>
      <c r="AT124" s="137" t="s">
        <v>194</v>
      </c>
      <c r="AU124" s="118" t="str">
        <f t="shared" si="18"/>
        <v>Se mantiene los controles establecidos</v>
      </c>
    </row>
    <row r="125" spans="2:47" s="40" customFormat="1" ht="174.75" customHeight="1" x14ac:dyDescent="0.25">
      <c r="B125" s="133" t="s">
        <v>278</v>
      </c>
      <c r="C125" s="134" t="s">
        <v>345</v>
      </c>
      <c r="D125" s="134" t="s">
        <v>346</v>
      </c>
      <c r="E125" s="135" t="s">
        <v>405</v>
      </c>
      <c r="F125" s="135" t="s">
        <v>406</v>
      </c>
      <c r="G125" s="136" t="s">
        <v>185</v>
      </c>
      <c r="H125" s="136" t="s">
        <v>186</v>
      </c>
      <c r="I125" s="137" t="s">
        <v>255</v>
      </c>
      <c r="J125" s="138" t="s">
        <v>256</v>
      </c>
      <c r="K125" s="54" t="s">
        <v>242</v>
      </c>
      <c r="L125" s="137" t="s">
        <v>258</v>
      </c>
      <c r="M125" s="54" t="s">
        <v>259</v>
      </c>
      <c r="N125" s="54" t="s">
        <v>260</v>
      </c>
      <c r="O125" s="137">
        <v>2</v>
      </c>
      <c r="P125" s="137">
        <v>2</v>
      </c>
      <c r="Q125" s="139">
        <f t="shared" si="24"/>
        <v>4</v>
      </c>
      <c r="R125" s="137" t="str">
        <f t="shared" si="25"/>
        <v>BAJO</v>
      </c>
      <c r="S125" s="137">
        <v>10</v>
      </c>
      <c r="T125" s="137">
        <f t="shared" si="26"/>
        <v>40</v>
      </c>
      <c r="U125" s="137" t="str">
        <f t="shared" si="22"/>
        <v>III</v>
      </c>
      <c r="V125" s="139" t="str">
        <f t="shared" si="23"/>
        <v>Mejorable</v>
      </c>
      <c r="W125" s="139" t="s">
        <v>261</v>
      </c>
      <c r="X125" s="139" t="s">
        <v>185</v>
      </c>
      <c r="Y125" s="137" t="s">
        <v>194</v>
      </c>
      <c r="Z125" s="137" t="s">
        <v>194</v>
      </c>
      <c r="AA125" s="137" t="s">
        <v>194</v>
      </c>
      <c r="AB125" s="54" t="s">
        <v>262</v>
      </c>
      <c r="AC125" s="137" t="s">
        <v>194</v>
      </c>
      <c r="AD125" s="179">
        <v>45869</v>
      </c>
      <c r="AE125" s="120" t="s">
        <v>196</v>
      </c>
      <c r="AF125" s="137">
        <v>2</v>
      </c>
      <c r="AG125" s="137">
        <v>2</v>
      </c>
      <c r="AH125" s="139">
        <f t="shared" si="19"/>
        <v>4</v>
      </c>
      <c r="AI125" s="137" t="str">
        <f t="shared" si="20"/>
        <v>BAJO</v>
      </c>
      <c r="AJ125" s="137">
        <v>10</v>
      </c>
      <c r="AK125" s="137">
        <f t="shared" si="21"/>
        <v>40</v>
      </c>
      <c r="AL125" s="137" t="str">
        <f t="shared" si="16"/>
        <v>III</v>
      </c>
      <c r="AM125" s="139" t="str">
        <f t="shared" si="17"/>
        <v>Mejorable</v>
      </c>
      <c r="AN125" s="139" t="s">
        <v>261</v>
      </c>
      <c r="AO125" s="139" t="s">
        <v>185</v>
      </c>
      <c r="AP125" s="137" t="s">
        <v>194</v>
      </c>
      <c r="AQ125" s="137" t="s">
        <v>194</v>
      </c>
      <c r="AR125" s="137" t="s">
        <v>194</v>
      </c>
      <c r="AS125" s="54" t="s">
        <v>262</v>
      </c>
      <c r="AT125" s="137" t="s">
        <v>194</v>
      </c>
      <c r="AU125" s="118" t="str">
        <f t="shared" si="18"/>
        <v>Se mantiene los controles establecidos</v>
      </c>
    </row>
    <row r="126" spans="2:47" s="40" customFormat="1" ht="174.75" customHeight="1" x14ac:dyDescent="0.25">
      <c r="B126" s="133" t="s">
        <v>278</v>
      </c>
      <c r="C126" s="134" t="s">
        <v>345</v>
      </c>
      <c r="D126" s="134" t="s">
        <v>346</v>
      </c>
      <c r="E126" s="135" t="s">
        <v>405</v>
      </c>
      <c r="F126" s="135" t="s">
        <v>406</v>
      </c>
      <c r="G126" s="136" t="s">
        <v>185</v>
      </c>
      <c r="H126" s="136" t="s">
        <v>263</v>
      </c>
      <c r="I126" s="137" t="s">
        <v>296</v>
      </c>
      <c r="J126" s="138" t="s">
        <v>256</v>
      </c>
      <c r="K126" s="54" t="s">
        <v>242</v>
      </c>
      <c r="L126" s="137" t="s">
        <v>258</v>
      </c>
      <c r="M126" s="54" t="s">
        <v>265</v>
      </c>
      <c r="N126" s="54" t="s">
        <v>266</v>
      </c>
      <c r="O126" s="137">
        <v>2</v>
      </c>
      <c r="P126" s="137">
        <v>1</v>
      </c>
      <c r="Q126" s="139">
        <f t="shared" si="24"/>
        <v>2</v>
      </c>
      <c r="R126" s="137" t="str">
        <f t="shared" si="25"/>
        <v>BAJO</v>
      </c>
      <c r="S126" s="137">
        <v>10</v>
      </c>
      <c r="T126" s="137">
        <f t="shared" si="26"/>
        <v>20</v>
      </c>
      <c r="U126" s="137" t="str">
        <f t="shared" si="22"/>
        <v>IV</v>
      </c>
      <c r="V126" s="139" t="str">
        <f t="shared" si="23"/>
        <v>Aceptable</v>
      </c>
      <c r="W126" s="139" t="s">
        <v>261</v>
      </c>
      <c r="X126" s="139" t="s">
        <v>185</v>
      </c>
      <c r="Y126" s="137" t="s">
        <v>194</v>
      </c>
      <c r="Z126" s="137" t="s">
        <v>194</v>
      </c>
      <c r="AA126" s="137" t="s">
        <v>194</v>
      </c>
      <c r="AB126" s="54" t="s">
        <v>267</v>
      </c>
      <c r="AC126" s="137" t="s">
        <v>194</v>
      </c>
      <c r="AD126" s="179">
        <v>45869</v>
      </c>
      <c r="AE126" s="120" t="s">
        <v>196</v>
      </c>
      <c r="AF126" s="137">
        <v>2</v>
      </c>
      <c r="AG126" s="137">
        <v>1</v>
      </c>
      <c r="AH126" s="139">
        <f t="shared" si="19"/>
        <v>2</v>
      </c>
      <c r="AI126" s="137" t="str">
        <f t="shared" si="20"/>
        <v>BAJO</v>
      </c>
      <c r="AJ126" s="137">
        <v>10</v>
      </c>
      <c r="AK126" s="137">
        <f t="shared" si="21"/>
        <v>20</v>
      </c>
      <c r="AL126" s="137" t="str">
        <f t="shared" si="16"/>
        <v>IV</v>
      </c>
      <c r="AM126" s="139" t="str">
        <f t="shared" si="17"/>
        <v>Aceptable</v>
      </c>
      <c r="AN126" s="139" t="s">
        <v>261</v>
      </c>
      <c r="AO126" s="139" t="s">
        <v>185</v>
      </c>
      <c r="AP126" s="137" t="s">
        <v>194</v>
      </c>
      <c r="AQ126" s="137" t="s">
        <v>194</v>
      </c>
      <c r="AR126" s="137" t="s">
        <v>194</v>
      </c>
      <c r="AS126" s="54" t="s">
        <v>267</v>
      </c>
      <c r="AT126" s="137" t="s">
        <v>194</v>
      </c>
      <c r="AU126" s="118" t="str">
        <f t="shared" si="18"/>
        <v>Se mantiene los controles establecidos</v>
      </c>
    </row>
    <row r="127" spans="2:47" s="40" customFormat="1" ht="174.75" customHeight="1" x14ac:dyDescent="0.25">
      <c r="B127" s="133" t="s">
        <v>278</v>
      </c>
      <c r="C127" s="134" t="s">
        <v>345</v>
      </c>
      <c r="D127" s="134" t="s">
        <v>346</v>
      </c>
      <c r="E127" s="135" t="s">
        <v>405</v>
      </c>
      <c r="F127" s="135" t="s">
        <v>406</v>
      </c>
      <c r="G127" s="136" t="s">
        <v>185</v>
      </c>
      <c r="H127" s="136" t="s">
        <v>263</v>
      </c>
      <c r="I127" s="137" t="s">
        <v>268</v>
      </c>
      <c r="J127" s="138" t="s">
        <v>256</v>
      </c>
      <c r="K127" s="54" t="s">
        <v>269</v>
      </c>
      <c r="L127" s="137" t="s">
        <v>270</v>
      </c>
      <c r="M127" s="54" t="s">
        <v>271</v>
      </c>
      <c r="N127" s="54" t="s">
        <v>272</v>
      </c>
      <c r="O127" s="137">
        <v>2</v>
      </c>
      <c r="P127" s="137">
        <v>1</v>
      </c>
      <c r="Q127" s="139">
        <f t="shared" si="24"/>
        <v>2</v>
      </c>
      <c r="R127" s="137" t="str">
        <f t="shared" si="25"/>
        <v>BAJO</v>
      </c>
      <c r="S127" s="137">
        <v>25</v>
      </c>
      <c r="T127" s="137">
        <f t="shared" si="26"/>
        <v>50</v>
      </c>
      <c r="U127" s="137" t="str">
        <f t="shared" si="22"/>
        <v>III</v>
      </c>
      <c r="V127" s="139" t="str">
        <f t="shared" si="23"/>
        <v>Mejorable</v>
      </c>
      <c r="W127" s="139" t="s">
        <v>261</v>
      </c>
      <c r="X127" s="139" t="s">
        <v>185</v>
      </c>
      <c r="Y127" s="137" t="s">
        <v>194</v>
      </c>
      <c r="Z127" s="137" t="s">
        <v>194</v>
      </c>
      <c r="AA127" s="137" t="s">
        <v>194</v>
      </c>
      <c r="AB127" s="54" t="s">
        <v>273</v>
      </c>
      <c r="AC127" s="137" t="s">
        <v>194</v>
      </c>
      <c r="AD127" s="179">
        <v>45869</v>
      </c>
      <c r="AE127" s="120" t="s">
        <v>196</v>
      </c>
      <c r="AF127" s="137">
        <v>2</v>
      </c>
      <c r="AG127" s="137">
        <v>1</v>
      </c>
      <c r="AH127" s="139">
        <f t="shared" si="19"/>
        <v>2</v>
      </c>
      <c r="AI127" s="137" t="str">
        <f t="shared" si="20"/>
        <v>BAJO</v>
      </c>
      <c r="AJ127" s="137">
        <v>25</v>
      </c>
      <c r="AK127" s="137">
        <f t="shared" si="21"/>
        <v>50</v>
      </c>
      <c r="AL127" s="137" t="str">
        <f t="shared" si="16"/>
        <v>III</v>
      </c>
      <c r="AM127" s="139" t="str">
        <f t="shared" si="17"/>
        <v>Mejorable</v>
      </c>
      <c r="AN127" s="139" t="s">
        <v>261</v>
      </c>
      <c r="AO127" s="139" t="s">
        <v>185</v>
      </c>
      <c r="AP127" s="137" t="s">
        <v>194</v>
      </c>
      <c r="AQ127" s="137" t="s">
        <v>194</v>
      </c>
      <c r="AR127" s="137" t="s">
        <v>194</v>
      </c>
      <c r="AS127" s="54" t="s">
        <v>273</v>
      </c>
      <c r="AT127" s="137" t="s">
        <v>194</v>
      </c>
      <c r="AU127" s="118" t="str">
        <f t="shared" si="18"/>
        <v>Se mantiene los controles establecidos</v>
      </c>
    </row>
    <row r="128" spans="2:47" s="40" customFormat="1" ht="174.75" customHeight="1" x14ac:dyDescent="0.25">
      <c r="B128" s="133" t="s">
        <v>278</v>
      </c>
      <c r="C128" s="134" t="s">
        <v>345</v>
      </c>
      <c r="D128" s="134" t="s">
        <v>346</v>
      </c>
      <c r="E128" s="135" t="s">
        <v>405</v>
      </c>
      <c r="F128" s="135" t="s">
        <v>406</v>
      </c>
      <c r="G128" s="136" t="s">
        <v>185</v>
      </c>
      <c r="H128" s="136" t="s">
        <v>186</v>
      </c>
      <c r="I128" s="137" t="s">
        <v>274</v>
      </c>
      <c r="J128" s="138" t="s">
        <v>256</v>
      </c>
      <c r="K128" s="54" t="s">
        <v>242</v>
      </c>
      <c r="L128" s="137" t="s">
        <v>258</v>
      </c>
      <c r="M128" s="54" t="s">
        <v>275</v>
      </c>
      <c r="N128" s="54" t="s">
        <v>276</v>
      </c>
      <c r="O128" s="137">
        <v>1</v>
      </c>
      <c r="P128" s="137">
        <v>1</v>
      </c>
      <c r="Q128" s="139">
        <f t="shared" si="24"/>
        <v>1</v>
      </c>
      <c r="R128" s="137" t="str">
        <f t="shared" si="25"/>
        <v>BAJO</v>
      </c>
      <c r="S128" s="137">
        <v>10</v>
      </c>
      <c r="T128" s="137">
        <f t="shared" si="26"/>
        <v>10</v>
      </c>
      <c r="U128" s="137" t="str">
        <f t="shared" si="22"/>
        <v>IV</v>
      </c>
      <c r="V128" s="139" t="str">
        <f t="shared" si="23"/>
        <v>Aceptable</v>
      </c>
      <c r="W128" s="139" t="s">
        <v>261</v>
      </c>
      <c r="X128" s="139" t="s">
        <v>185</v>
      </c>
      <c r="Y128" s="137" t="s">
        <v>194</v>
      </c>
      <c r="Z128" s="137" t="s">
        <v>194</v>
      </c>
      <c r="AA128" s="137" t="s">
        <v>194</v>
      </c>
      <c r="AB128" s="54" t="s">
        <v>277</v>
      </c>
      <c r="AC128" s="137" t="s">
        <v>194</v>
      </c>
      <c r="AD128" s="179">
        <v>45869</v>
      </c>
      <c r="AE128" s="120" t="s">
        <v>196</v>
      </c>
      <c r="AF128" s="137">
        <v>1</v>
      </c>
      <c r="AG128" s="137">
        <v>1</v>
      </c>
      <c r="AH128" s="139">
        <f t="shared" si="19"/>
        <v>1</v>
      </c>
      <c r="AI128" s="137" t="str">
        <f t="shared" si="20"/>
        <v>BAJO</v>
      </c>
      <c r="AJ128" s="137">
        <v>10</v>
      </c>
      <c r="AK128" s="137">
        <f t="shared" si="21"/>
        <v>10</v>
      </c>
      <c r="AL128" s="137" t="str">
        <f t="shared" si="16"/>
        <v>IV</v>
      </c>
      <c r="AM128" s="139" t="str">
        <f t="shared" si="17"/>
        <v>Aceptable</v>
      </c>
      <c r="AN128" s="139" t="s">
        <v>261</v>
      </c>
      <c r="AO128" s="139" t="s">
        <v>185</v>
      </c>
      <c r="AP128" s="137" t="s">
        <v>194</v>
      </c>
      <c r="AQ128" s="137" t="s">
        <v>194</v>
      </c>
      <c r="AR128" s="137" t="s">
        <v>194</v>
      </c>
      <c r="AS128" s="54" t="s">
        <v>277</v>
      </c>
      <c r="AT128" s="137" t="s">
        <v>194</v>
      </c>
      <c r="AU128" s="118" t="str">
        <f t="shared" si="18"/>
        <v>Se mantiene los controles establecidos</v>
      </c>
    </row>
    <row r="129" spans="2:47" s="40" customFormat="1" ht="174.75" customHeight="1" x14ac:dyDescent="0.25">
      <c r="B129" s="133" t="s">
        <v>278</v>
      </c>
      <c r="C129" s="134" t="s">
        <v>345</v>
      </c>
      <c r="D129" s="134" t="s">
        <v>346</v>
      </c>
      <c r="E129" s="137" t="s">
        <v>447</v>
      </c>
      <c r="F129" s="137" t="s">
        <v>448</v>
      </c>
      <c r="G129" s="136" t="s">
        <v>185</v>
      </c>
      <c r="H129" s="136" t="s">
        <v>186</v>
      </c>
      <c r="I129" s="137" t="s">
        <v>187</v>
      </c>
      <c r="J129" s="138" t="s">
        <v>188</v>
      </c>
      <c r="K129" s="54" t="s">
        <v>189</v>
      </c>
      <c r="L129" s="137" t="s">
        <v>190</v>
      </c>
      <c r="M129" s="54" t="s">
        <v>408</v>
      </c>
      <c r="N129" s="54" t="s">
        <v>449</v>
      </c>
      <c r="O129" s="139">
        <v>2</v>
      </c>
      <c r="P129" s="139">
        <v>3</v>
      </c>
      <c r="Q129" s="139">
        <f>O129*P129</f>
        <v>6</v>
      </c>
      <c r="R129" s="137" t="str">
        <f>IF(Q129&lt;=4,"BAJO",IF(Q129&lt;=8,"MEDIO",IF(Q129&lt;=20,"ALTO","MUY ALTO")))</f>
        <v>MEDIO</v>
      </c>
      <c r="S129" s="139">
        <v>10</v>
      </c>
      <c r="T129" s="139">
        <f>Q129*S129</f>
        <v>60</v>
      </c>
      <c r="U129" s="137" t="str">
        <f t="shared" si="22"/>
        <v>III</v>
      </c>
      <c r="V129" s="139" t="str">
        <f t="shared" si="23"/>
        <v>Mejorable</v>
      </c>
      <c r="W129" s="54" t="s">
        <v>193</v>
      </c>
      <c r="X129" s="137" t="s">
        <v>185</v>
      </c>
      <c r="Y129" s="137" t="s">
        <v>194</v>
      </c>
      <c r="Z129" s="137" t="s">
        <v>194</v>
      </c>
      <c r="AA129" s="137" t="s">
        <v>194</v>
      </c>
      <c r="AB129" s="137" t="s">
        <v>450</v>
      </c>
      <c r="AC129" s="137" t="s">
        <v>194</v>
      </c>
      <c r="AD129" s="179">
        <v>45869</v>
      </c>
      <c r="AE129" s="120" t="s">
        <v>196</v>
      </c>
      <c r="AF129" s="139">
        <v>2</v>
      </c>
      <c r="AG129" s="139">
        <v>3</v>
      </c>
      <c r="AH129" s="139">
        <f>AF129*AG129</f>
        <v>6</v>
      </c>
      <c r="AI129" s="137" t="str">
        <f>IF(AH129&lt;=4,"BAJO",IF(AH129&lt;=8,"MEDIO",IF(AH129&lt;=20,"ALTO","MUY ALTO")))</f>
        <v>MEDIO</v>
      </c>
      <c r="AJ129" s="139">
        <v>10</v>
      </c>
      <c r="AK129" s="139">
        <f>AH129*AJ129</f>
        <v>60</v>
      </c>
      <c r="AL129" s="137" t="str">
        <f t="shared" si="16"/>
        <v>III</v>
      </c>
      <c r="AM129" s="139" t="str">
        <f t="shared" si="17"/>
        <v>Mejorable</v>
      </c>
      <c r="AN129" s="54" t="s">
        <v>193</v>
      </c>
      <c r="AO129" s="137" t="s">
        <v>185</v>
      </c>
      <c r="AP129" s="137" t="s">
        <v>194</v>
      </c>
      <c r="AQ129" s="137" t="s">
        <v>194</v>
      </c>
      <c r="AR129" s="137" t="s">
        <v>194</v>
      </c>
      <c r="AS129" s="137" t="s">
        <v>450</v>
      </c>
      <c r="AT129" s="137" t="s">
        <v>194</v>
      </c>
      <c r="AU129" s="118" t="str">
        <f t="shared" si="18"/>
        <v>Se mantiene los controles establecidos</v>
      </c>
    </row>
    <row r="130" spans="2:47" s="40" customFormat="1" ht="174.75" customHeight="1" x14ac:dyDescent="0.25">
      <c r="B130" s="133" t="s">
        <v>278</v>
      </c>
      <c r="C130" s="134" t="s">
        <v>345</v>
      </c>
      <c r="D130" s="134" t="s">
        <v>346</v>
      </c>
      <c r="E130" s="137" t="s">
        <v>447</v>
      </c>
      <c r="F130" s="137" t="s">
        <v>448</v>
      </c>
      <c r="G130" s="136" t="s">
        <v>185</v>
      </c>
      <c r="H130" s="136" t="s">
        <v>186</v>
      </c>
      <c r="I130" s="137" t="s">
        <v>451</v>
      </c>
      <c r="J130" s="138" t="s">
        <v>199</v>
      </c>
      <c r="K130" s="54" t="s">
        <v>351</v>
      </c>
      <c r="L130" s="137" t="s">
        <v>190</v>
      </c>
      <c r="M130" s="54" t="s">
        <v>190</v>
      </c>
      <c r="N130" s="54" t="s">
        <v>352</v>
      </c>
      <c r="O130" s="139">
        <v>2</v>
      </c>
      <c r="P130" s="139">
        <v>3</v>
      </c>
      <c r="Q130" s="139">
        <f>O130*P130</f>
        <v>6</v>
      </c>
      <c r="R130" s="137" t="str">
        <f>IF(Q130&lt;=4,"BAJO",IF(Q130&lt;=8,"MEDIO",IF(Q130&lt;=20,"ALTO","MUY ALTO")))</f>
        <v>MEDIO</v>
      </c>
      <c r="S130" s="139">
        <v>10</v>
      </c>
      <c r="T130" s="139">
        <f>Q130*S130</f>
        <v>60</v>
      </c>
      <c r="U130" s="137" t="str">
        <f t="shared" si="22"/>
        <v>III</v>
      </c>
      <c r="V130" s="139" t="str">
        <f t="shared" si="23"/>
        <v>Mejorable</v>
      </c>
      <c r="W130" s="54" t="s">
        <v>353</v>
      </c>
      <c r="X130" s="137" t="s">
        <v>185</v>
      </c>
      <c r="Y130" s="137" t="s">
        <v>194</v>
      </c>
      <c r="Z130" s="137" t="s">
        <v>194</v>
      </c>
      <c r="AA130" s="137" t="s">
        <v>194</v>
      </c>
      <c r="AB130" s="137" t="s">
        <v>452</v>
      </c>
      <c r="AC130" s="137" t="s">
        <v>194</v>
      </c>
      <c r="AD130" s="179">
        <v>45869</v>
      </c>
      <c r="AE130" s="120" t="s">
        <v>196</v>
      </c>
      <c r="AF130" s="139">
        <v>2</v>
      </c>
      <c r="AG130" s="139">
        <v>3</v>
      </c>
      <c r="AH130" s="139">
        <f>AF130*AG130</f>
        <v>6</v>
      </c>
      <c r="AI130" s="137" t="str">
        <f>IF(AH130&lt;=4,"BAJO",IF(AH130&lt;=8,"MEDIO",IF(AH130&lt;=20,"ALTO","MUY ALTO")))</f>
        <v>MEDIO</v>
      </c>
      <c r="AJ130" s="139">
        <v>10</v>
      </c>
      <c r="AK130" s="139">
        <f>AH130*AJ130</f>
        <v>60</v>
      </c>
      <c r="AL130" s="137" t="str">
        <f t="shared" si="16"/>
        <v>III</v>
      </c>
      <c r="AM130" s="139" t="str">
        <f t="shared" si="17"/>
        <v>Mejorable</v>
      </c>
      <c r="AN130" s="54" t="s">
        <v>353</v>
      </c>
      <c r="AO130" s="137" t="s">
        <v>185</v>
      </c>
      <c r="AP130" s="137" t="s">
        <v>194</v>
      </c>
      <c r="AQ130" s="137" t="s">
        <v>194</v>
      </c>
      <c r="AR130" s="137" t="s">
        <v>194</v>
      </c>
      <c r="AS130" s="137" t="s">
        <v>452</v>
      </c>
      <c r="AT130" s="137" t="s">
        <v>194</v>
      </c>
      <c r="AU130" s="118" t="str">
        <f t="shared" si="18"/>
        <v>Se mantiene los controles establecidos</v>
      </c>
    </row>
    <row r="131" spans="2:47" s="40" customFormat="1" ht="174.75" customHeight="1" x14ac:dyDescent="0.25">
      <c r="B131" s="133" t="s">
        <v>278</v>
      </c>
      <c r="C131" s="134" t="s">
        <v>345</v>
      </c>
      <c r="D131" s="134" t="s">
        <v>346</v>
      </c>
      <c r="E131" s="137" t="s">
        <v>447</v>
      </c>
      <c r="F131" s="137" t="s">
        <v>448</v>
      </c>
      <c r="G131" s="136" t="s">
        <v>185</v>
      </c>
      <c r="H131" s="136" t="s">
        <v>186</v>
      </c>
      <c r="I131" s="137" t="s">
        <v>284</v>
      </c>
      <c r="J131" s="138" t="s">
        <v>199</v>
      </c>
      <c r="K131" s="54" t="s">
        <v>200</v>
      </c>
      <c r="L131" s="137" t="s">
        <v>190</v>
      </c>
      <c r="M131" s="54" t="s">
        <v>190</v>
      </c>
      <c r="N131" s="54" t="s">
        <v>190</v>
      </c>
      <c r="O131" s="139">
        <v>2</v>
      </c>
      <c r="P131" s="139">
        <v>3</v>
      </c>
      <c r="Q131" s="139">
        <f t="shared" ref="Q131:Q135" si="27">O131*P131</f>
        <v>6</v>
      </c>
      <c r="R131" s="137" t="str">
        <f t="shared" ref="R131:R135" si="28">IF(Q131&lt;=4,"BAJO",IF(Q131&lt;=8,"MEDIO",IF(Q131&lt;=20,"ALTO","MUY ALTO")))</f>
        <v>MEDIO</v>
      </c>
      <c r="S131" s="139">
        <v>10</v>
      </c>
      <c r="T131" s="139">
        <f t="shared" ref="T131:T135" si="29">Q131*S131</f>
        <v>60</v>
      </c>
      <c r="U131" s="137" t="str">
        <f t="shared" si="22"/>
        <v>III</v>
      </c>
      <c r="V131" s="139" t="str">
        <f t="shared" si="23"/>
        <v>Mejorable</v>
      </c>
      <c r="W131" s="139" t="s">
        <v>285</v>
      </c>
      <c r="X131" s="137" t="s">
        <v>185</v>
      </c>
      <c r="Y131" s="137" t="s">
        <v>194</v>
      </c>
      <c r="Z131" s="137" t="s">
        <v>194</v>
      </c>
      <c r="AA131" s="137" t="s">
        <v>194</v>
      </c>
      <c r="AB131" s="137" t="s">
        <v>453</v>
      </c>
      <c r="AC131" s="137" t="s">
        <v>194</v>
      </c>
      <c r="AD131" s="179">
        <v>45869</v>
      </c>
      <c r="AE131" s="120" t="s">
        <v>196</v>
      </c>
      <c r="AF131" s="139">
        <v>2</v>
      </c>
      <c r="AG131" s="139">
        <v>3</v>
      </c>
      <c r="AH131" s="139">
        <f t="shared" ref="AH131:AH135" si="30">AF131*AG131</f>
        <v>6</v>
      </c>
      <c r="AI131" s="137" t="str">
        <f t="shared" ref="AI131:AI135" si="31">IF(AH131&lt;=4,"BAJO",IF(AH131&lt;=8,"MEDIO",IF(AH131&lt;=20,"ALTO","MUY ALTO")))</f>
        <v>MEDIO</v>
      </c>
      <c r="AJ131" s="139">
        <v>10</v>
      </c>
      <c r="AK131" s="139">
        <f t="shared" ref="AK131:AK135" si="32">AH131*AJ131</f>
        <v>60</v>
      </c>
      <c r="AL131" s="137" t="str">
        <f t="shared" si="16"/>
        <v>III</v>
      </c>
      <c r="AM131" s="139" t="str">
        <f t="shared" si="17"/>
        <v>Mejorable</v>
      </c>
      <c r="AN131" s="139" t="s">
        <v>285</v>
      </c>
      <c r="AO131" s="137" t="s">
        <v>185</v>
      </c>
      <c r="AP131" s="137" t="s">
        <v>194</v>
      </c>
      <c r="AQ131" s="137" t="s">
        <v>194</v>
      </c>
      <c r="AR131" s="137" t="s">
        <v>194</v>
      </c>
      <c r="AS131" s="137" t="s">
        <v>453</v>
      </c>
      <c r="AT131" s="137" t="s">
        <v>194</v>
      </c>
      <c r="AU131" s="118" t="str">
        <f t="shared" si="18"/>
        <v>Se mantiene los controles establecidos</v>
      </c>
    </row>
    <row r="132" spans="2:47" s="40" customFormat="1" ht="174.75" customHeight="1" x14ac:dyDescent="0.25">
      <c r="B132" s="133" t="s">
        <v>278</v>
      </c>
      <c r="C132" s="134" t="s">
        <v>345</v>
      </c>
      <c r="D132" s="134" t="s">
        <v>346</v>
      </c>
      <c r="E132" s="137" t="s">
        <v>447</v>
      </c>
      <c r="F132" s="137" t="s">
        <v>448</v>
      </c>
      <c r="G132" s="136" t="s">
        <v>185</v>
      </c>
      <c r="H132" s="136" t="s">
        <v>186</v>
      </c>
      <c r="I132" s="137" t="s">
        <v>355</v>
      </c>
      <c r="J132" s="138" t="s">
        <v>199</v>
      </c>
      <c r="K132" s="54" t="s">
        <v>356</v>
      </c>
      <c r="L132" s="137" t="s">
        <v>216</v>
      </c>
      <c r="M132" s="54" t="s">
        <v>190</v>
      </c>
      <c r="N132" s="54" t="s">
        <v>357</v>
      </c>
      <c r="O132" s="139">
        <v>2</v>
      </c>
      <c r="P132" s="139">
        <v>3</v>
      </c>
      <c r="Q132" s="139">
        <f t="shared" si="27"/>
        <v>6</v>
      </c>
      <c r="R132" s="137" t="str">
        <f t="shared" si="28"/>
        <v>MEDIO</v>
      </c>
      <c r="S132" s="139">
        <v>10</v>
      </c>
      <c r="T132" s="139">
        <f t="shared" si="29"/>
        <v>60</v>
      </c>
      <c r="U132" s="137" t="str">
        <f t="shared" si="22"/>
        <v>III</v>
      </c>
      <c r="V132" s="139" t="str">
        <f t="shared" si="23"/>
        <v>Mejorable</v>
      </c>
      <c r="W132" s="137" t="s">
        <v>358</v>
      </c>
      <c r="X132" s="137" t="s">
        <v>185</v>
      </c>
      <c r="Y132" s="137" t="s">
        <v>194</v>
      </c>
      <c r="Z132" s="137" t="s">
        <v>194</v>
      </c>
      <c r="AA132" s="137" t="s">
        <v>194</v>
      </c>
      <c r="AB132" s="137" t="s">
        <v>454</v>
      </c>
      <c r="AC132" s="137" t="s">
        <v>194</v>
      </c>
      <c r="AD132" s="179">
        <v>45869</v>
      </c>
      <c r="AE132" s="120" t="s">
        <v>196</v>
      </c>
      <c r="AF132" s="139">
        <v>2</v>
      </c>
      <c r="AG132" s="139">
        <v>3</v>
      </c>
      <c r="AH132" s="139">
        <f t="shared" si="30"/>
        <v>6</v>
      </c>
      <c r="AI132" s="137" t="str">
        <f t="shared" si="31"/>
        <v>MEDIO</v>
      </c>
      <c r="AJ132" s="139">
        <v>10</v>
      </c>
      <c r="AK132" s="139">
        <f t="shared" si="32"/>
        <v>60</v>
      </c>
      <c r="AL132" s="137" t="str">
        <f t="shared" si="16"/>
        <v>III</v>
      </c>
      <c r="AM132" s="139" t="str">
        <f t="shared" si="17"/>
        <v>Mejorable</v>
      </c>
      <c r="AN132" s="137" t="s">
        <v>358</v>
      </c>
      <c r="AO132" s="137" t="s">
        <v>185</v>
      </c>
      <c r="AP132" s="137" t="s">
        <v>194</v>
      </c>
      <c r="AQ132" s="137" t="s">
        <v>194</v>
      </c>
      <c r="AR132" s="137" t="s">
        <v>194</v>
      </c>
      <c r="AS132" s="137" t="s">
        <v>454</v>
      </c>
      <c r="AT132" s="137" t="s">
        <v>194</v>
      </c>
      <c r="AU132" s="118" t="str">
        <f t="shared" si="18"/>
        <v>Se mantiene los controles establecidos</v>
      </c>
    </row>
    <row r="133" spans="2:47" s="40" customFormat="1" ht="174.75" customHeight="1" x14ac:dyDescent="0.25">
      <c r="B133" s="133" t="s">
        <v>278</v>
      </c>
      <c r="C133" s="134" t="s">
        <v>345</v>
      </c>
      <c r="D133" s="134" t="s">
        <v>346</v>
      </c>
      <c r="E133" s="137" t="s">
        <v>447</v>
      </c>
      <c r="F133" s="137" t="s">
        <v>448</v>
      </c>
      <c r="G133" s="136" t="s">
        <v>185</v>
      </c>
      <c r="H133" s="136" t="s">
        <v>186</v>
      </c>
      <c r="I133" s="137" t="s">
        <v>455</v>
      </c>
      <c r="J133" s="138" t="s">
        <v>199</v>
      </c>
      <c r="K133" s="54" t="s">
        <v>416</v>
      </c>
      <c r="L133" s="137" t="s">
        <v>456</v>
      </c>
      <c r="M133" s="54" t="s">
        <v>190</v>
      </c>
      <c r="N133" s="54" t="s">
        <v>457</v>
      </c>
      <c r="O133" s="139">
        <v>2</v>
      </c>
      <c r="P133" s="139">
        <v>3</v>
      </c>
      <c r="Q133" s="139">
        <f t="shared" si="27"/>
        <v>6</v>
      </c>
      <c r="R133" s="137" t="str">
        <f t="shared" si="28"/>
        <v>MEDIO</v>
      </c>
      <c r="S133" s="139">
        <v>10</v>
      </c>
      <c r="T133" s="139">
        <f t="shared" si="29"/>
        <v>60</v>
      </c>
      <c r="U133" s="137" t="str">
        <f t="shared" si="22"/>
        <v>III</v>
      </c>
      <c r="V133" s="139" t="str">
        <f t="shared" si="23"/>
        <v>Mejorable</v>
      </c>
      <c r="W133" s="54" t="s">
        <v>419</v>
      </c>
      <c r="X133" s="137" t="s">
        <v>185</v>
      </c>
      <c r="Y133" s="137" t="s">
        <v>194</v>
      </c>
      <c r="Z133" s="137" t="s">
        <v>194</v>
      </c>
      <c r="AA133" s="137" t="s">
        <v>194</v>
      </c>
      <c r="AB133" s="137" t="s">
        <v>458</v>
      </c>
      <c r="AC133" s="137" t="s">
        <v>194</v>
      </c>
      <c r="AD133" s="179">
        <v>45869</v>
      </c>
      <c r="AE133" s="120" t="s">
        <v>196</v>
      </c>
      <c r="AF133" s="139">
        <v>2</v>
      </c>
      <c r="AG133" s="139">
        <v>3</v>
      </c>
      <c r="AH133" s="139">
        <f t="shared" si="30"/>
        <v>6</v>
      </c>
      <c r="AI133" s="137" t="str">
        <f t="shared" si="31"/>
        <v>MEDIO</v>
      </c>
      <c r="AJ133" s="139">
        <v>10</v>
      </c>
      <c r="AK133" s="139">
        <f t="shared" si="32"/>
        <v>60</v>
      </c>
      <c r="AL133" s="137" t="str">
        <f t="shared" si="16"/>
        <v>III</v>
      </c>
      <c r="AM133" s="139" t="str">
        <f t="shared" si="17"/>
        <v>Mejorable</v>
      </c>
      <c r="AN133" s="54" t="s">
        <v>419</v>
      </c>
      <c r="AO133" s="137" t="s">
        <v>185</v>
      </c>
      <c r="AP133" s="137" t="s">
        <v>194</v>
      </c>
      <c r="AQ133" s="137" t="s">
        <v>194</v>
      </c>
      <c r="AR133" s="137" t="s">
        <v>194</v>
      </c>
      <c r="AS133" s="137" t="s">
        <v>458</v>
      </c>
      <c r="AT133" s="137" t="s">
        <v>194</v>
      </c>
      <c r="AU133" s="118" t="str">
        <f t="shared" si="18"/>
        <v>Se mantiene los controles establecidos</v>
      </c>
    </row>
    <row r="134" spans="2:47" s="40" customFormat="1" ht="174.75" customHeight="1" x14ac:dyDescent="0.25">
      <c r="B134" s="133" t="s">
        <v>278</v>
      </c>
      <c r="C134" s="134" t="s">
        <v>345</v>
      </c>
      <c r="D134" s="134" t="s">
        <v>346</v>
      </c>
      <c r="E134" s="137" t="s">
        <v>447</v>
      </c>
      <c r="F134" s="137" t="s">
        <v>448</v>
      </c>
      <c r="G134" s="136" t="s">
        <v>185</v>
      </c>
      <c r="H134" s="136" t="s">
        <v>186</v>
      </c>
      <c r="I134" s="137" t="s">
        <v>459</v>
      </c>
      <c r="J134" s="138" t="s">
        <v>361</v>
      </c>
      <c r="K134" s="54" t="s">
        <v>362</v>
      </c>
      <c r="L134" s="137" t="s">
        <v>216</v>
      </c>
      <c r="M134" s="54" t="s">
        <v>216</v>
      </c>
      <c r="N134" s="54" t="s">
        <v>460</v>
      </c>
      <c r="O134" s="139">
        <v>2</v>
      </c>
      <c r="P134" s="139">
        <v>3</v>
      </c>
      <c r="Q134" s="139">
        <f t="shared" si="27"/>
        <v>6</v>
      </c>
      <c r="R134" s="137" t="str">
        <f t="shared" si="28"/>
        <v>MEDIO</v>
      </c>
      <c r="S134" s="139">
        <v>10</v>
      </c>
      <c r="T134" s="139">
        <f t="shared" si="29"/>
        <v>60</v>
      </c>
      <c r="U134" s="137" t="str">
        <f t="shared" si="22"/>
        <v>III</v>
      </c>
      <c r="V134" s="139" t="str">
        <f t="shared" si="23"/>
        <v>Mejorable</v>
      </c>
      <c r="W134" s="137" t="s">
        <v>365</v>
      </c>
      <c r="X134" s="137" t="s">
        <v>185</v>
      </c>
      <c r="Y134" s="137" t="s">
        <v>194</v>
      </c>
      <c r="Z134" s="137" t="s">
        <v>194</v>
      </c>
      <c r="AA134" s="137" t="s">
        <v>194</v>
      </c>
      <c r="AB134" s="137" t="s">
        <v>461</v>
      </c>
      <c r="AC134" s="137" t="s">
        <v>194</v>
      </c>
      <c r="AD134" s="179">
        <v>45869</v>
      </c>
      <c r="AE134" s="120" t="s">
        <v>196</v>
      </c>
      <c r="AF134" s="139">
        <v>2</v>
      </c>
      <c r="AG134" s="139">
        <v>3</v>
      </c>
      <c r="AH134" s="139">
        <f t="shared" si="30"/>
        <v>6</v>
      </c>
      <c r="AI134" s="137" t="str">
        <f t="shared" si="31"/>
        <v>MEDIO</v>
      </c>
      <c r="AJ134" s="139">
        <v>10</v>
      </c>
      <c r="AK134" s="139">
        <f t="shared" si="32"/>
        <v>60</v>
      </c>
      <c r="AL134" s="137" t="str">
        <f t="shared" si="16"/>
        <v>III</v>
      </c>
      <c r="AM134" s="139" t="str">
        <f t="shared" si="17"/>
        <v>Mejorable</v>
      </c>
      <c r="AN134" s="137" t="s">
        <v>365</v>
      </c>
      <c r="AO134" s="137" t="s">
        <v>185</v>
      </c>
      <c r="AP134" s="137" t="s">
        <v>194</v>
      </c>
      <c r="AQ134" s="137" t="s">
        <v>194</v>
      </c>
      <c r="AR134" s="137" t="s">
        <v>194</v>
      </c>
      <c r="AS134" s="137" t="s">
        <v>461</v>
      </c>
      <c r="AT134" s="137" t="s">
        <v>194</v>
      </c>
      <c r="AU134" s="118" t="str">
        <f t="shared" si="18"/>
        <v>Se mantiene los controles establecidos</v>
      </c>
    </row>
    <row r="135" spans="2:47" s="40" customFormat="1" ht="174.75" customHeight="1" x14ac:dyDescent="0.25">
      <c r="B135" s="133" t="s">
        <v>278</v>
      </c>
      <c r="C135" s="134" t="s">
        <v>345</v>
      </c>
      <c r="D135" s="134" t="s">
        <v>346</v>
      </c>
      <c r="E135" s="137" t="s">
        <v>447</v>
      </c>
      <c r="F135" s="137" t="s">
        <v>448</v>
      </c>
      <c r="G135" s="136" t="s">
        <v>185</v>
      </c>
      <c r="H135" s="136" t="s">
        <v>186</v>
      </c>
      <c r="I135" s="137" t="s">
        <v>462</v>
      </c>
      <c r="J135" s="138" t="s">
        <v>361</v>
      </c>
      <c r="K135" s="54" t="s">
        <v>424</v>
      </c>
      <c r="L135" s="137" t="s">
        <v>216</v>
      </c>
      <c r="M135" s="54" t="s">
        <v>216</v>
      </c>
      <c r="N135" s="54" t="s">
        <v>216</v>
      </c>
      <c r="O135" s="139">
        <v>2</v>
      </c>
      <c r="P135" s="139">
        <v>3</v>
      </c>
      <c r="Q135" s="139">
        <f t="shared" si="27"/>
        <v>6</v>
      </c>
      <c r="R135" s="137" t="str">
        <f t="shared" si="28"/>
        <v>MEDIO</v>
      </c>
      <c r="S135" s="139">
        <v>10</v>
      </c>
      <c r="T135" s="139">
        <f t="shared" si="29"/>
        <v>60</v>
      </c>
      <c r="U135" s="137" t="str">
        <f t="shared" si="22"/>
        <v>III</v>
      </c>
      <c r="V135" s="139" t="str">
        <f t="shared" si="23"/>
        <v>Mejorable</v>
      </c>
      <c r="W135" s="54" t="s">
        <v>424</v>
      </c>
      <c r="X135" s="137" t="s">
        <v>185</v>
      </c>
      <c r="Y135" s="137" t="s">
        <v>194</v>
      </c>
      <c r="Z135" s="137" t="s">
        <v>194</v>
      </c>
      <c r="AA135" s="137" t="s">
        <v>194</v>
      </c>
      <c r="AB135" s="137" t="s">
        <v>371</v>
      </c>
      <c r="AC135" s="137" t="s">
        <v>194</v>
      </c>
      <c r="AD135" s="179">
        <v>45869</v>
      </c>
      <c r="AE135" s="120" t="s">
        <v>196</v>
      </c>
      <c r="AF135" s="139">
        <v>2</v>
      </c>
      <c r="AG135" s="139">
        <v>3</v>
      </c>
      <c r="AH135" s="139">
        <f t="shared" si="30"/>
        <v>6</v>
      </c>
      <c r="AI135" s="137" t="str">
        <f t="shared" si="31"/>
        <v>MEDIO</v>
      </c>
      <c r="AJ135" s="139">
        <v>10</v>
      </c>
      <c r="AK135" s="139">
        <f t="shared" si="32"/>
        <v>60</v>
      </c>
      <c r="AL135" s="137" t="str">
        <f t="shared" si="16"/>
        <v>III</v>
      </c>
      <c r="AM135" s="139" t="str">
        <f t="shared" si="17"/>
        <v>Mejorable</v>
      </c>
      <c r="AN135" s="54" t="s">
        <v>424</v>
      </c>
      <c r="AO135" s="137" t="s">
        <v>185</v>
      </c>
      <c r="AP135" s="137" t="s">
        <v>194</v>
      </c>
      <c r="AQ135" s="137" t="s">
        <v>194</v>
      </c>
      <c r="AR135" s="137" t="s">
        <v>194</v>
      </c>
      <c r="AS135" s="137" t="s">
        <v>371</v>
      </c>
      <c r="AT135" s="137" t="s">
        <v>194</v>
      </c>
      <c r="AU135" s="118" t="str">
        <f t="shared" si="18"/>
        <v>Se mantiene los controles establecidos</v>
      </c>
    </row>
    <row r="136" spans="2:47" s="40" customFormat="1" ht="174.75" customHeight="1" x14ac:dyDescent="0.25">
      <c r="B136" s="133" t="s">
        <v>278</v>
      </c>
      <c r="C136" s="134" t="s">
        <v>345</v>
      </c>
      <c r="D136" s="134" t="s">
        <v>346</v>
      </c>
      <c r="E136" s="137" t="s">
        <v>447</v>
      </c>
      <c r="F136" s="137" t="s">
        <v>448</v>
      </c>
      <c r="G136" s="136" t="s">
        <v>185</v>
      </c>
      <c r="H136" s="136" t="s">
        <v>186</v>
      </c>
      <c r="I136" s="137" t="s">
        <v>368</v>
      </c>
      <c r="J136" s="138" t="s">
        <v>361</v>
      </c>
      <c r="K136" s="54" t="s">
        <v>369</v>
      </c>
      <c r="L136" s="137" t="s">
        <v>216</v>
      </c>
      <c r="M136" s="54" t="s">
        <v>216</v>
      </c>
      <c r="N136" s="54" t="s">
        <v>216</v>
      </c>
      <c r="O136" s="139">
        <v>1</v>
      </c>
      <c r="P136" s="139">
        <v>1</v>
      </c>
      <c r="Q136" s="139">
        <f>O136*P136</f>
        <v>1</v>
      </c>
      <c r="R136" s="137" t="str">
        <f>IF(Q136&lt;=4,"BAJO",IF(Q136&lt;=8,"MEDIO",IF(Q136&lt;=20,"ALTO","MUY ALTO")))</f>
        <v>BAJO</v>
      </c>
      <c r="S136" s="139">
        <v>10</v>
      </c>
      <c r="T136" s="139">
        <f>Q136*S136</f>
        <v>10</v>
      </c>
      <c r="U136" s="137" t="str">
        <f t="shared" si="22"/>
        <v>IV</v>
      </c>
      <c r="V136" s="139" t="str">
        <f t="shared" si="23"/>
        <v>Aceptable</v>
      </c>
      <c r="W136" s="54" t="s">
        <v>369</v>
      </c>
      <c r="X136" s="137" t="s">
        <v>185</v>
      </c>
      <c r="Y136" s="137" t="s">
        <v>194</v>
      </c>
      <c r="Z136" s="137" t="s">
        <v>194</v>
      </c>
      <c r="AA136" s="137" t="s">
        <v>194</v>
      </c>
      <c r="AB136" s="137" t="s">
        <v>371</v>
      </c>
      <c r="AC136" s="137" t="s">
        <v>194</v>
      </c>
      <c r="AD136" s="179">
        <v>45869</v>
      </c>
      <c r="AE136" s="120" t="s">
        <v>196</v>
      </c>
      <c r="AF136" s="139">
        <v>1</v>
      </c>
      <c r="AG136" s="139">
        <v>1</v>
      </c>
      <c r="AH136" s="139">
        <f>AF136*AG136</f>
        <v>1</v>
      </c>
      <c r="AI136" s="137" t="str">
        <f>IF(AH136&lt;=4,"BAJO",IF(AH136&lt;=8,"MEDIO",IF(AH136&lt;=20,"ALTO","MUY ALTO")))</f>
        <v>BAJO</v>
      </c>
      <c r="AJ136" s="139">
        <v>10</v>
      </c>
      <c r="AK136" s="139">
        <f>AH136*AJ136</f>
        <v>10</v>
      </c>
      <c r="AL136" s="137" t="str">
        <f t="shared" si="16"/>
        <v>IV</v>
      </c>
      <c r="AM136" s="139" t="str">
        <f t="shared" si="17"/>
        <v>Aceptable</v>
      </c>
      <c r="AN136" s="54" t="s">
        <v>369</v>
      </c>
      <c r="AO136" s="137" t="s">
        <v>185</v>
      </c>
      <c r="AP136" s="137" t="s">
        <v>194</v>
      </c>
      <c r="AQ136" s="137" t="s">
        <v>194</v>
      </c>
      <c r="AR136" s="137" t="s">
        <v>194</v>
      </c>
      <c r="AS136" s="137" t="s">
        <v>371</v>
      </c>
      <c r="AT136" s="137" t="s">
        <v>194</v>
      </c>
      <c r="AU136" s="118" t="str">
        <f t="shared" si="18"/>
        <v>Se mantiene los controles establecidos</v>
      </c>
    </row>
    <row r="137" spans="2:47" s="40" customFormat="1" ht="174.75" customHeight="1" x14ac:dyDescent="0.25">
      <c r="B137" s="133" t="s">
        <v>278</v>
      </c>
      <c r="C137" s="134" t="s">
        <v>345</v>
      </c>
      <c r="D137" s="134" t="s">
        <v>346</v>
      </c>
      <c r="E137" s="137" t="s">
        <v>447</v>
      </c>
      <c r="F137" s="137" t="s">
        <v>448</v>
      </c>
      <c r="G137" s="136" t="s">
        <v>185</v>
      </c>
      <c r="H137" s="136" t="s">
        <v>186</v>
      </c>
      <c r="I137" s="137" t="s">
        <v>372</v>
      </c>
      <c r="J137" s="138" t="s">
        <v>206</v>
      </c>
      <c r="K137" s="54" t="s">
        <v>207</v>
      </c>
      <c r="L137" s="137" t="s">
        <v>216</v>
      </c>
      <c r="M137" s="54" t="s">
        <v>216</v>
      </c>
      <c r="N137" s="54" t="s">
        <v>463</v>
      </c>
      <c r="O137" s="139">
        <v>2</v>
      </c>
      <c r="P137" s="139">
        <v>3</v>
      </c>
      <c r="Q137" s="139">
        <f>O137*P137</f>
        <v>6</v>
      </c>
      <c r="R137" s="137" t="str">
        <f>IF(Q137&lt;=4,"BAJO",IF(Q137&lt;=8,"MEDIO",IF(Q137&lt;=20,"ALTO","MUY ALTO")))</f>
        <v>MEDIO</v>
      </c>
      <c r="S137" s="139">
        <v>10</v>
      </c>
      <c r="T137" s="139">
        <f>Q137*S137</f>
        <v>60</v>
      </c>
      <c r="U137" s="137" t="str">
        <f t="shared" si="22"/>
        <v>III</v>
      </c>
      <c r="V137" s="139" t="str">
        <f t="shared" si="23"/>
        <v>Mejorable</v>
      </c>
      <c r="W137" s="137" t="s">
        <v>211</v>
      </c>
      <c r="X137" s="139" t="s">
        <v>185</v>
      </c>
      <c r="Y137" s="137" t="s">
        <v>194</v>
      </c>
      <c r="Z137" s="137" t="s">
        <v>194</v>
      </c>
      <c r="AA137" s="137" t="s">
        <v>194</v>
      </c>
      <c r="AB137" s="137" t="s">
        <v>212</v>
      </c>
      <c r="AC137" s="137" t="s">
        <v>194</v>
      </c>
      <c r="AD137" s="179">
        <v>45869</v>
      </c>
      <c r="AE137" s="120" t="s">
        <v>196</v>
      </c>
      <c r="AF137" s="139">
        <v>2</v>
      </c>
      <c r="AG137" s="139">
        <v>3</v>
      </c>
      <c r="AH137" s="139">
        <f>AF137*AG137</f>
        <v>6</v>
      </c>
      <c r="AI137" s="137" t="str">
        <f>IF(AH137&lt;=4,"BAJO",IF(AH137&lt;=8,"MEDIO",IF(AH137&lt;=20,"ALTO","MUY ALTO")))</f>
        <v>MEDIO</v>
      </c>
      <c r="AJ137" s="139">
        <v>10</v>
      </c>
      <c r="AK137" s="139">
        <f>AH137*AJ137</f>
        <v>60</v>
      </c>
      <c r="AL137" s="137" t="str">
        <f t="shared" si="16"/>
        <v>III</v>
      </c>
      <c r="AM137" s="139" t="str">
        <f t="shared" si="17"/>
        <v>Mejorable</v>
      </c>
      <c r="AN137" s="137" t="s">
        <v>211</v>
      </c>
      <c r="AO137" s="139" t="s">
        <v>185</v>
      </c>
      <c r="AP137" s="137" t="s">
        <v>194</v>
      </c>
      <c r="AQ137" s="137" t="s">
        <v>194</v>
      </c>
      <c r="AR137" s="137" t="s">
        <v>194</v>
      </c>
      <c r="AS137" s="137" t="s">
        <v>212</v>
      </c>
      <c r="AT137" s="137" t="s">
        <v>194</v>
      </c>
      <c r="AU137" s="118" t="str">
        <f t="shared" si="18"/>
        <v>Se mantiene los controles establecidos</v>
      </c>
    </row>
    <row r="138" spans="2:47" s="40" customFormat="1" ht="174.75" customHeight="1" x14ac:dyDescent="0.25">
      <c r="B138" s="133" t="s">
        <v>278</v>
      </c>
      <c r="C138" s="134" t="s">
        <v>345</v>
      </c>
      <c r="D138" s="134" t="s">
        <v>346</v>
      </c>
      <c r="E138" s="137" t="s">
        <v>447</v>
      </c>
      <c r="F138" s="137" t="s">
        <v>448</v>
      </c>
      <c r="G138" s="136" t="s">
        <v>185</v>
      </c>
      <c r="H138" s="136" t="s">
        <v>186</v>
      </c>
      <c r="I138" s="137" t="s">
        <v>205</v>
      </c>
      <c r="J138" s="138" t="s">
        <v>206</v>
      </c>
      <c r="K138" s="54" t="s">
        <v>207</v>
      </c>
      <c r="L138" s="137" t="s">
        <v>216</v>
      </c>
      <c r="M138" s="54" t="s">
        <v>216</v>
      </c>
      <c r="N138" s="54" t="s">
        <v>463</v>
      </c>
      <c r="O138" s="139">
        <v>2</v>
      </c>
      <c r="P138" s="139">
        <v>3</v>
      </c>
      <c r="Q138" s="139">
        <f>O138*P138</f>
        <v>6</v>
      </c>
      <c r="R138" s="137" t="str">
        <f>IF(Q138&lt;=4,"BAJO",IF(Q138&lt;=8,"MEDIO",IF(Q138&lt;=20,"ALTO","MUY ALTO")))</f>
        <v>MEDIO</v>
      </c>
      <c r="S138" s="139">
        <v>10</v>
      </c>
      <c r="T138" s="139">
        <f>Q138*S138</f>
        <v>60</v>
      </c>
      <c r="U138" s="137" t="str">
        <f t="shared" si="22"/>
        <v>III</v>
      </c>
      <c r="V138" s="139" t="str">
        <f t="shared" si="23"/>
        <v>Mejorable</v>
      </c>
      <c r="W138" s="137" t="s">
        <v>211</v>
      </c>
      <c r="X138" s="139" t="s">
        <v>185</v>
      </c>
      <c r="Y138" s="137" t="s">
        <v>194</v>
      </c>
      <c r="Z138" s="137" t="s">
        <v>194</v>
      </c>
      <c r="AA138" s="137" t="s">
        <v>194</v>
      </c>
      <c r="AB138" s="137" t="s">
        <v>212</v>
      </c>
      <c r="AC138" s="137" t="s">
        <v>194</v>
      </c>
      <c r="AD138" s="179">
        <v>45869</v>
      </c>
      <c r="AE138" s="120" t="s">
        <v>196</v>
      </c>
      <c r="AF138" s="139">
        <v>2</v>
      </c>
      <c r="AG138" s="139">
        <v>3</v>
      </c>
      <c r="AH138" s="139">
        <f>AF138*AG138</f>
        <v>6</v>
      </c>
      <c r="AI138" s="137" t="str">
        <f>IF(AH138&lt;=4,"BAJO",IF(AH138&lt;=8,"MEDIO",IF(AH138&lt;=20,"ALTO","MUY ALTO")))</f>
        <v>MEDIO</v>
      </c>
      <c r="AJ138" s="139">
        <v>10</v>
      </c>
      <c r="AK138" s="139">
        <f>AH138*AJ138</f>
        <v>60</v>
      </c>
      <c r="AL138" s="137" t="str">
        <f t="shared" si="16"/>
        <v>III</v>
      </c>
      <c r="AM138" s="139" t="str">
        <f t="shared" si="17"/>
        <v>Mejorable</v>
      </c>
      <c r="AN138" s="137" t="s">
        <v>211</v>
      </c>
      <c r="AO138" s="139" t="s">
        <v>185</v>
      </c>
      <c r="AP138" s="137" t="s">
        <v>194</v>
      </c>
      <c r="AQ138" s="137" t="s">
        <v>194</v>
      </c>
      <c r="AR138" s="137" t="s">
        <v>194</v>
      </c>
      <c r="AS138" s="137" t="s">
        <v>212</v>
      </c>
      <c r="AT138" s="137" t="s">
        <v>194</v>
      </c>
      <c r="AU138" s="118" t="str">
        <f t="shared" si="18"/>
        <v>Se mantiene los controles establecidos</v>
      </c>
    </row>
    <row r="139" spans="2:47" s="40" customFormat="1" ht="174.75" customHeight="1" x14ac:dyDescent="0.25">
      <c r="B139" s="133" t="s">
        <v>278</v>
      </c>
      <c r="C139" s="134" t="s">
        <v>345</v>
      </c>
      <c r="D139" s="134" t="s">
        <v>346</v>
      </c>
      <c r="E139" s="137" t="s">
        <v>447</v>
      </c>
      <c r="F139" s="137" t="s">
        <v>448</v>
      </c>
      <c r="G139" s="136" t="s">
        <v>185</v>
      </c>
      <c r="H139" s="136" t="s">
        <v>186</v>
      </c>
      <c r="I139" s="137" t="s">
        <v>213</v>
      </c>
      <c r="J139" s="138" t="s">
        <v>214</v>
      </c>
      <c r="K139" s="54" t="s">
        <v>215</v>
      </c>
      <c r="L139" s="137" t="s">
        <v>375</v>
      </c>
      <c r="M139" s="54" t="s">
        <v>464</v>
      </c>
      <c r="N139" s="54" t="s">
        <v>465</v>
      </c>
      <c r="O139" s="139">
        <v>2</v>
      </c>
      <c r="P139" s="139">
        <v>3</v>
      </c>
      <c r="Q139" s="139">
        <f>O139*P139</f>
        <v>6</v>
      </c>
      <c r="R139" s="137" t="str">
        <f>IF(Q139&lt;=4,"BAJO",IF(Q139&lt;=8,"MEDIO",IF(Q139&lt;=20,"ALTO","MUY ALTO")))</f>
        <v>MEDIO</v>
      </c>
      <c r="S139" s="139">
        <v>25</v>
      </c>
      <c r="T139" s="139">
        <f>Q139*S139</f>
        <v>150</v>
      </c>
      <c r="U139" s="137" t="str">
        <f t="shared" si="22"/>
        <v>II</v>
      </c>
      <c r="V139" s="139" t="str">
        <f t="shared" si="23"/>
        <v>Aceptable con control especifico</v>
      </c>
      <c r="W139" s="137" t="s">
        <v>218</v>
      </c>
      <c r="X139" s="139" t="s">
        <v>185</v>
      </c>
      <c r="Y139" s="137" t="s">
        <v>194</v>
      </c>
      <c r="Z139" s="137" t="s">
        <v>194</v>
      </c>
      <c r="AA139" s="137" t="s">
        <v>194</v>
      </c>
      <c r="AB139" s="137" t="s">
        <v>466</v>
      </c>
      <c r="AC139" s="137" t="s">
        <v>194</v>
      </c>
      <c r="AD139" s="179">
        <v>45869</v>
      </c>
      <c r="AE139" s="120" t="s">
        <v>196</v>
      </c>
      <c r="AF139" s="139">
        <v>2</v>
      </c>
      <c r="AG139" s="139">
        <v>3</v>
      </c>
      <c r="AH139" s="139">
        <f>AF139*AG139</f>
        <v>6</v>
      </c>
      <c r="AI139" s="137" t="str">
        <f>IF(AH139&lt;=4,"BAJO",IF(AH139&lt;=8,"MEDIO",IF(AH139&lt;=20,"ALTO","MUY ALTO")))</f>
        <v>MEDIO</v>
      </c>
      <c r="AJ139" s="139">
        <v>25</v>
      </c>
      <c r="AK139" s="139">
        <f>AH139*AJ139</f>
        <v>150</v>
      </c>
      <c r="AL139" s="137" t="str">
        <f t="shared" ref="AL139:AL202" si="33">IF(AK139&lt;=20,"IV",IF(AK139&lt;=120,"III",IF(AK139&lt;=500,"II",IF(AK139&lt;=4000,"I",FALSE))))</f>
        <v>II</v>
      </c>
      <c r="AM139" s="139" t="str">
        <f t="shared" si="17"/>
        <v>Aceptable con control especifico</v>
      </c>
      <c r="AN139" s="137" t="s">
        <v>218</v>
      </c>
      <c r="AO139" s="139" t="s">
        <v>185</v>
      </c>
      <c r="AP139" s="137" t="s">
        <v>194</v>
      </c>
      <c r="AQ139" s="137" t="s">
        <v>194</v>
      </c>
      <c r="AR139" s="137" t="s">
        <v>194</v>
      </c>
      <c r="AS139" s="137" t="s">
        <v>466</v>
      </c>
      <c r="AT139" s="137" t="s">
        <v>194</v>
      </c>
      <c r="AU139" s="118" t="str">
        <f t="shared" si="18"/>
        <v>Se mantiene los controles establecidos</v>
      </c>
    </row>
    <row r="140" spans="2:47" s="40" customFormat="1" ht="174.75" customHeight="1" x14ac:dyDescent="0.25">
      <c r="B140" s="133" t="s">
        <v>278</v>
      </c>
      <c r="C140" s="134" t="s">
        <v>345</v>
      </c>
      <c r="D140" s="134" t="s">
        <v>346</v>
      </c>
      <c r="E140" s="137" t="s">
        <v>447</v>
      </c>
      <c r="F140" s="137" t="s">
        <v>448</v>
      </c>
      <c r="G140" s="136" t="s">
        <v>185</v>
      </c>
      <c r="H140" s="136" t="s">
        <v>186</v>
      </c>
      <c r="I140" s="137" t="s">
        <v>220</v>
      </c>
      <c r="J140" s="138" t="s">
        <v>214</v>
      </c>
      <c r="K140" s="54" t="s">
        <v>290</v>
      </c>
      <c r="L140" s="137" t="s">
        <v>375</v>
      </c>
      <c r="M140" s="54" t="s">
        <v>223</v>
      </c>
      <c r="N140" s="54" t="s">
        <v>467</v>
      </c>
      <c r="O140" s="139">
        <v>2</v>
      </c>
      <c r="P140" s="139">
        <v>3</v>
      </c>
      <c r="Q140" s="139">
        <f>O140*P140</f>
        <v>6</v>
      </c>
      <c r="R140" s="137" t="str">
        <f>IF(Q140&lt;=4,"BAJO",IF(Q140&lt;=8,"MEDIO",IF(Q140&lt;=20,"ALTO","MUY ALTO")))</f>
        <v>MEDIO</v>
      </c>
      <c r="S140" s="139">
        <v>25</v>
      </c>
      <c r="T140" s="139">
        <f>Q140*S140</f>
        <v>150</v>
      </c>
      <c r="U140" s="137" t="str">
        <f t="shared" si="22"/>
        <v>II</v>
      </c>
      <c r="V140" s="139" t="str">
        <f t="shared" si="23"/>
        <v>Aceptable con control especifico</v>
      </c>
      <c r="W140" s="137" t="s">
        <v>291</v>
      </c>
      <c r="X140" s="139" t="s">
        <v>185</v>
      </c>
      <c r="Y140" s="137" t="s">
        <v>194</v>
      </c>
      <c r="Z140" s="137" t="s">
        <v>194</v>
      </c>
      <c r="AA140" s="137" t="s">
        <v>194</v>
      </c>
      <c r="AB140" s="137" t="s">
        <v>466</v>
      </c>
      <c r="AC140" s="137" t="s">
        <v>194</v>
      </c>
      <c r="AD140" s="179">
        <v>45869</v>
      </c>
      <c r="AE140" s="120" t="s">
        <v>196</v>
      </c>
      <c r="AF140" s="139">
        <v>2</v>
      </c>
      <c r="AG140" s="139">
        <v>3</v>
      </c>
      <c r="AH140" s="139">
        <f>AF140*AG140</f>
        <v>6</v>
      </c>
      <c r="AI140" s="137" t="str">
        <f>IF(AH140&lt;=4,"BAJO",IF(AH140&lt;=8,"MEDIO",IF(AH140&lt;=20,"ALTO","MUY ALTO")))</f>
        <v>MEDIO</v>
      </c>
      <c r="AJ140" s="139">
        <v>25</v>
      </c>
      <c r="AK140" s="139">
        <f>AH140*AJ140</f>
        <v>150</v>
      </c>
      <c r="AL140" s="137" t="str">
        <f t="shared" si="33"/>
        <v>II</v>
      </c>
      <c r="AM140" s="139" t="str">
        <f t="shared" ref="AM140:AM203" si="34">IF(AL140="IV","Aceptable",IF(AL140="III","Mejorable",IF(AL140="II","Aceptable con control especifico", IF(AL140="I","No Aceptable",FALSE))))</f>
        <v>Aceptable con control especifico</v>
      </c>
      <c r="AN140" s="137" t="s">
        <v>291</v>
      </c>
      <c r="AO140" s="139" t="s">
        <v>185</v>
      </c>
      <c r="AP140" s="137" t="s">
        <v>194</v>
      </c>
      <c r="AQ140" s="137" t="s">
        <v>194</v>
      </c>
      <c r="AR140" s="137" t="s">
        <v>194</v>
      </c>
      <c r="AS140" s="137" t="s">
        <v>466</v>
      </c>
      <c r="AT140" s="137" t="s">
        <v>194</v>
      </c>
      <c r="AU140" s="118" t="str">
        <f t="shared" ref="AU140:AU203" si="35">IF(AND(V140="Aceptable",AM140="Aceptable"),"Se mantiene los controles establecidos",
IF(AND(V140="Aceptable",AM140="Mejorable"),"Disminuyó el riesgo",
IF(AND(V140="Aceptable",AM140="Aceptable con control especifico"),"Disminuyó el riesgo",
IF(AND(V140="Mejorable",AM140="Mejorable"),"Se mantiene los controles establecidos",
IF(AND(V140="Mejorable",AM140="Aceptable"),"Disminuyó el riesgo",
IF(AND(V140="Mejorable",AM140="Aceptable con control especifico"),"Disminuyó el riesgo",
IF(AND(V140="Aceptable con control especifico",AM140="Aceptable con control especifico"),"Se mantiene los controles establecidos",
IF(AND(V140="Aceptable con control especifico",AM140="Mejorable"),"Aumentó el riesgo",
IF(AND(V140="Aceptable con control especifico",AM140="Aceptable"),"Aumentó el riesgo",
"Aumentó el riesgo")))))))))</f>
        <v>Se mantiene los controles establecidos</v>
      </c>
    </row>
    <row r="141" spans="2:47" s="40" customFormat="1" ht="174.75" customHeight="1" x14ac:dyDescent="0.25">
      <c r="B141" s="133" t="s">
        <v>278</v>
      </c>
      <c r="C141" s="134" t="s">
        <v>345</v>
      </c>
      <c r="D141" s="134" t="s">
        <v>346</v>
      </c>
      <c r="E141" s="137" t="s">
        <v>447</v>
      </c>
      <c r="F141" s="137" t="s">
        <v>448</v>
      </c>
      <c r="G141" s="136" t="s">
        <v>185</v>
      </c>
      <c r="H141" s="136" t="s">
        <v>186</v>
      </c>
      <c r="I141" s="137" t="s">
        <v>468</v>
      </c>
      <c r="J141" s="138" t="s">
        <v>228</v>
      </c>
      <c r="K141" s="54" t="s">
        <v>383</v>
      </c>
      <c r="L141" s="137" t="s">
        <v>469</v>
      </c>
      <c r="M141" s="54" t="s">
        <v>216</v>
      </c>
      <c r="N141" s="54" t="s">
        <v>216</v>
      </c>
      <c r="O141" s="139">
        <v>2</v>
      </c>
      <c r="P141" s="139">
        <v>2</v>
      </c>
      <c r="Q141" s="139">
        <f t="shared" ref="Q141:Q147" si="36">O141*P141</f>
        <v>4</v>
      </c>
      <c r="R141" s="137" t="str">
        <f t="shared" ref="R141:R147" si="37">IF(Q141&lt;=4,"BAJO",IF(Q141&lt;=8,"MEDIO",IF(Q141&lt;=20,"ALTO","MUY ALTO")))</f>
        <v>BAJO</v>
      </c>
      <c r="S141" s="139">
        <v>25</v>
      </c>
      <c r="T141" s="139">
        <f t="shared" ref="T141:T147" si="38">Q141*S141</f>
        <v>100</v>
      </c>
      <c r="U141" s="137" t="str">
        <f t="shared" si="22"/>
        <v>III</v>
      </c>
      <c r="V141" s="139" t="str">
        <f t="shared" si="23"/>
        <v>Mejorable</v>
      </c>
      <c r="W141" s="137" t="s">
        <v>387</v>
      </c>
      <c r="X141" s="139" t="s">
        <v>185</v>
      </c>
      <c r="Y141" s="137" t="s">
        <v>194</v>
      </c>
      <c r="Z141" s="137" t="s">
        <v>194</v>
      </c>
      <c r="AA141" s="137" t="s">
        <v>194</v>
      </c>
      <c r="AB141" s="137" t="s">
        <v>388</v>
      </c>
      <c r="AC141" s="137" t="s">
        <v>194</v>
      </c>
      <c r="AD141" s="179">
        <v>45869</v>
      </c>
      <c r="AE141" s="120" t="s">
        <v>196</v>
      </c>
      <c r="AF141" s="139">
        <v>2</v>
      </c>
      <c r="AG141" s="139">
        <v>2</v>
      </c>
      <c r="AH141" s="139">
        <f t="shared" ref="AH141:AH166" si="39">AF141*AG141</f>
        <v>4</v>
      </c>
      <c r="AI141" s="137" t="str">
        <f t="shared" ref="AI141:AI166" si="40">IF(AH141&lt;=4,"BAJO",IF(AH141&lt;=8,"MEDIO",IF(AH141&lt;=20,"ALTO","MUY ALTO")))</f>
        <v>BAJO</v>
      </c>
      <c r="AJ141" s="139">
        <v>25</v>
      </c>
      <c r="AK141" s="139">
        <f t="shared" ref="AK141:AK166" si="41">AH141*AJ141</f>
        <v>100</v>
      </c>
      <c r="AL141" s="137" t="str">
        <f t="shared" si="33"/>
        <v>III</v>
      </c>
      <c r="AM141" s="139" t="str">
        <f t="shared" si="34"/>
        <v>Mejorable</v>
      </c>
      <c r="AN141" s="137" t="s">
        <v>387</v>
      </c>
      <c r="AO141" s="139" t="s">
        <v>185</v>
      </c>
      <c r="AP141" s="137" t="s">
        <v>194</v>
      </c>
      <c r="AQ141" s="137" t="s">
        <v>194</v>
      </c>
      <c r="AR141" s="137" t="s">
        <v>194</v>
      </c>
      <c r="AS141" s="137" t="s">
        <v>388</v>
      </c>
      <c r="AT141" s="137" t="s">
        <v>194</v>
      </c>
      <c r="AU141" s="118" t="str">
        <f t="shared" si="35"/>
        <v>Se mantiene los controles establecidos</v>
      </c>
    </row>
    <row r="142" spans="2:47" s="40" customFormat="1" ht="174.75" customHeight="1" x14ac:dyDescent="0.25">
      <c r="B142" s="133" t="s">
        <v>278</v>
      </c>
      <c r="C142" s="134" t="s">
        <v>345</v>
      </c>
      <c r="D142" s="134" t="s">
        <v>346</v>
      </c>
      <c r="E142" s="137" t="s">
        <v>447</v>
      </c>
      <c r="F142" s="137" t="s">
        <v>448</v>
      </c>
      <c r="G142" s="136" t="s">
        <v>185</v>
      </c>
      <c r="H142" s="136" t="s">
        <v>186</v>
      </c>
      <c r="I142" s="137" t="s">
        <v>470</v>
      </c>
      <c r="J142" s="138" t="s">
        <v>228</v>
      </c>
      <c r="K142" s="54" t="s">
        <v>400</v>
      </c>
      <c r="L142" s="137" t="s">
        <v>469</v>
      </c>
      <c r="M142" s="54" t="s">
        <v>216</v>
      </c>
      <c r="N142" s="54" t="s">
        <v>471</v>
      </c>
      <c r="O142" s="139">
        <v>1</v>
      </c>
      <c r="P142" s="139">
        <v>1</v>
      </c>
      <c r="Q142" s="139">
        <f t="shared" si="36"/>
        <v>1</v>
      </c>
      <c r="R142" s="137" t="str">
        <f t="shared" si="37"/>
        <v>BAJO</v>
      </c>
      <c r="S142" s="139">
        <v>25</v>
      </c>
      <c r="T142" s="139">
        <f t="shared" si="38"/>
        <v>25</v>
      </c>
      <c r="U142" s="137" t="str">
        <f t="shared" si="22"/>
        <v>III</v>
      </c>
      <c r="V142" s="139" t="str">
        <f t="shared" si="23"/>
        <v>Mejorable</v>
      </c>
      <c r="W142" s="137" t="s">
        <v>403</v>
      </c>
      <c r="X142" s="139" t="s">
        <v>185</v>
      </c>
      <c r="Y142" s="137" t="s">
        <v>194</v>
      </c>
      <c r="Z142" s="137" t="s">
        <v>194</v>
      </c>
      <c r="AA142" s="137" t="s">
        <v>194</v>
      </c>
      <c r="AB142" s="137" t="s">
        <v>472</v>
      </c>
      <c r="AC142" s="137" t="s">
        <v>194</v>
      </c>
      <c r="AD142" s="179">
        <v>45869</v>
      </c>
      <c r="AE142" s="120" t="s">
        <v>196</v>
      </c>
      <c r="AF142" s="139">
        <v>1</v>
      </c>
      <c r="AG142" s="139">
        <v>1</v>
      </c>
      <c r="AH142" s="139">
        <f t="shared" si="39"/>
        <v>1</v>
      </c>
      <c r="AI142" s="137" t="str">
        <f t="shared" si="40"/>
        <v>BAJO</v>
      </c>
      <c r="AJ142" s="139">
        <v>25</v>
      </c>
      <c r="AK142" s="139">
        <f t="shared" si="41"/>
        <v>25</v>
      </c>
      <c r="AL142" s="137" t="str">
        <f t="shared" si="33"/>
        <v>III</v>
      </c>
      <c r="AM142" s="139" t="str">
        <f t="shared" si="34"/>
        <v>Mejorable</v>
      </c>
      <c r="AN142" s="137" t="s">
        <v>403</v>
      </c>
      <c r="AO142" s="139" t="s">
        <v>185</v>
      </c>
      <c r="AP142" s="137" t="s">
        <v>194</v>
      </c>
      <c r="AQ142" s="137" t="s">
        <v>194</v>
      </c>
      <c r="AR142" s="137" t="s">
        <v>194</v>
      </c>
      <c r="AS142" s="137" t="s">
        <v>472</v>
      </c>
      <c r="AT142" s="137" t="s">
        <v>194</v>
      </c>
      <c r="AU142" s="118" t="str">
        <f t="shared" si="35"/>
        <v>Se mantiene los controles establecidos</v>
      </c>
    </row>
    <row r="143" spans="2:47" s="40" customFormat="1" ht="174.75" customHeight="1" x14ac:dyDescent="0.25">
      <c r="B143" s="133" t="s">
        <v>278</v>
      </c>
      <c r="C143" s="134" t="s">
        <v>345</v>
      </c>
      <c r="D143" s="134" t="s">
        <v>346</v>
      </c>
      <c r="E143" s="137" t="s">
        <v>447</v>
      </c>
      <c r="F143" s="137" t="s">
        <v>448</v>
      </c>
      <c r="G143" s="136" t="s">
        <v>185</v>
      </c>
      <c r="H143" s="136" t="s">
        <v>263</v>
      </c>
      <c r="I143" s="137" t="s">
        <v>473</v>
      </c>
      <c r="J143" s="138" t="s">
        <v>228</v>
      </c>
      <c r="K143" s="54" t="s">
        <v>438</v>
      </c>
      <c r="L143" s="137" t="s">
        <v>474</v>
      </c>
      <c r="M143" s="54" t="s">
        <v>475</v>
      </c>
      <c r="N143" s="54" t="s">
        <v>190</v>
      </c>
      <c r="O143" s="139">
        <v>2</v>
      </c>
      <c r="P143" s="139">
        <v>2</v>
      </c>
      <c r="Q143" s="139">
        <f t="shared" si="36"/>
        <v>4</v>
      </c>
      <c r="R143" s="137" t="str">
        <f t="shared" si="37"/>
        <v>BAJO</v>
      </c>
      <c r="S143" s="139">
        <v>25</v>
      </c>
      <c r="T143" s="139">
        <f t="shared" si="38"/>
        <v>100</v>
      </c>
      <c r="U143" s="137" t="str">
        <f t="shared" si="22"/>
        <v>III</v>
      </c>
      <c r="V143" s="139" t="str">
        <f t="shared" si="23"/>
        <v>Mejorable</v>
      </c>
      <c r="W143" s="139" t="s">
        <v>253</v>
      </c>
      <c r="X143" s="139" t="s">
        <v>185</v>
      </c>
      <c r="Y143" s="137" t="s">
        <v>194</v>
      </c>
      <c r="Z143" s="137" t="s">
        <v>194</v>
      </c>
      <c r="AA143" s="137" t="s">
        <v>194</v>
      </c>
      <c r="AB143" s="54" t="s">
        <v>476</v>
      </c>
      <c r="AC143" s="137" t="s">
        <v>194</v>
      </c>
      <c r="AD143" s="179">
        <v>45869</v>
      </c>
      <c r="AE143" s="120" t="s">
        <v>196</v>
      </c>
      <c r="AF143" s="139">
        <v>2</v>
      </c>
      <c r="AG143" s="139">
        <v>2</v>
      </c>
      <c r="AH143" s="139">
        <f t="shared" si="39"/>
        <v>4</v>
      </c>
      <c r="AI143" s="137" t="str">
        <f t="shared" si="40"/>
        <v>BAJO</v>
      </c>
      <c r="AJ143" s="139">
        <v>25</v>
      </c>
      <c r="AK143" s="139">
        <f t="shared" si="41"/>
        <v>100</v>
      </c>
      <c r="AL143" s="137" t="str">
        <f t="shared" si="33"/>
        <v>III</v>
      </c>
      <c r="AM143" s="139" t="str">
        <f t="shared" si="34"/>
        <v>Mejorable</v>
      </c>
      <c r="AN143" s="139" t="s">
        <v>253</v>
      </c>
      <c r="AO143" s="139" t="s">
        <v>185</v>
      </c>
      <c r="AP143" s="137" t="s">
        <v>194</v>
      </c>
      <c r="AQ143" s="137" t="s">
        <v>194</v>
      </c>
      <c r="AR143" s="137" t="s">
        <v>194</v>
      </c>
      <c r="AS143" s="54" t="s">
        <v>476</v>
      </c>
      <c r="AT143" s="137" t="s">
        <v>194</v>
      </c>
      <c r="AU143" s="118" t="str">
        <f t="shared" si="35"/>
        <v>Se mantiene los controles establecidos</v>
      </c>
    </row>
    <row r="144" spans="2:47" s="40" customFormat="1" ht="174.75" customHeight="1" x14ac:dyDescent="0.25">
      <c r="B144" s="133" t="s">
        <v>278</v>
      </c>
      <c r="C144" s="134" t="s">
        <v>345</v>
      </c>
      <c r="D144" s="134" t="s">
        <v>346</v>
      </c>
      <c r="E144" s="137" t="s">
        <v>447</v>
      </c>
      <c r="F144" s="137" t="s">
        <v>448</v>
      </c>
      <c r="G144" s="136" t="s">
        <v>185</v>
      </c>
      <c r="H144" s="136" t="s">
        <v>186</v>
      </c>
      <c r="I144" s="137" t="s">
        <v>294</v>
      </c>
      <c r="J144" s="138" t="s">
        <v>228</v>
      </c>
      <c r="K144" s="54" t="s">
        <v>249</v>
      </c>
      <c r="L144" s="137" t="s">
        <v>190</v>
      </c>
      <c r="M144" s="54" t="s">
        <v>332</v>
      </c>
      <c r="N144" s="54" t="s">
        <v>190</v>
      </c>
      <c r="O144" s="139">
        <v>2</v>
      </c>
      <c r="P144" s="139">
        <v>3</v>
      </c>
      <c r="Q144" s="139">
        <f t="shared" si="36"/>
        <v>6</v>
      </c>
      <c r="R144" s="137" t="str">
        <f t="shared" si="37"/>
        <v>MEDIO</v>
      </c>
      <c r="S144" s="139">
        <v>10</v>
      </c>
      <c r="T144" s="139">
        <f t="shared" si="38"/>
        <v>60</v>
      </c>
      <c r="U144" s="137" t="str">
        <f t="shared" si="22"/>
        <v>III</v>
      </c>
      <c r="V144" s="139" t="str">
        <f t="shared" si="23"/>
        <v>Mejorable</v>
      </c>
      <c r="W144" s="139" t="s">
        <v>253</v>
      </c>
      <c r="X144" s="139" t="s">
        <v>185</v>
      </c>
      <c r="Y144" s="137" t="s">
        <v>194</v>
      </c>
      <c r="Z144" s="137" t="s">
        <v>194</v>
      </c>
      <c r="AA144" s="137" t="s">
        <v>194</v>
      </c>
      <c r="AB144" s="137" t="s">
        <v>254</v>
      </c>
      <c r="AC144" s="137" t="s">
        <v>194</v>
      </c>
      <c r="AD144" s="179">
        <v>45869</v>
      </c>
      <c r="AE144" s="120" t="s">
        <v>196</v>
      </c>
      <c r="AF144" s="139">
        <v>2</v>
      </c>
      <c r="AG144" s="139">
        <v>3</v>
      </c>
      <c r="AH144" s="139">
        <f t="shared" si="39"/>
        <v>6</v>
      </c>
      <c r="AI144" s="137" t="str">
        <f t="shared" si="40"/>
        <v>MEDIO</v>
      </c>
      <c r="AJ144" s="139">
        <v>10</v>
      </c>
      <c r="AK144" s="139">
        <f t="shared" si="41"/>
        <v>60</v>
      </c>
      <c r="AL144" s="137" t="str">
        <f t="shared" si="33"/>
        <v>III</v>
      </c>
      <c r="AM144" s="139" t="str">
        <f t="shared" si="34"/>
        <v>Mejorable</v>
      </c>
      <c r="AN144" s="139" t="s">
        <v>253</v>
      </c>
      <c r="AO144" s="139" t="s">
        <v>185</v>
      </c>
      <c r="AP144" s="137" t="s">
        <v>194</v>
      </c>
      <c r="AQ144" s="137" t="s">
        <v>194</v>
      </c>
      <c r="AR144" s="137" t="s">
        <v>194</v>
      </c>
      <c r="AS144" s="137" t="s">
        <v>254</v>
      </c>
      <c r="AT144" s="137" t="s">
        <v>194</v>
      </c>
      <c r="AU144" s="118" t="str">
        <f t="shared" si="35"/>
        <v>Se mantiene los controles establecidos</v>
      </c>
    </row>
    <row r="145" spans="2:47" s="40" customFormat="1" ht="174.75" customHeight="1" x14ac:dyDescent="0.25">
      <c r="B145" s="133" t="s">
        <v>278</v>
      </c>
      <c r="C145" s="134" t="s">
        <v>345</v>
      </c>
      <c r="D145" s="134" t="s">
        <v>346</v>
      </c>
      <c r="E145" s="137" t="s">
        <v>447</v>
      </c>
      <c r="F145" s="137" t="s">
        <v>448</v>
      </c>
      <c r="G145" s="136" t="s">
        <v>185</v>
      </c>
      <c r="H145" s="136" t="s">
        <v>186</v>
      </c>
      <c r="I145" s="137" t="s">
        <v>255</v>
      </c>
      <c r="J145" s="138" t="s">
        <v>256</v>
      </c>
      <c r="K145" s="54" t="s">
        <v>242</v>
      </c>
      <c r="L145" s="137" t="s">
        <v>258</v>
      </c>
      <c r="M145" s="54" t="s">
        <v>335</v>
      </c>
      <c r="N145" s="54" t="s">
        <v>477</v>
      </c>
      <c r="O145" s="139">
        <v>2</v>
      </c>
      <c r="P145" s="139">
        <v>2</v>
      </c>
      <c r="Q145" s="139">
        <f t="shared" si="36"/>
        <v>4</v>
      </c>
      <c r="R145" s="137" t="str">
        <f t="shared" si="37"/>
        <v>BAJO</v>
      </c>
      <c r="S145" s="139">
        <v>25</v>
      </c>
      <c r="T145" s="139">
        <f t="shared" si="38"/>
        <v>100</v>
      </c>
      <c r="U145" s="137" t="str">
        <f t="shared" si="22"/>
        <v>III</v>
      </c>
      <c r="V145" s="139" t="str">
        <f t="shared" si="23"/>
        <v>Mejorable</v>
      </c>
      <c r="W145" s="139" t="s">
        <v>261</v>
      </c>
      <c r="X145" s="139" t="s">
        <v>185</v>
      </c>
      <c r="Y145" s="137" t="s">
        <v>194</v>
      </c>
      <c r="Z145" s="137" t="s">
        <v>194</v>
      </c>
      <c r="AA145" s="137" t="s">
        <v>194</v>
      </c>
      <c r="AB145" s="54" t="s">
        <v>478</v>
      </c>
      <c r="AC145" s="137" t="s">
        <v>194</v>
      </c>
      <c r="AD145" s="179">
        <v>45869</v>
      </c>
      <c r="AE145" s="120" t="s">
        <v>196</v>
      </c>
      <c r="AF145" s="139">
        <v>2</v>
      </c>
      <c r="AG145" s="139">
        <v>2</v>
      </c>
      <c r="AH145" s="139">
        <f t="shared" si="39"/>
        <v>4</v>
      </c>
      <c r="AI145" s="137" t="str">
        <f t="shared" si="40"/>
        <v>BAJO</v>
      </c>
      <c r="AJ145" s="139">
        <v>25</v>
      </c>
      <c r="AK145" s="139">
        <f t="shared" si="41"/>
        <v>100</v>
      </c>
      <c r="AL145" s="137" t="str">
        <f t="shared" si="33"/>
        <v>III</v>
      </c>
      <c r="AM145" s="139" t="str">
        <f t="shared" si="34"/>
        <v>Mejorable</v>
      </c>
      <c r="AN145" s="139" t="s">
        <v>261</v>
      </c>
      <c r="AO145" s="139" t="s">
        <v>185</v>
      </c>
      <c r="AP145" s="137" t="s">
        <v>194</v>
      </c>
      <c r="AQ145" s="137" t="s">
        <v>194</v>
      </c>
      <c r="AR145" s="137" t="s">
        <v>194</v>
      </c>
      <c r="AS145" s="54" t="s">
        <v>478</v>
      </c>
      <c r="AT145" s="137" t="s">
        <v>194</v>
      </c>
      <c r="AU145" s="118" t="str">
        <f t="shared" si="35"/>
        <v>Se mantiene los controles establecidos</v>
      </c>
    </row>
    <row r="146" spans="2:47" s="40" customFormat="1" ht="174.75" customHeight="1" x14ac:dyDescent="0.25">
      <c r="B146" s="133" t="s">
        <v>278</v>
      </c>
      <c r="C146" s="134" t="s">
        <v>345</v>
      </c>
      <c r="D146" s="134" t="s">
        <v>346</v>
      </c>
      <c r="E146" s="137" t="s">
        <v>447</v>
      </c>
      <c r="F146" s="137" t="s">
        <v>448</v>
      </c>
      <c r="G146" s="136" t="s">
        <v>185</v>
      </c>
      <c r="H146" s="136" t="s">
        <v>263</v>
      </c>
      <c r="I146" s="137" t="s">
        <v>296</v>
      </c>
      <c r="J146" s="138" t="s">
        <v>256</v>
      </c>
      <c r="K146" s="54" t="s">
        <v>242</v>
      </c>
      <c r="L146" s="137" t="s">
        <v>258</v>
      </c>
      <c r="M146" s="54" t="s">
        <v>335</v>
      </c>
      <c r="N146" s="54" t="s">
        <v>477</v>
      </c>
      <c r="O146" s="139">
        <v>3</v>
      </c>
      <c r="P146" s="139">
        <v>2</v>
      </c>
      <c r="Q146" s="139">
        <f t="shared" si="36"/>
        <v>6</v>
      </c>
      <c r="R146" s="137" t="str">
        <f t="shared" si="37"/>
        <v>MEDIO</v>
      </c>
      <c r="S146" s="139">
        <v>25</v>
      </c>
      <c r="T146" s="139">
        <f t="shared" si="38"/>
        <v>150</v>
      </c>
      <c r="U146" s="137" t="str">
        <f t="shared" si="22"/>
        <v>II</v>
      </c>
      <c r="V146" s="139" t="str">
        <f t="shared" si="23"/>
        <v>Aceptable con control especifico</v>
      </c>
      <c r="W146" s="139" t="s">
        <v>261</v>
      </c>
      <c r="X146" s="139" t="s">
        <v>185</v>
      </c>
      <c r="Y146" s="137" t="s">
        <v>194</v>
      </c>
      <c r="Z146" s="137" t="s">
        <v>194</v>
      </c>
      <c r="AA146" s="137" t="s">
        <v>194</v>
      </c>
      <c r="AB146" s="54" t="s">
        <v>478</v>
      </c>
      <c r="AC146" s="137" t="s">
        <v>194</v>
      </c>
      <c r="AD146" s="179">
        <v>45869</v>
      </c>
      <c r="AE146" s="120" t="s">
        <v>196</v>
      </c>
      <c r="AF146" s="139">
        <v>3</v>
      </c>
      <c r="AG146" s="139">
        <v>2</v>
      </c>
      <c r="AH146" s="139">
        <f t="shared" si="39"/>
        <v>6</v>
      </c>
      <c r="AI146" s="137" t="str">
        <f t="shared" si="40"/>
        <v>MEDIO</v>
      </c>
      <c r="AJ146" s="139">
        <v>25</v>
      </c>
      <c r="AK146" s="139">
        <f t="shared" si="41"/>
        <v>150</v>
      </c>
      <c r="AL146" s="137" t="str">
        <f t="shared" si="33"/>
        <v>II</v>
      </c>
      <c r="AM146" s="139" t="str">
        <f t="shared" si="34"/>
        <v>Aceptable con control especifico</v>
      </c>
      <c r="AN146" s="139" t="s">
        <v>261</v>
      </c>
      <c r="AO146" s="139" t="s">
        <v>185</v>
      </c>
      <c r="AP146" s="137" t="s">
        <v>194</v>
      </c>
      <c r="AQ146" s="137" t="s">
        <v>194</v>
      </c>
      <c r="AR146" s="137" t="s">
        <v>194</v>
      </c>
      <c r="AS146" s="54" t="s">
        <v>478</v>
      </c>
      <c r="AT146" s="137" t="s">
        <v>194</v>
      </c>
      <c r="AU146" s="118" t="str">
        <f t="shared" si="35"/>
        <v>Se mantiene los controles establecidos</v>
      </c>
    </row>
    <row r="147" spans="2:47" s="40" customFormat="1" ht="174.75" customHeight="1" x14ac:dyDescent="0.25">
      <c r="B147" s="133" t="s">
        <v>278</v>
      </c>
      <c r="C147" s="134" t="s">
        <v>345</v>
      </c>
      <c r="D147" s="134" t="s">
        <v>346</v>
      </c>
      <c r="E147" s="137" t="s">
        <v>447</v>
      </c>
      <c r="F147" s="137" t="s">
        <v>448</v>
      </c>
      <c r="G147" s="136" t="s">
        <v>185</v>
      </c>
      <c r="H147" s="136" t="s">
        <v>263</v>
      </c>
      <c r="I147" s="137" t="s">
        <v>268</v>
      </c>
      <c r="J147" s="138" t="s">
        <v>256</v>
      </c>
      <c r="K147" s="54" t="s">
        <v>269</v>
      </c>
      <c r="L147" s="137" t="s">
        <v>270</v>
      </c>
      <c r="M147" s="54" t="s">
        <v>335</v>
      </c>
      <c r="N147" s="54" t="s">
        <v>477</v>
      </c>
      <c r="O147" s="139">
        <v>2</v>
      </c>
      <c r="P147" s="139">
        <v>2</v>
      </c>
      <c r="Q147" s="139">
        <f t="shared" si="36"/>
        <v>4</v>
      </c>
      <c r="R147" s="137" t="str">
        <f t="shared" si="37"/>
        <v>BAJO</v>
      </c>
      <c r="S147" s="139">
        <v>60</v>
      </c>
      <c r="T147" s="139">
        <f t="shared" si="38"/>
        <v>240</v>
      </c>
      <c r="U147" s="137" t="str">
        <f t="shared" si="22"/>
        <v>II</v>
      </c>
      <c r="V147" s="139" t="str">
        <f t="shared" si="23"/>
        <v>Aceptable con control especifico</v>
      </c>
      <c r="W147" s="139" t="s">
        <v>261</v>
      </c>
      <c r="X147" s="139" t="s">
        <v>185</v>
      </c>
      <c r="Y147" s="137" t="s">
        <v>194</v>
      </c>
      <c r="Z147" s="137" t="s">
        <v>194</v>
      </c>
      <c r="AA147" s="137" t="s">
        <v>194</v>
      </c>
      <c r="AB147" s="54" t="s">
        <v>478</v>
      </c>
      <c r="AC147" s="137" t="s">
        <v>194</v>
      </c>
      <c r="AD147" s="179">
        <v>45869</v>
      </c>
      <c r="AE147" s="120" t="s">
        <v>196</v>
      </c>
      <c r="AF147" s="139">
        <v>2</v>
      </c>
      <c r="AG147" s="139">
        <v>2</v>
      </c>
      <c r="AH147" s="139">
        <f t="shared" si="39"/>
        <v>4</v>
      </c>
      <c r="AI147" s="137" t="str">
        <f t="shared" si="40"/>
        <v>BAJO</v>
      </c>
      <c r="AJ147" s="139">
        <v>60</v>
      </c>
      <c r="AK147" s="139">
        <f t="shared" si="41"/>
        <v>240</v>
      </c>
      <c r="AL147" s="137" t="str">
        <f t="shared" si="33"/>
        <v>II</v>
      </c>
      <c r="AM147" s="139" t="str">
        <f t="shared" si="34"/>
        <v>Aceptable con control especifico</v>
      </c>
      <c r="AN147" s="139" t="s">
        <v>261</v>
      </c>
      <c r="AO147" s="139" t="s">
        <v>185</v>
      </c>
      <c r="AP147" s="137" t="s">
        <v>194</v>
      </c>
      <c r="AQ147" s="137" t="s">
        <v>194</v>
      </c>
      <c r="AR147" s="137" t="s">
        <v>194</v>
      </c>
      <c r="AS147" s="54" t="s">
        <v>478</v>
      </c>
      <c r="AT147" s="137" t="s">
        <v>194</v>
      </c>
      <c r="AU147" s="118" t="str">
        <f t="shared" si="35"/>
        <v>Se mantiene los controles establecidos</v>
      </c>
    </row>
    <row r="148" spans="2:47" s="40" customFormat="1" ht="174.75" customHeight="1" x14ac:dyDescent="0.25">
      <c r="B148" s="149" t="s">
        <v>278</v>
      </c>
      <c r="C148" s="150" t="s">
        <v>345</v>
      </c>
      <c r="D148" s="150" t="s">
        <v>479</v>
      </c>
      <c r="E148" s="137" t="s">
        <v>480</v>
      </c>
      <c r="F148" s="135" t="s">
        <v>481</v>
      </c>
      <c r="G148" s="136" t="s">
        <v>185</v>
      </c>
      <c r="H148" s="136" t="s">
        <v>186</v>
      </c>
      <c r="I148" s="137" t="s">
        <v>187</v>
      </c>
      <c r="J148" s="138" t="s">
        <v>188</v>
      </c>
      <c r="K148" s="54" t="s">
        <v>482</v>
      </c>
      <c r="L148" s="137" t="s">
        <v>190</v>
      </c>
      <c r="M148" s="54" t="s">
        <v>408</v>
      </c>
      <c r="N148" s="118" t="s">
        <v>192</v>
      </c>
      <c r="O148" s="137">
        <v>2</v>
      </c>
      <c r="P148" s="137">
        <v>3</v>
      </c>
      <c r="Q148" s="139">
        <f t="shared" si="24"/>
        <v>6</v>
      </c>
      <c r="R148" s="137" t="str">
        <f t="shared" si="25"/>
        <v>MEDIO</v>
      </c>
      <c r="S148" s="137">
        <v>10</v>
      </c>
      <c r="T148" s="137">
        <f t="shared" si="26"/>
        <v>60</v>
      </c>
      <c r="U148" s="137" t="str">
        <f t="shared" si="22"/>
        <v>III</v>
      </c>
      <c r="V148" s="139" t="str">
        <f t="shared" si="23"/>
        <v>Mejorable</v>
      </c>
      <c r="W148" s="54" t="s">
        <v>193</v>
      </c>
      <c r="X148" s="137" t="s">
        <v>185</v>
      </c>
      <c r="Y148" s="137" t="s">
        <v>194</v>
      </c>
      <c r="Z148" s="137" t="s">
        <v>194</v>
      </c>
      <c r="AA148" s="137" t="s">
        <v>194</v>
      </c>
      <c r="AB148" s="137" t="s">
        <v>195</v>
      </c>
      <c r="AC148" s="137" t="s">
        <v>194</v>
      </c>
      <c r="AD148" s="179">
        <v>45869</v>
      </c>
      <c r="AE148" s="120" t="s">
        <v>196</v>
      </c>
      <c r="AF148" s="137">
        <v>2</v>
      </c>
      <c r="AG148" s="137">
        <v>3</v>
      </c>
      <c r="AH148" s="139">
        <f t="shared" si="39"/>
        <v>6</v>
      </c>
      <c r="AI148" s="137" t="str">
        <f t="shared" si="40"/>
        <v>MEDIO</v>
      </c>
      <c r="AJ148" s="137">
        <v>10</v>
      </c>
      <c r="AK148" s="137">
        <f t="shared" si="41"/>
        <v>60</v>
      </c>
      <c r="AL148" s="137" t="str">
        <f t="shared" si="33"/>
        <v>III</v>
      </c>
      <c r="AM148" s="139" t="str">
        <f t="shared" si="34"/>
        <v>Mejorable</v>
      </c>
      <c r="AN148" s="54" t="s">
        <v>193</v>
      </c>
      <c r="AO148" s="137" t="s">
        <v>185</v>
      </c>
      <c r="AP148" s="137" t="s">
        <v>194</v>
      </c>
      <c r="AQ148" s="137" t="s">
        <v>194</v>
      </c>
      <c r="AR148" s="137" t="s">
        <v>194</v>
      </c>
      <c r="AS148" s="137" t="s">
        <v>195</v>
      </c>
      <c r="AT148" s="137" t="s">
        <v>194</v>
      </c>
      <c r="AU148" s="118" t="str">
        <f t="shared" si="35"/>
        <v>Se mantiene los controles establecidos</v>
      </c>
    </row>
    <row r="149" spans="2:47" s="40" customFormat="1" ht="174.75" customHeight="1" x14ac:dyDescent="0.25">
      <c r="B149" s="151" t="s">
        <v>278</v>
      </c>
      <c r="C149" s="152" t="s">
        <v>345</v>
      </c>
      <c r="D149" s="152" t="s">
        <v>479</v>
      </c>
      <c r="E149" s="137" t="s">
        <v>480</v>
      </c>
      <c r="F149" s="135" t="s">
        <v>481</v>
      </c>
      <c r="G149" s="136" t="s">
        <v>185</v>
      </c>
      <c r="H149" s="136" t="s">
        <v>186</v>
      </c>
      <c r="I149" s="137" t="s">
        <v>284</v>
      </c>
      <c r="J149" s="138" t="s">
        <v>199</v>
      </c>
      <c r="K149" s="54" t="s">
        <v>200</v>
      </c>
      <c r="L149" s="137" t="s">
        <v>190</v>
      </c>
      <c r="M149" s="54" t="s">
        <v>201</v>
      </c>
      <c r="N149" s="54" t="s">
        <v>202</v>
      </c>
      <c r="O149" s="137">
        <v>2</v>
      </c>
      <c r="P149" s="137">
        <v>2</v>
      </c>
      <c r="Q149" s="139">
        <f t="shared" si="24"/>
        <v>4</v>
      </c>
      <c r="R149" s="137" t="str">
        <f t="shared" si="25"/>
        <v>BAJO</v>
      </c>
      <c r="S149" s="137">
        <v>10</v>
      </c>
      <c r="T149" s="137">
        <f t="shared" si="26"/>
        <v>40</v>
      </c>
      <c r="U149" s="137" t="str">
        <f t="shared" si="22"/>
        <v>III</v>
      </c>
      <c r="V149" s="139" t="str">
        <f t="shared" si="23"/>
        <v>Mejorable</v>
      </c>
      <c r="W149" s="139" t="s">
        <v>285</v>
      </c>
      <c r="X149" s="137" t="s">
        <v>185</v>
      </c>
      <c r="Y149" s="137" t="s">
        <v>194</v>
      </c>
      <c r="Z149" s="137" t="s">
        <v>194</v>
      </c>
      <c r="AA149" s="137" t="s">
        <v>194</v>
      </c>
      <c r="AB149" s="137" t="s">
        <v>204</v>
      </c>
      <c r="AC149" s="137" t="s">
        <v>194</v>
      </c>
      <c r="AD149" s="179">
        <v>45869</v>
      </c>
      <c r="AE149" s="120" t="s">
        <v>196</v>
      </c>
      <c r="AF149" s="137">
        <v>2</v>
      </c>
      <c r="AG149" s="137">
        <v>2</v>
      </c>
      <c r="AH149" s="139">
        <f t="shared" si="39"/>
        <v>4</v>
      </c>
      <c r="AI149" s="137" t="str">
        <f t="shared" si="40"/>
        <v>BAJO</v>
      </c>
      <c r="AJ149" s="137">
        <v>10</v>
      </c>
      <c r="AK149" s="137">
        <f t="shared" si="41"/>
        <v>40</v>
      </c>
      <c r="AL149" s="137" t="str">
        <f t="shared" si="33"/>
        <v>III</v>
      </c>
      <c r="AM149" s="139" t="str">
        <f t="shared" si="34"/>
        <v>Mejorable</v>
      </c>
      <c r="AN149" s="139" t="s">
        <v>285</v>
      </c>
      <c r="AO149" s="137" t="s">
        <v>185</v>
      </c>
      <c r="AP149" s="137" t="s">
        <v>194</v>
      </c>
      <c r="AQ149" s="137" t="s">
        <v>194</v>
      </c>
      <c r="AR149" s="137" t="s">
        <v>194</v>
      </c>
      <c r="AS149" s="137" t="s">
        <v>204</v>
      </c>
      <c r="AT149" s="137" t="s">
        <v>194</v>
      </c>
      <c r="AU149" s="118" t="str">
        <f t="shared" si="35"/>
        <v>Se mantiene los controles establecidos</v>
      </c>
    </row>
    <row r="150" spans="2:47" s="40" customFormat="1" ht="174.75" customHeight="1" x14ac:dyDescent="0.25">
      <c r="B150" s="149" t="s">
        <v>278</v>
      </c>
      <c r="C150" s="150" t="s">
        <v>345</v>
      </c>
      <c r="D150" s="150" t="s">
        <v>479</v>
      </c>
      <c r="E150" s="137" t="s">
        <v>480</v>
      </c>
      <c r="F150" s="135" t="s">
        <v>481</v>
      </c>
      <c r="G150" s="136" t="s">
        <v>185</v>
      </c>
      <c r="H150" s="136" t="s">
        <v>186</v>
      </c>
      <c r="I150" s="137" t="s">
        <v>368</v>
      </c>
      <c r="J150" s="138" t="s">
        <v>361</v>
      </c>
      <c r="K150" s="54" t="s">
        <v>369</v>
      </c>
      <c r="L150" s="137" t="s">
        <v>216</v>
      </c>
      <c r="M150" s="54" t="s">
        <v>216</v>
      </c>
      <c r="N150" s="54" t="s">
        <v>364</v>
      </c>
      <c r="O150" s="137">
        <v>2</v>
      </c>
      <c r="P150" s="137">
        <v>3</v>
      </c>
      <c r="Q150" s="139">
        <f t="shared" si="24"/>
        <v>6</v>
      </c>
      <c r="R150" s="137" t="str">
        <f t="shared" si="25"/>
        <v>MEDIO</v>
      </c>
      <c r="S150" s="137">
        <v>10</v>
      </c>
      <c r="T150" s="137">
        <f t="shared" si="26"/>
        <v>60</v>
      </c>
      <c r="U150" s="137" t="str">
        <f t="shared" ref="U150:U190" si="42">IF(T150&lt;=20,"IV",IF(T150&lt;=120,"III",IF(T150&lt;=500,"II",IF(T150&lt;=4000,"I",FALSE))))</f>
        <v>III</v>
      </c>
      <c r="V150" s="139" t="str">
        <f t="shared" si="23"/>
        <v>Mejorable</v>
      </c>
      <c r="W150" s="54" t="s">
        <v>369</v>
      </c>
      <c r="X150" s="137" t="s">
        <v>185</v>
      </c>
      <c r="Y150" s="137" t="s">
        <v>194</v>
      </c>
      <c r="Z150" s="137" t="s">
        <v>194</v>
      </c>
      <c r="AA150" s="137" t="s">
        <v>194</v>
      </c>
      <c r="AB150" s="137" t="s">
        <v>426</v>
      </c>
      <c r="AC150" s="137" t="s">
        <v>194</v>
      </c>
      <c r="AD150" s="179">
        <v>45869</v>
      </c>
      <c r="AE150" s="120" t="s">
        <v>196</v>
      </c>
      <c r="AF150" s="137">
        <v>2</v>
      </c>
      <c r="AG150" s="137">
        <v>3</v>
      </c>
      <c r="AH150" s="139">
        <f t="shared" si="39"/>
        <v>6</v>
      </c>
      <c r="AI150" s="137" t="str">
        <f t="shared" si="40"/>
        <v>MEDIO</v>
      </c>
      <c r="AJ150" s="137">
        <v>10</v>
      </c>
      <c r="AK150" s="137">
        <f t="shared" si="41"/>
        <v>60</v>
      </c>
      <c r="AL150" s="137" t="str">
        <f t="shared" si="33"/>
        <v>III</v>
      </c>
      <c r="AM150" s="139" t="str">
        <f t="shared" si="34"/>
        <v>Mejorable</v>
      </c>
      <c r="AN150" s="54" t="s">
        <v>369</v>
      </c>
      <c r="AO150" s="137" t="s">
        <v>185</v>
      </c>
      <c r="AP150" s="137" t="s">
        <v>194</v>
      </c>
      <c r="AQ150" s="137" t="s">
        <v>194</v>
      </c>
      <c r="AR150" s="137" t="s">
        <v>194</v>
      </c>
      <c r="AS150" s="137" t="s">
        <v>426</v>
      </c>
      <c r="AT150" s="137" t="s">
        <v>194</v>
      </c>
      <c r="AU150" s="118" t="str">
        <f t="shared" si="35"/>
        <v>Se mantiene los controles establecidos</v>
      </c>
    </row>
    <row r="151" spans="2:47" s="40" customFormat="1" ht="174.75" customHeight="1" x14ac:dyDescent="0.25">
      <c r="B151" s="149" t="s">
        <v>278</v>
      </c>
      <c r="C151" s="150" t="s">
        <v>345</v>
      </c>
      <c r="D151" s="150" t="s">
        <v>479</v>
      </c>
      <c r="E151" s="137" t="s">
        <v>480</v>
      </c>
      <c r="F151" s="135" t="s">
        <v>481</v>
      </c>
      <c r="G151" s="136" t="s">
        <v>185</v>
      </c>
      <c r="H151" s="136" t="s">
        <v>186</v>
      </c>
      <c r="I151" s="137" t="s">
        <v>372</v>
      </c>
      <c r="J151" s="138" t="s">
        <v>206</v>
      </c>
      <c r="K151" s="54" t="s">
        <v>207</v>
      </c>
      <c r="L151" s="137" t="s">
        <v>208</v>
      </c>
      <c r="M151" s="54" t="s">
        <v>286</v>
      </c>
      <c r="N151" s="54" t="s">
        <v>287</v>
      </c>
      <c r="O151" s="137">
        <v>2</v>
      </c>
      <c r="P151" s="137">
        <v>1</v>
      </c>
      <c r="Q151" s="139">
        <f t="shared" si="24"/>
        <v>2</v>
      </c>
      <c r="R151" s="137" t="str">
        <f t="shared" si="25"/>
        <v>BAJO</v>
      </c>
      <c r="S151" s="137">
        <v>10</v>
      </c>
      <c r="T151" s="137">
        <f t="shared" si="26"/>
        <v>20</v>
      </c>
      <c r="U151" s="137" t="str">
        <f t="shared" si="42"/>
        <v>IV</v>
      </c>
      <c r="V151" s="139" t="str">
        <f t="shared" ref="V151:V190" si="43">IF(U151="IV","Aceptable",IF(U151="III","Mejorable",IF(U151="II","Aceptable con control especifico", IF(U151="I","No Aceptable",FALSE))))</f>
        <v>Aceptable</v>
      </c>
      <c r="W151" s="137" t="s">
        <v>211</v>
      </c>
      <c r="X151" s="139" t="s">
        <v>185</v>
      </c>
      <c r="Y151" s="137" t="s">
        <v>194</v>
      </c>
      <c r="Z151" s="137" t="s">
        <v>194</v>
      </c>
      <c r="AA151" s="137" t="s">
        <v>194</v>
      </c>
      <c r="AB151" s="137" t="s">
        <v>212</v>
      </c>
      <c r="AC151" s="137" t="s">
        <v>194</v>
      </c>
      <c r="AD151" s="179">
        <v>45869</v>
      </c>
      <c r="AE151" s="120" t="s">
        <v>196</v>
      </c>
      <c r="AF151" s="137">
        <v>2</v>
      </c>
      <c r="AG151" s="137">
        <v>1</v>
      </c>
      <c r="AH151" s="139">
        <f t="shared" si="39"/>
        <v>2</v>
      </c>
      <c r="AI151" s="137" t="str">
        <f t="shared" si="40"/>
        <v>BAJO</v>
      </c>
      <c r="AJ151" s="137">
        <v>10</v>
      </c>
      <c r="AK151" s="137">
        <f t="shared" si="41"/>
        <v>20</v>
      </c>
      <c r="AL151" s="137" t="str">
        <f t="shared" si="33"/>
        <v>IV</v>
      </c>
      <c r="AM151" s="139" t="str">
        <f t="shared" si="34"/>
        <v>Aceptable</v>
      </c>
      <c r="AN151" s="137" t="s">
        <v>211</v>
      </c>
      <c r="AO151" s="139" t="s">
        <v>185</v>
      </c>
      <c r="AP151" s="137" t="s">
        <v>194</v>
      </c>
      <c r="AQ151" s="137" t="s">
        <v>194</v>
      </c>
      <c r="AR151" s="137" t="s">
        <v>194</v>
      </c>
      <c r="AS151" s="137" t="s">
        <v>212</v>
      </c>
      <c r="AT151" s="137" t="s">
        <v>194</v>
      </c>
      <c r="AU151" s="118" t="str">
        <f t="shared" si="35"/>
        <v>Se mantiene los controles establecidos</v>
      </c>
    </row>
    <row r="152" spans="2:47" s="40" customFormat="1" ht="174.75" customHeight="1" x14ac:dyDescent="0.25">
      <c r="B152" s="149" t="s">
        <v>278</v>
      </c>
      <c r="C152" s="150" t="s">
        <v>345</v>
      </c>
      <c r="D152" s="150" t="s">
        <v>479</v>
      </c>
      <c r="E152" s="137" t="s">
        <v>480</v>
      </c>
      <c r="F152" s="135" t="s">
        <v>481</v>
      </c>
      <c r="G152" s="136" t="s">
        <v>185</v>
      </c>
      <c r="H152" s="136" t="s">
        <v>186</v>
      </c>
      <c r="I152" s="137" t="s">
        <v>205</v>
      </c>
      <c r="J152" s="138" t="s">
        <v>206</v>
      </c>
      <c r="K152" s="54" t="s">
        <v>207</v>
      </c>
      <c r="L152" s="137" t="s">
        <v>208</v>
      </c>
      <c r="M152" s="54" t="s">
        <v>286</v>
      </c>
      <c r="N152" s="54" t="s">
        <v>287</v>
      </c>
      <c r="O152" s="137">
        <v>2</v>
      </c>
      <c r="P152" s="137">
        <v>1</v>
      </c>
      <c r="Q152" s="139">
        <f t="shared" si="24"/>
        <v>2</v>
      </c>
      <c r="R152" s="137" t="str">
        <f t="shared" si="25"/>
        <v>BAJO</v>
      </c>
      <c r="S152" s="137">
        <v>10</v>
      </c>
      <c r="T152" s="137">
        <f t="shared" si="26"/>
        <v>20</v>
      </c>
      <c r="U152" s="137" t="str">
        <f t="shared" si="42"/>
        <v>IV</v>
      </c>
      <c r="V152" s="139" t="str">
        <f t="shared" si="43"/>
        <v>Aceptable</v>
      </c>
      <c r="W152" s="137" t="s">
        <v>211</v>
      </c>
      <c r="X152" s="139" t="s">
        <v>185</v>
      </c>
      <c r="Y152" s="137" t="s">
        <v>194</v>
      </c>
      <c r="Z152" s="137" t="s">
        <v>194</v>
      </c>
      <c r="AA152" s="137" t="s">
        <v>194</v>
      </c>
      <c r="AB152" s="137" t="s">
        <v>212</v>
      </c>
      <c r="AC152" s="137" t="s">
        <v>194</v>
      </c>
      <c r="AD152" s="179">
        <v>45869</v>
      </c>
      <c r="AE152" s="120" t="s">
        <v>196</v>
      </c>
      <c r="AF152" s="137">
        <v>2</v>
      </c>
      <c r="AG152" s="137">
        <v>1</v>
      </c>
      <c r="AH152" s="139">
        <f t="shared" si="39"/>
        <v>2</v>
      </c>
      <c r="AI152" s="137" t="str">
        <f t="shared" si="40"/>
        <v>BAJO</v>
      </c>
      <c r="AJ152" s="137">
        <v>10</v>
      </c>
      <c r="AK152" s="137">
        <f t="shared" si="41"/>
        <v>20</v>
      </c>
      <c r="AL152" s="137" t="str">
        <f t="shared" si="33"/>
        <v>IV</v>
      </c>
      <c r="AM152" s="139" t="str">
        <f t="shared" si="34"/>
        <v>Aceptable</v>
      </c>
      <c r="AN152" s="137" t="s">
        <v>211</v>
      </c>
      <c r="AO152" s="139" t="s">
        <v>185</v>
      </c>
      <c r="AP152" s="137" t="s">
        <v>194</v>
      </c>
      <c r="AQ152" s="137" t="s">
        <v>194</v>
      </c>
      <c r="AR152" s="137" t="s">
        <v>194</v>
      </c>
      <c r="AS152" s="137" t="s">
        <v>212</v>
      </c>
      <c r="AT152" s="137" t="s">
        <v>194</v>
      </c>
      <c r="AU152" s="118" t="str">
        <f t="shared" si="35"/>
        <v>Se mantiene los controles establecidos</v>
      </c>
    </row>
    <row r="153" spans="2:47" s="40" customFormat="1" ht="174.75" customHeight="1" x14ac:dyDescent="0.25">
      <c r="B153" s="149" t="s">
        <v>278</v>
      </c>
      <c r="C153" s="150" t="s">
        <v>345</v>
      </c>
      <c r="D153" s="150" t="s">
        <v>479</v>
      </c>
      <c r="E153" s="137" t="s">
        <v>480</v>
      </c>
      <c r="F153" s="135" t="s">
        <v>481</v>
      </c>
      <c r="G153" s="136" t="s">
        <v>185</v>
      </c>
      <c r="H153" s="136" t="s">
        <v>186</v>
      </c>
      <c r="I153" s="137" t="s">
        <v>213</v>
      </c>
      <c r="J153" s="138" t="s">
        <v>214</v>
      </c>
      <c r="K153" s="54" t="s">
        <v>215</v>
      </c>
      <c r="L153" s="137" t="s">
        <v>216</v>
      </c>
      <c r="M153" s="54" t="s">
        <v>216</v>
      </c>
      <c r="N153" s="54" t="s">
        <v>217</v>
      </c>
      <c r="O153" s="137">
        <v>3</v>
      </c>
      <c r="P153" s="137">
        <v>4</v>
      </c>
      <c r="Q153" s="139">
        <f t="shared" si="24"/>
        <v>12</v>
      </c>
      <c r="R153" s="137" t="str">
        <f t="shared" si="25"/>
        <v>ALTO</v>
      </c>
      <c r="S153" s="137">
        <v>25</v>
      </c>
      <c r="T153" s="137">
        <f t="shared" si="26"/>
        <v>300</v>
      </c>
      <c r="U153" s="137" t="str">
        <f t="shared" si="42"/>
        <v>II</v>
      </c>
      <c r="V153" s="139" t="str">
        <f t="shared" si="43"/>
        <v>Aceptable con control especifico</v>
      </c>
      <c r="W153" s="137" t="s">
        <v>218</v>
      </c>
      <c r="X153" s="139" t="s">
        <v>185</v>
      </c>
      <c r="Y153" s="137" t="s">
        <v>194</v>
      </c>
      <c r="Z153" s="137" t="s">
        <v>194</v>
      </c>
      <c r="AA153" s="137" t="s">
        <v>194</v>
      </c>
      <c r="AB153" s="137" t="s">
        <v>289</v>
      </c>
      <c r="AC153" s="137" t="s">
        <v>194</v>
      </c>
      <c r="AD153" s="179">
        <v>45869</v>
      </c>
      <c r="AE153" s="120" t="s">
        <v>196</v>
      </c>
      <c r="AF153" s="137">
        <v>3</v>
      </c>
      <c r="AG153" s="137">
        <v>4</v>
      </c>
      <c r="AH153" s="139">
        <f t="shared" si="39"/>
        <v>12</v>
      </c>
      <c r="AI153" s="137" t="str">
        <f t="shared" si="40"/>
        <v>ALTO</v>
      </c>
      <c r="AJ153" s="137">
        <v>25</v>
      </c>
      <c r="AK153" s="137">
        <f t="shared" si="41"/>
        <v>300</v>
      </c>
      <c r="AL153" s="137" t="str">
        <f t="shared" si="33"/>
        <v>II</v>
      </c>
      <c r="AM153" s="139" t="str">
        <f t="shared" si="34"/>
        <v>Aceptable con control especifico</v>
      </c>
      <c r="AN153" s="137" t="s">
        <v>218</v>
      </c>
      <c r="AO153" s="139" t="s">
        <v>185</v>
      </c>
      <c r="AP153" s="137" t="s">
        <v>194</v>
      </c>
      <c r="AQ153" s="137" t="s">
        <v>194</v>
      </c>
      <c r="AR153" s="137" t="s">
        <v>194</v>
      </c>
      <c r="AS153" s="137" t="s">
        <v>289</v>
      </c>
      <c r="AT153" s="137" t="s">
        <v>194</v>
      </c>
      <c r="AU153" s="118" t="str">
        <f t="shared" si="35"/>
        <v>Se mantiene los controles establecidos</v>
      </c>
    </row>
    <row r="154" spans="2:47" s="40" customFormat="1" ht="174.75" customHeight="1" x14ac:dyDescent="0.25">
      <c r="B154" s="149" t="s">
        <v>278</v>
      </c>
      <c r="C154" s="150" t="s">
        <v>345</v>
      </c>
      <c r="D154" s="150" t="s">
        <v>479</v>
      </c>
      <c r="E154" s="137" t="s">
        <v>480</v>
      </c>
      <c r="F154" s="135" t="s">
        <v>481</v>
      </c>
      <c r="G154" s="136" t="s">
        <v>185</v>
      </c>
      <c r="H154" s="136" t="s">
        <v>186</v>
      </c>
      <c r="I154" s="137" t="s">
        <v>373</v>
      </c>
      <c r="J154" s="138" t="s">
        <v>214</v>
      </c>
      <c r="K154" s="54" t="s">
        <v>374</v>
      </c>
      <c r="L154" s="137" t="s">
        <v>375</v>
      </c>
      <c r="M154" s="54" t="s">
        <v>216</v>
      </c>
      <c r="N154" s="54" t="s">
        <v>376</v>
      </c>
      <c r="O154" s="137">
        <v>2</v>
      </c>
      <c r="P154" s="137">
        <v>3</v>
      </c>
      <c r="Q154" s="139">
        <f t="shared" si="24"/>
        <v>6</v>
      </c>
      <c r="R154" s="137" t="str">
        <f t="shared" si="25"/>
        <v>MEDIO</v>
      </c>
      <c r="S154" s="137">
        <v>10</v>
      </c>
      <c r="T154" s="137">
        <f t="shared" si="26"/>
        <v>60</v>
      </c>
      <c r="U154" s="137" t="str">
        <f t="shared" si="42"/>
        <v>III</v>
      </c>
      <c r="V154" s="139" t="str">
        <f t="shared" si="43"/>
        <v>Mejorable</v>
      </c>
      <c r="W154" s="137" t="s">
        <v>218</v>
      </c>
      <c r="X154" s="139" t="s">
        <v>185</v>
      </c>
      <c r="Y154" s="137" t="s">
        <v>194</v>
      </c>
      <c r="Z154" s="137" t="s">
        <v>194</v>
      </c>
      <c r="AA154" s="137" t="s">
        <v>194</v>
      </c>
      <c r="AB154" s="137" t="s">
        <v>377</v>
      </c>
      <c r="AC154" s="137" t="s">
        <v>194</v>
      </c>
      <c r="AD154" s="179">
        <v>45869</v>
      </c>
      <c r="AE154" s="120" t="s">
        <v>196</v>
      </c>
      <c r="AF154" s="137">
        <v>2</v>
      </c>
      <c r="AG154" s="137">
        <v>3</v>
      </c>
      <c r="AH154" s="139">
        <f t="shared" si="39"/>
        <v>6</v>
      </c>
      <c r="AI154" s="137" t="str">
        <f t="shared" si="40"/>
        <v>MEDIO</v>
      </c>
      <c r="AJ154" s="137">
        <v>10</v>
      </c>
      <c r="AK154" s="137">
        <f t="shared" si="41"/>
        <v>60</v>
      </c>
      <c r="AL154" s="137" t="str">
        <f t="shared" si="33"/>
        <v>III</v>
      </c>
      <c r="AM154" s="139" t="str">
        <f t="shared" si="34"/>
        <v>Mejorable</v>
      </c>
      <c r="AN154" s="137" t="s">
        <v>218</v>
      </c>
      <c r="AO154" s="139" t="s">
        <v>185</v>
      </c>
      <c r="AP154" s="137" t="s">
        <v>194</v>
      </c>
      <c r="AQ154" s="137" t="s">
        <v>194</v>
      </c>
      <c r="AR154" s="137" t="s">
        <v>194</v>
      </c>
      <c r="AS154" s="137" t="s">
        <v>377</v>
      </c>
      <c r="AT154" s="137" t="s">
        <v>194</v>
      </c>
      <c r="AU154" s="118" t="str">
        <f t="shared" si="35"/>
        <v>Se mantiene los controles establecidos</v>
      </c>
    </row>
    <row r="155" spans="2:47" s="40" customFormat="1" ht="174.75" customHeight="1" x14ac:dyDescent="0.25">
      <c r="B155" s="149" t="s">
        <v>278</v>
      </c>
      <c r="C155" s="150" t="s">
        <v>345</v>
      </c>
      <c r="D155" s="150" t="s">
        <v>479</v>
      </c>
      <c r="E155" s="137" t="s">
        <v>480</v>
      </c>
      <c r="F155" s="135" t="s">
        <v>481</v>
      </c>
      <c r="G155" s="136" t="s">
        <v>185</v>
      </c>
      <c r="H155" s="136" t="s">
        <v>186</v>
      </c>
      <c r="I155" s="137" t="s">
        <v>220</v>
      </c>
      <c r="J155" s="138" t="s">
        <v>214</v>
      </c>
      <c r="K155" s="54" t="s">
        <v>290</v>
      </c>
      <c r="L155" s="137" t="s">
        <v>222</v>
      </c>
      <c r="M155" s="54" t="s">
        <v>223</v>
      </c>
      <c r="N155" s="54" t="s">
        <v>224</v>
      </c>
      <c r="O155" s="137">
        <v>2</v>
      </c>
      <c r="P155" s="137">
        <v>3</v>
      </c>
      <c r="Q155" s="139">
        <f t="shared" si="24"/>
        <v>6</v>
      </c>
      <c r="R155" s="137" t="str">
        <f t="shared" si="25"/>
        <v>MEDIO</v>
      </c>
      <c r="S155" s="137">
        <v>25</v>
      </c>
      <c r="T155" s="137">
        <f t="shared" si="26"/>
        <v>150</v>
      </c>
      <c r="U155" s="137" t="str">
        <f t="shared" si="42"/>
        <v>II</v>
      </c>
      <c r="V155" s="139" t="str">
        <f t="shared" si="43"/>
        <v>Aceptable con control especifico</v>
      </c>
      <c r="W155" s="137" t="s">
        <v>291</v>
      </c>
      <c r="X155" s="139" t="s">
        <v>185</v>
      </c>
      <c r="Y155" s="137" t="s">
        <v>194</v>
      </c>
      <c r="Z155" s="137" t="s">
        <v>194</v>
      </c>
      <c r="AA155" s="137" t="s">
        <v>194</v>
      </c>
      <c r="AB155" s="137" t="s">
        <v>226</v>
      </c>
      <c r="AC155" s="137" t="s">
        <v>194</v>
      </c>
      <c r="AD155" s="179">
        <v>45869</v>
      </c>
      <c r="AE155" s="120" t="s">
        <v>196</v>
      </c>
      <c r="AF155" s="137">
        <v>2</v>
      </c>
      <c r="AG155" s="137">
        <v>3</v>
      </c>
      <c r="AH155" s="139">
        <f t="shared" si="39"/>
        <v>6</v>
      </c>
      <c r="AI155" s="137" t="str">
        <f t="shared" si="40"/>
        <v>MEDIO</v>
      </c>
      <c r="AJ155" s="137">
        <v>25</v>
      </c>
      <c r="AK155" s="137">
        <f t="shared" si="41"/>
        <v>150</v>
      </c>
      <c r="AL155" s="137" t="str">
        <f t="shared" si="33"/>
        <v>II</v>
      </c>
      <c r="AM155" s="139" t="str">
        <f t="shared" si="34"/>
        <v>Aceptable con control especifico</v>
      </c>
      <c r="AN155" s="137" t="s">
        <v>291</v>
      </c>
      <c r="AO155" s="139" t="s">
        <v>185</v>
      </c>
      <c r="AP155" s="137" t="s">
        <v>194</v>
      </c>
      <c r="AQ155" s="137" t="s">
        <v>194</v>
      </c>
      <c r="AR155" s="137" t="s">
        <v>194</v>
      </c>
      <c r="AS155" s="137" t="s">
        <v>226</v>
      </c>
      <c r="AT155" s="137" t="s">
        <v>194</v>
      </c>
      <c r="AU155" s="118" t="str">
        <f t="shared" si="35"/>
        <v>Se mantiene los controles establecidos</v>
      </c>
    </row>
    <row r="156" spans="2:47" s="40" customFormat="1" ht="174.75" customHeight="1" x14ac:dyDescent="0.25">
      <c r="B156" s="149" t="s">
        <v>278</v>
      </c>
      <c r="C156" s="150" t="s">
        <v>345</v>
      </c>
      <c r="D156" s="150" t="s">
        <v>479</v>
      </c>
      <c r="E156" s="137" t="s">
        <v>480</v>
      </c>
      <c r="F156" s="135" t="s">
        <v>481</v>
      </c>
      <c r="G156" s="136" t="s">
        <v>185</v>
      </c>
      <c r="H156" s="136" t="s">
        <v>186</v>
      </c>
      <c r="I156" s="137" t="s">
        <v>378</v>
      </c>
      <c r="J156" s="138" t="s">
        <v>214</v>
      </c>
      <c r="K156" s="54" t="s">
        <v>379</v>
      </c>
      <c r="L156" s="137" t="s">
        <v>375</v>
      </c>
      <c r="M156" s="54" t="s">
        <v>216</v>
      </c>
      <c r="N156" s="54" t="s">
        <v>376</v>
      </c>
      <c r="O156" s="137">
        <v>2</v>
      </c>
      <c r="P156" s="137">
        <v>3</v>
      </c>
      <c r="Q156" s="139">
        <f t="shared" si="24"/>
        <v>6</v>
      </c>
      <c r="R156" s="137" t="str">
        <f t="shared" si="25"/>
        <v>MEDIO</v>
      </c>
      <c r="S156" s="137">
        <v>10</v>
      </c>
      <c r="T156" s="137">
        <f t="shared" si="26"/>
        <v>60</v>
      </c>
      <c r="U156" s="137" t="str">
        <f t="shared" si="42"/>
        <v>III</v>
      </c>
      <c r="V156" s="139" t="str">
        <f t="shared" si="43"/>
        <v>Mejorable</v>
      </c>
      <c r="W156" s="137" t="s">
        <v>380</v>
      </c>
      <c r="X156" s="139" t="s">
        <v>185</v>
      </c>
      <c r="Y156" s="137" t="s">
        <v>194</v>
      </c>
      <c r="Z156" s="137" t="s">
        <v>194</v>
      </c>
      <c r="AA156" s="137" t="s">
        <v>194</v>
      </c>
      <c r="AB156" s="137" t="s">
        <v>381</v>
      </c>
      <c r="AC156" s="137" t="s">
        <v>194</v>
      </c>
      <c r="AD156" s="179">
        <v>45869</v>
      </c>
      <c r="AE156" s="120" t="s">
        <v>196</v>
      </c>
      <c r="AF156" s="137">
        <v>2</v>
      </c>
      <c r="AG156" s="137">
        <v>3</v>
      </c>
      <c r="AH156" s="139">
        <f t="shared" si="39"/>
        <v>6</v>
      </c>
      <c r="AI156" s="137" t="str">
        <f t="shared" si="40"/>
        <v>MEDIO</v>
      </c>
      <c r="AJ156" s="137">
        <v>10</v>
      </c>
      <c r="AK156" s="137">
        <f t="shared" si="41"/>
        <v>60</v>
      </c>
      <c r="AL156" s="137" t="str">
        <f t="shared" si="33"/>
        <v>III</v>
      </c>
      <c r="AM156" s="139" t="str">
        <f t="shared" si="34"/>
        <v>Mejorable</v>
      </c>
      <c r="AN156" s="137" t="s">
        <v>380</v>
      </c>
      <c r="AO156" s="139" t="s">
        <v>185</v>
      </c>
      <c r="AP156" s="137" t="s">
        <v>194</v>
      </c>
      <c r="AQ156" s="137" t="s">
        <v>194</v>
      </c>
      <c r="AR156" s="137" t="s">
        <v>194</v>
      </c>
      <c r="AS156" s="137" t="s">
        <v>381</v>
      </c>
      <c r="AT156" s="137" t="s">
        <v>194</v>
      </c>
      <c r="AU156" s="118" t="str">
        <f t="shared" si="35"/>
        <v>Se mantiene los controles establecidos</v>
      </c>
    </row>
    <row r="157" spans="2:47" s="40" customFormat="1" ht="174.75" customHeight="1" x14ac:dyDescent="0.25">
      <c r="B157" s="149" t="s">
        <v>278</v>
      </c>
      <c r="C157" s="150" t="s">
        <v>345</v>
      </c>
      <c r="D157" s="150" t="s">
        <v>479</v>
      </c>
      <c r="E157" s="137" t="s">
        <v>480</v>
      </c>
      <c r="F157" s="135" t="s">
        <v>481</v>
      </c>
      <c r="G157" s="136" t="s">
        <v>185</v>
      </c>
      <c r="H157" s="136" t="s">
        <v>186</v>
      </c>
      <c r="I157" s="137" t="s">
        <v>483</v>
      </c>
      <c r="J157" s="138" t="s">
        <v>228</v>
      </c>
      <c r="K157" s="54" t="s">
        <v>383</v>
      </c>
      <c r="L157" s="137" t="s">
        <v>384</v>
      </c>
      <c r="M157" s="54" t="s">
        <v>385</v>
      </c>
      <c r="N157" s="54" t="s">
        <v>430</v>
      </c>
      <c r="O157" s="137">
        <v>2</v>
      </c>
      <c r="P157" s="137">
        <v>2</v>
      </c>
      <c r="Q157" s="139">
        <f t="shared" si="24"/>
        <v>4</v>
      </c>
      <c r="R157" s="137" t="str">
        <f t="shared" si="25"/>
        <v>BAJO</v>
      </c>
      <c r="S157" s="137">
        <v>25</v>
      </c>
      <c r="T157" s="137">
        <f t="shared" si="26"/>
        <v>100</v>
      </c>
      <c r="U157" s="137" t="str">
        <f t="shared" si="42"/>
        <v>III</v>
      </c>
      <c r="V157" s="139" t="str">
        <f t="shared" si="43"/>
        <v>Mejorable</v>
      </c>
      <c r="W157" s="137" t="s">
        <v>387</v>
      </c>
      <c r="X157" s="139" t="s">
        <v>185</v>
      </c>
      <c r="Y157" s="137" t="s">
        <v>194</v>
      </c>
      <c r="Z157" s="137" t="s">
        <v>194</v>
      </c>
      <c r="AA157" s="137" t="s">
        <v>194</v>
      </c>
      <c r="AB157" s="137" t="s">
        <v>388</v>
      </c>
      <c r="AC157" s="137" t="s">
        <v>194</v>
      </c>
      <c r="AD157" s="179">
        <v>45869</v>
      </c>
      <c r="AE157" s="120" t="s">
        <v>196</v>
      </c>
      <c r="AF157" s="137">
        <v>2</v>
      </c>
      <c r="AG157" s="137">
        <v>2</v>
      </c>
      <c r="AH157" s="139">
        <f t="shared" si="39"/>
        <v>4</v>
      </c>
      <c r="AI157" s="137" t="str">
        <f t="shared" si="40"/>
        <v>BAJO</v>
      </c>
      <c r="AJ157" s="137">
        <v>25</v>
      </c>
      <c r="AK157" s="137">
        <f t="shared" si="41"/>
        <v>100</v>
      </c>
      <c r="AL157" s="137" t="str">
        <f t="shared" si="33"/>
        <v>III</v>
      </c>
      <c r="AM157" s="139" t="str">
        <f t="shared" si="34"/>
        <v>Mejorable</v>
      </c>
      <c r="AN157" s="137" t="s">
        <v>387</v>
      </c>
      <c r="AO157" s="139" t="s">
        <v>185</v>
      </c>
      <c r="AP157" s="137" t="s">
        <v>194</v>
      </c>
      <c r="AQ157" s="137" t="s">
        <v>194</v>
      </c>
      <c r="AR157" s="137" t="s">
        <v>194</v>
      </c>
      <c r="AS157" s="137" t="s">
        <v>388</v>
      </c>
      <c r="AT157" s="137" t="s">
        <v>194</v>
      </c>
      <c r="AU157" s="118" t="str">
        <f t="shared" si="35"/>
        <v>Se mantiene los controles establecidos</v>
      </c>
    </row>
    <row r="158" spans="2:47" s="40" customFormat="1" ht="174.75" customHeight="1" x14ac:dyDescent="0.25">
      <c r="B158" s="149" t="s">
        <v>278</v>
      </c>
      <c r="C158" s="150" t="s">
        <v>345</v>
      </c>
      <c r="D158" s="150" t="s">
        <v>479</v>
      </c>
      <c r="E158" s="137" t="s">
        <v>480</v>
      </c>
      <c r="F158" s="135" t="s">
        <v>481</v>
      </c>
      <c r="G158" s="136" t="s">
        <v>185</v>
      </c>
      <c r="H158" s="136" t="s">
        <v>186</v>
      </c>
      <c r="I158" s="137" t="s">
        <v>484</v>
      </c>
      <c r="J158" s="138" t="s">
        <v>228</v>
      </c>
      <c r="K158" s="54" t="s">
        <v>229</v>
      </c>
      <c r="L158" s="137" t="s">
        <v>230</v>
      </c>
      <c r="M158" s="54" t="s">
        <v>432</v>
      </c>
      <c r="N158" s="54" t="s">
        <v>433</v>
      </c>
      <c r="O158" s="137">
        <v>2</v>
      </c>
      <c r="P158" s="137">
        <v>2</v>
      </c>
      <c r="Q158" s="139">
        <f t="shared" si="24"/>
        <v>4</v>
      </c>
      <c r="R158" s="137" t="str">
        <f t="shared" si="25"/>
        <v>BAJO</v>
      </c>
      <c r="S158" s="137">
        <v>10</v>
      </c>
      <c r="T158" s="137">
        <f t="shared" si="26"/>
        <v>40</v>
      </c>
      <c r="U158" s="137" t="str">
        <f t="shared" si="42"/>
        <v>III</v>
      </c>
      <c r="V158" s="139" t="str">
        <f t="shared" si="43"/>
        <v>Mejorable</v>
      </c>
      <c r="W158" s="137" t="s">
        <v>292</v>
      </c>
      <c r="X158" s="139" t="s">
        <v>185</v>
      </c>
      <c r="Y158" s="137" t="s">
        <v>194</v>
      </c>
      <c r="Z158" s="137" t="s">
        <v>194</v>
      </c>
      <c r="AA158" s="137" t="s">
        <v>194</v>
      </c>
      <c r="AB158" s="137" t="s">
        <v>434</v>
      </c>
      <c r="AC158" s="137" t="s">
        <v>194</v>
      </c>
      <c r="AD158" s="179">
        <v>45869</v>
      </c>
      <c r="AE158" s="120" t="s">
        <v>196</v>
      </c>
      <c r="AF158" s="137">
        <v>2</v>
      </c>
      <c r="AG158" s="137">
        <v>2</v>
      </c>
      <c r="AH158" s="139">
        <f t="shared" si="39"/>
        <v>4</v>
      </c>
      <c r="AI158" s="137" t="str">
        <f t="shared" si="40"/>
        <v>BAJO</v>
      </c>
      <c r="AJ158" s="137">
        <v>10</v>
      </c>
      <c r="AK158" s="137">
        <f t="shared" si="41"/>
        <v>40</v>
      </c>
      <c r="AL158" s="137" t="str">
        <f t="shared" si="33"/>
        <v>III</v>
      </c>
      <c r="AM158" s="139" t="str">
        <f t="shared" si="34"/>
        <v>Mejorable</v>
      </c>
      <c r="AN158" s="137" t="s">
        <v>292</v>
      </c>
      <c r="AO158" s="139" t="s">
        <v>185</v>
      </c>
      <c r="AP158" s="137" t="s">
        <v>194</v>
      </c>
      <c r="AQ158" s="137" t="s">
        <v>194</v>
      </c>
      <c r="AR158" s="137" t="s">
        <v>194</v>
      </c>
      <c r="AS158" s="137" t="s">
        <v>434</v>
      </c>
      <c r="AT158" s="137" t="s">
        <v>194</v>
      </c>
      <c r="AU158" s="118" t="str">
        <f t="shared" si="35"/>
        <v>Se mantiene los controles establecidos</v>
      </c>
    </row>
    <row r="159" spans="2:47" s="40" customFormat="1" ht="174.75" customHeight="1" x14ac:dyDescent="0.25">
      <c r="B159" s="149" t="s">
        <v>278</v>
      </c>
      <c r="C159" s="150" t="s">
        <v>345</v>
      </c>
      <c r="D159" s="150" t="s">
        <v>479</v>
      </c>
      <c r="E159" s="137" t="s">
        <v>480</v>
      </c>
      <c r="F159" s="135" t="s">
        <v>481</v>
      </c>
      <c r="G159" s="136" t="s">
        <v>185</v>
      </c>
      <c r="H159" s="136" t="s">
        <v>186</v>
      </c>
      <c r="I159" s="137" t="s">
        <v>234</v>
      </c>
      <c r="J159" s="138" t="s">
        <v>228</v>
      </c>
      <c r="K159" s="54" t="s">
        <v>396</v>
      </c>
      <c r="L159" s="137" t="s">
        <v>236</v>
      </c>
      <c r="M159" s="54" t="s">
        <v>237</v>
      </c>
      <c r="N159" s="54" t="s">
        <v>216</v>
      </c>
      <c r="O159" s="137">
        <v>2</v>
      </c>
      <c r="P159" s="137">
        <v>3</v>
      </c>
      <c r="Q159" s="139">
        <f t="shared" si="24"/>
        <v>6</v>
      </c>
      <c r="R159" s="137" t="str">
        <f t="shared" si="25"/>
        <v>MEDIO</v>
      </c>
      <c r="S159" s="137">
        <v>10</v>
      </c>
      <c r="T159" s="137">
        <f t="shared" si="26"/>
        <v>60</v>
      </c>
      <c r="U159" s="137" t="str">
        <f t="shared" si="42"/>
        <v>III</v>
      </c>
      <c r="V159" s="139" t="str">
        <f t="shared" si="43"/>
        <v>Mejorable</v>
      </c>
      <c r="W159" s="137" t="s">
        <v>238</v>
      </c>
      <c r="X159" s="139" t="s">
        <v>185</v>
      </c>
      <c r="Y159" s="137" t="s">
        <v>194</v>
      </c>
      <c r="Z159" s="137" t="s">
        <v>194</v>
      </c>
      <c r="AA159" s="137" t="s">
        <v>194</v>
      </c>
      <c r="AB159" s="137" t="s">
        <v>435</v>
      </c>
      <c r="AC159" s="137" t="s">
        <v>194</v>
      </c>
      <c r="AD159" s="179">
        <v>45869</v>
      </c>
      <c r="AE159" s="120" t="s">
        <v>196</v>
      </c>
      <c r="AF159" s="137">
        <v>2</v>
      </c>
      <c r="AG159" s="137">
        <v>3</v>
      </c>
      <c r="AH159" s="139">
        <f t="shared" si="39"/>
        <v>6</v>
      </c>
      <c r="AI159" s="137" t="str">
        <f t="shared" si="40"/>
        <v>MEDIO</v>
      </c>
      <c r="AJ159" s="137">
        <v>10</v>
      </c>
      <c r="AK159" s="137">
        <f t="shared" si="41"/>
        <v>60</v>
      </c>
      <c r="AL159" s="137" t="str">
        <f t="shared" si="33"/>
        <v>III</v>
      </c>
      <c r="AM159" s="139" t="str">
        <f t="shared" si="34"/>
        <v>Mejorable</v>
      </c>
      <c r="AN159" s="137" t="s">
        <v>238</v>
      </c>
      <c r="AO159" s="139" t="s">
        <v>185</v>
      </c>
      <c r="AP159" s="137" t="s">
        <v>194</v>
      </c>
      <c r="AQ159" s="137" t="s">
        <v>194</v>
      </c>
      <c r="AR159" s="137" t="s">
        <v>194</v>
      </c>
      <c r="AS159" s="137" t="s">
        <v>435</v>
      </c>
      <c r="AT159" s="137" t="s">
        <v>194</v>
      </c>
      <c r="AU159" s="118" t="str">
        <f t="shared" si="35"/>
        <v>Se mantiene los controles establecidos</v>
      </c>
    </row>
    <row r="160" spans="2:47" s="40" customFormat="1" ht="174.75" customHeight="1" x14ac:dyDescent="0.25">
      <c r="B160" s="149" t="s">
        <v>278</v>
      </c>
      <c r="C160" s="150" t="s">
        <v>345</v>
      </c>
      <c r="D160" s="150" t="s">
        <v>479</v>
      </c>
      <c r="E160" s="137" t="s">
        <v>480</v>
      </c>
      <c r="F160" s="135" t="s">
        <v>481</v>
      </c>
      <c r="G160" s="136" t="s">
        <v>185</v>
      </c>
      <c r="H160" s="136" t="s">
        <v>186</v>
      </c>
      <c r="I160" s="137" t="s">
        <v>241</v>
      </c>
      <c r="J160" s="138" t="s">
        <v>228</v>
      </c>
      <c r="K160" s="54" t="s">
        <v>242</v>
      </c>
      <c r="L160" s="137" t="s">
        <v>243</v>
      </c>
      <c r="M160" s="54" t="s">
        <v>244</v>
      </c>
      <c r="N160" s="54" t="s">
        <v>390</v>
      </c>
      <c r="O160" s="137">
        <v>2</v>
      </c>
      <c r="P160" s="137">
        <v>3</v>
      </c>
      <c r="Q160" s="139">
        <f t="shared" si="24"/>
        <v>6</v>
      </c>
      <c r="R160" s="137" t="str">
        <f t="shared" si="25"/>
        <v>MEDIO</v>
      </c>
      <c r="S160" s="137">
        <v>10</v>
      </c>
      <c r="T160" s="137">
        <f t="shared" si="26"/>
        <v>60</v>
      </c>
      <c r="U160" s="137" t="str">
        <f t="shared" si="42"/>
        <v>III</v>
      </c>
      <c r="V160" s="139" t="str">
        <f t="shared" si="43"/>
        <v>Mejorable</v>
      </c>
      <c r="W160" s="137" t="s">
        <v>238</v>
      </c>
      <c r="X160" s="139" t="s">
        <v>185</v>
      </c>
      <c r="Y160" s="137" t="s">
        <v>194</v>
      </c>
      <c r="Z160" s="137" t="s">
        <v>194</v>
      </c>
      <c r="AA160" s="137" t="s">
        <v>194</v>
      </c>
      <c r="AB160" s="137" t="s">
        <v>247</v>
      </c>
      <c r="AC160" s="137" t="s">
        <v>194</v>
      </c>
      <c r="AD160" s="179">
        <v>45869</v>
      </c>
      <c r="AE160" s="120" t="s">
        <v>196</v>
      </c>
      <c r="AF160" s="137">
        <v>2</v>
      </c>
      <c r="AG160" s="137">
        <v>3</v>
      </c>
      <c r="AH160" s="139">
        <f t="shared" si="39"/>
        <v>6</v>
      </c>
      <c r="AI160" s="137" t="str">
        <f t="shared" si="40"/>
        <v>MEDIO</v>
      </c>
      <c r="AJ160" s="137">
        <v>10</v>
      </c>
      <c r="AK160" s="137">
        <f t="shared" si="41"/>
        <v>60</v>
      </c>
      <c r="AL160" s="137" t="str">
        <f t="shared" si="33"/>
        <v>III</v>
      </c>
      <c r="AM160" s="139" t="str">
        <f t="shared" si="34"/>
        <v>Mejorable</v>
      </c>
      <c r="AN160" s="137" t="s">
        <v>238</v>
      </c>
      <c r="AO160" s="139" t="s">
        <v>185</v>
      </c>
      <c r="AP160" s="137" t="s">
        <v>194</v>
      </c>
      <c r="AQ160" s="137" t="s">
        <v>194</v>
      </c>
      <c r="AR160" s="137" t="s">
        <v>194</v>
      </c>
      <c r="AS160" s="137" t="s">
        <v>247</v>
      </c>
      <c r="AT160" s="137" t="s">
        <v>194</v>
      </c>
      <c r="AU160" s="118" t="str">
        <f t="shared" si="35"/>
        <v>Se mantiene los controles establecidos</v>
      </c>
    </row>
    <row r="161" spans="2:47" s="40" customFormat="1" ht="174.75" customHeight="1" x14ac:dyDescent="0.25">
      <c r="B161" s="149" t="s">
        <v>278</v>
      </c>
      <c r="C161" s="150" t="s">
        <v>345</v>
      </c>
      <c r="D161" s="150" t="s">
        <v>479</v>
      </c>
      <c r="E161" s="137" t="s">
        <v>480</v>
      </c>
      <c r="F161" s="135" t="s">
        <v>481</v>
      </c>
      <c r="G161" s="136" t="s">
        <v>185</v>
      </c>
      <c r="H161" s="136" t="s">
        <v>186</v>
      </c>
      <c r="I161" s="137" t="s">
        <v>392</v>
      </c>
      <c r="J161" s="138" t="s">
        <v>228</v>
      </c>
      <c r="K161" s="54" t="s">
        <v>393</v>
      </c>
      <c r="L161" s="137" t="s">
        <v>216</v>
      </c>
      <c r="M161" s="54" t="s">
        <v>244</v>
      </c>
      <c r="N161" s="54" t="s">
        <v>245</v>
      </c>
      <c r="O161" s="137">
        <v>3</v>
      </c>
      <c r="P161" s="137">
        <v>3</v>
      </c>
      <c r="Q161" s="139">
        <f t="shared" si="24"/>
        <v>9</v>
      </c>
      <c r="R161" s="137" t="str">
        <f t="shared" si="25"/>
        <v>ALTO</v>
      </c>
      <c r="S161" s="137">
        <v>25</v>
      </c>
      <c r="T161" s="137">
        <f t="shared" si="26"/>
        <v>225</v>
      </c>
      <c r="U161" s="137" t="str">
        <f t="shared" si="42"/>
        <v>II</v>
      </c>
      <c r="V161" s="139" t="str">
        <f t="shared" si="43"/>
        <v>Aceptable con control especifico</v>
      </c>
      <c r="W161" s="137" t="s">
        <v>238</v>
      </c>
      <c r="X161" s="139" t="s">
        <v>185</v>
      </c>
      <c r="Y161" s="137" t="s">
        <v>194</v>
      </c>
      <c r="Z161" s="137" t="s">
        <v>194</v>
      </c>
      <c r="AA161" s="137" t="s">
        <v>194</v>
      </c>
      <c r="AB161" s="137" t="s">
        <v>394</v>
      </c>
      <c r="AC161" s="137" t="s">
        <v>194</v>
      </c>
      <c r="AD161" s="179">
        <v>45869</v>
      </c>
      <c r="AE161" s="120" t="s">
        <v>196</v>
      </c>
      <c r="AF161" s="137">
        <v>3</v>
      </c>
      <c r="AG161" s="137">
        <v>3</v>
      </c>
      <c r="AH161" s="139">
        <f t="shared" si="39"/>
        <v>9</v>
      </c>
      <c r="AI161" s="137" t="str">
        <f t="shared" si="40"/>
        <v>ALTO</v>
      </c>
      <c r="AJ161" s="137">
        <v>25</v>
      </c>
      <c r="AK161" s="137">
        <f t="shared" si="41"/>
        <v>225</v>
      </c>
      <c r="AL161" s="137" t="str">
        <f t="shared" si="33"/>
        <v>II</v>
      </c>
      <c r="AM161" s="139" t="str">
        <f t="shared" si="34"/>
        <v>Aceptable con control especifico</v>
      </c>
      <c r="AN161" s="137" t="s">
        <v>238</v>
      </c>
      <c r="AO161" s="139" t="s">
        <v>185</v>
      </c>
      <c r="AP161" s="137" t="s">
        <v>194</v>
      </c>
      <c r="AQ161" s="137" t="s">
        <v>194</v>
      </c>
      <c r="AR161" s="137" t="s">
        <v>194</v>
      </c>
      <c r="AS161" s="137" t="s">
        <v>394</v>
      </c>
      <c r="AT161" s="137" t="s">
        <v>194</v>
      </c>
      <c r="AU161" s="118" t="str">
        <f t="shared" si="35"/>
        <v>Se mantiene los controles establecidos</v>
      </c>
    </row>
    <row r="162" spans="2:47" s="40" customFormat="1" ht="174.75" customHeight="1" x14ac:dyDescent="0.25">
      <c r="B162" s="149" t="s">
        <v>278</v>
      </c>
      <c r="C162" s="150" t="s">
        <v>345</v>
      </c>
      <c r="D162" s="150" t="s">
        <v>479</v>
      </c>
      <c r="E162" s="137" t="s">
        <v>480</v>
      </c>
      <c r="F162" s="135" t="s">
        <v>481</v>
      </c>
      <c r="G162" s="136" t="s">
        <v>185</v>
      </c>
      <c r="H162" s="136" t="s">
        <v>186</v>
      </c>
      <c r="I162" s="137" t="s">
        <v>294</v>
      </c>
      <c r="J162" s="138" t="s">
        <v>228</v>
      </c>
      <c r="K162" s="54" t="s">
        <v>249</v>
      </c>
      <c r="L162" s="137" t="s">
        <v>250</v>
      </c>
      <c r="M162" s="54" t="s">
        <v>251</v>
      </c>
      <c r="N162" s="54" t="s">
        <v>252</v>
      </c>
      <c r="O162" s="137">
        <v>2</v>
      </c>
      <c r="P162" s="137">
        <v>1</v>
      </c>
      <c r="Q162" s="139">
        <f t="shared" si="24"/>
        <v>2</v>
      </c>
      <c r="R162" s="137" t="str">
        <f t="shared" si="25"/>
        <v>BAJO</v>
      </c>
      <c r="S162" s="137">
        <v>10</v>
      </c>
      <c r="T162" s="137">
        <f t="shared" si="26"/>
        <v>20</v>
      </c>
      <c r="U162" s="137" t="str">
        <f t="shared" si="42"/>
        <v>IV</v>
      </c>
      <c r="V162" s="139" t="str">
        <f t="shared" si="43"/>
        <v>Aceptable</v>
      </c>
      <c r="W162" s="139" t="s">
        <v>253</v>
      </c>
      <c r="X162" s="139" t="s">
        <v>185</v>
      </c>
      <c r="Y162" s="137" t="s">
        <v>194</v>
      </c>
      <c r="Z162" s="137" t="s">
        <v>194</v>
      </c>
      <c r="AA162" s="137" t="s">
        <v>194</v>
      </c>
      <c r="AB162" s="137" t="s">
        <v>254</v>
      </c>
      <c r="AC162" s="137" t="s">
        <v>194</v>
      </c>
      <c r="AD162" s="179">
        <v>45869</v>
      </c>
      <c r="AE162" s="120" t="s">
        <v>196</v>
      </c>
      <c r="AF162" s="137">
        <v>2</v>
      </c>
      <c r="AG162" s="137">
        <v>1</v>
      </c>
      <c r="AH162" s="139">
        <f t="shared" si="39"/>
        <v>2</v>
      </c>
      <c r="AI162" s="137" t="str">
        <f t="shared" si="40"/>
        <v>BAJO</v>
      </c>
      <c r="AJ162" s="137">
        <v>10</v>
      </c>
      <c r="AK162" s="137">
        <f t="shared" si="41"/>
        <v>20</v>
      </c>
      <c r="AL162" s="137" t="str">
        <f t="shared" si="33"/>
        <v>IV</v>
      </c>
      <c r="AM162" s="139" t="str">
        <f t="shared" si="34"/>
        <v>Aceptable</v>
      </c>
      <c r="AN162" s="139" t="s">
        <v>253</v>
      </c>
      <c r="AO162" s="139" t="s">
        <v>185</v>
      </c>
      <c r="AP162" s="137" t="s">
        <v>194</v>
      </c>
      <c r="AQ162" s="137" t="s">
        <v>194</v>
      </c>
      <c r="AR162" s="137" t="s">
        <v>194</v>
      </c>
      <c r="AS162" s="137" t="s">
        <v>254</v>
      </c>
      <c r="AT162" s="137" t="s">
        <v>194</v>
      </c>
      <c r="AU162" s="118" t="str">
        <f t="shared" si="35"/>
        <v>Se mantiene los controles establecidos</v>
      </c>
    </row>
    <row r="163" spans="2:47" s="40" customFormat="1" ht="174.75" customHeight="1" x14ac:dyDescent="0.25">
      <c r="B163" s="149" t="s">
        <v>278</v>
      </c>
      <c r="C163" s="150" t="s">
        <v>345</v>
      </c>
      <c r="D163" s="150" t="s">
        <v>479</v>
      </c>
      <c r="E163" s="137" t="s">
        <v>480</v>
      </c>
      <c r="F163" s="135" t="s">
        <v>481</v>
      </c>
      <c r="G163" s="136" t="s">
        <v>185</v>
      </c>
      <c r="H163" s="136" t="s">
        <v>186</v>
      </c>
      <c r="I163" s="137" t="s">
        <v>255</v>
      </c>
      <c r="J163" s="138" t="s">
        <v>256</v>
      </c>
      <c r="K163" s="54" t="s">
        <v>242</v>
      </c>
      <c r="L163" s="137" t="s">
        <v>258</v>
      </c>
      <c r="M163" s="54" t="s">
        <v>259</v>
      </c>
      <c r="N163" s="54" t="s">
        <v>260</v>
      </c>
      <c r="O163" s="137">
        <v>2</v>
      </c>
      <c r="P163" s="137">
        <v>2</v>
      </c>
      <c r="Q163" s="139">
        <f t="shared" si="24"/>
        <v>4</v>
      </c>
      <c r="R163" s="137" t="str">
        <f t="shared" si="25"/>
        <v>BAJO</v>
      </c>
      <c r="S163" s="137">
        <v>10</v>
      </c>
      <c r="T163" s="137">
        <f t="shared" si="26"/>
        <v>40</v>
      </c>
      <c r="U163" s="137" t="str">
        <f t="shared" si="42"/>
        <v>III</v>
      </c>
      <c r="V163" s="139" t="str">
        <f t="shared" si="43"/>
        <v>Mejorable</v>
      </c>
      <c r="W163" s="139" t="s">
        <v>261</v>
      </c>
      <c r="X163" s="139" t="s">
        <v>185</v>
      </c>
      <c r="Y163" s="137" t="s">
        <v>194</v>
      </c>
      <c r="Z163" s="137" t="s">
        <v>194</v>
      </c>
      <c r="AA163" s="137" t="s">
        <v>194</v>
      </c>
      <c r="AB163" s="54" t="s">
        <v>262</v>
      </c>
      <c r="AC163" s="137" t="s">
        <v>194</v>
      </c>
      <c r="AD163" s="179">
        <v>45869</v>
      </c>
      <c r="AE163" s="120" t="s">
        <v>196</v>
      </c>
      <c r="AF163" s="137">
        <v>2</v>
      </c>
      <c r="AG163" s="137">
        <v>2</v>
      </c>
      <c r="AH163" s="139">
        <f t="shared" si="39"/>
        <v>4</v>
      </c>
      <c r="AI163" s="137" t="str">
        <f t="shared" si="40"/>
        <v>BAJO</v>
      </c>
      <c r="AJ163" s="137">
        <v>10</v>
      </c>
      <c r="AK163" s="137">
        <f t="shared" si="41"/>
        <v>40</v>
      </c>
      <c r="AL163" s="137" t="str">
        <f t="shared" si="33"/>
        <v>III</v>
      </c>
      <c r="AM163" s="139" t="str">
        <f t="shared" si="34"/>
        <v>Mejorable</v>
      </c>
      <c r="AN163" s="139" t="s">
        <v>261</v>
      </c>
      <c r="AO163" s="139" t="s">
        <v>185</v>
      </c>
      <c r="AP163" s="137" t="s">
        <v>194</v>
      </c>
      <c r="AQ163" s="137" t="s">
        <v>194</v>
      </c>
      <c r="AR163" s="137" t="s">
        <v>194</v>
      </c>
      <c r="AS163" s="54" t="s">
        <v>262</v>
      </c>
      <c r="AT163" s="137" t="s">
        <v>194</v>
      </c>
      <c r="AU163" s="118" t="str">
        <f t="shared" si="35"/>
        <v>Se mantiene los controles establecidos</v>
      </c>
    </row>
    <row r="164" spans="2:47" s="40" customFormat="1" ht="174.75" customHeight="1" x14ac:dyDescent="0.25">
      <c r="B164" s="149" t="s">
        <v>278</v>
      </c>
      <c r="C164" s="150" t="s">
        <v>345</v>
      </c>
      <c r="D164" s="150" t="s">
        <v>479</v>
      </c>
      <c r="E164" s="137" t="s">
        <v>480</v>
      </c>
      <c r="F164" s="135" t="s">
        <v>481</v>
      </c>
      <c r="G164" s="136" t="s">
        <v>185</v>
      </c>
      <c r="H164" s="136" t="s">
        <v>263</v>
      </c>
      <c r="I164" s="137" t="s">
        <v>296</v>
      </c>
      <c r="J164" s="138" t="s">
        <v>256</v>
      </c>
      <c r="K164" s="54" t="s">
        <v>242</v>
      </c>
      <c r="L164" s="137" t="s">
        <v>258</v>
      </c>
      <c r="M164" s="54" t="s">
        <v>265</v>
      </c>
      <c r="N164" s="54" t="s">
        <v>266</v>
      </c>
      <c r="O164" s="137">
        <v>2</v>
      </c>
      <c r="P164" s="137">
        <v>1</v>
      </c>
      <c r="Q164" s="139">
        <f t="shared" si="24"/>
        <v>2</v>
      </c>
      <c r="R164" s="137" t="str">
        <f t="shared" si="25"/>
        <v>BAJO</v>
      </c>
      <c r="S164" s="137">
        <v>10</v>
      </c>
      <c r="T164" s="137">
        <f t="shared" si="26"/>
        <v>20</v>
      </c>
      <c r="U164" s="137" t="str">
        <f t="shared" si="42"/>
        <v>IV</v>
      </c>
      <c r="V164" s="139" t="str">
        <f t="shared" si="43"/>
        <v>Aceptable</v>
      </c>
      <c r="W164" s="139" t="s">
        <v>261</v>
      </c>
      <c r="X164" s="139" t="s">
        <v>185</v>
      </c>
      <c r="Y164" s="137" t="s">
        <v>194</v>
      </c>
      <c r="Z164" s="137" t="s">
        <v>194</v>
      </c>
      <c r="AA164" s="137" t="s">
        <v>194</v>
      </c>
      <c r="AB164" s="54" t="s">
        <v>267</v>
      </c>
      <c r="AC164" s="137" t="s">
        <v>194</v>
      </c>
      <c r="AD164" s="179">
        <v>45869</v>
      </c>
      <c r="AE164" s="120" t="s">
        <v>196</v>
      </c>
      <c r="AF164" s="137">
        <v>2</v>
      </c>
      <c r="AG164" s="137">
        <v>1</v>
      </c>
      <c r="AH164" s="139">
        <f t="shared" si="39"/>
        <v>2</v>
      </c>
      <c r="AI164" s="137" t="str">
        <f t="shared" si="40"/>
        <v>BAJO</v>
      </c>
      <c r="AJ164" s="137">
        <v>10</v>
      </c>
      <c r="AK164" s="137">
        <f t="shared" si="41"/>
        <v>20</v>
      </c>
      <c r="AL164" s="137" t="str">
        <f t="shared" si="33"/>
        <v>IV</v>
      </c>
      <c r="AM164" s="139" t="str">
        <f t="shared" si="34"/>
        <v>Aceptable</v>
      </c>
      <c r="AN164" s="139" t="s">
        <v>261</v>
      </c>
      <c r="AO164" s="139" t="s">
        <v>185</v>
      </c>
      <c r="AP164" s="137" t="s">
        <v>194</v>
      </c>
      <c r="AQ164" s="137" t="s">
        <v>194</v>
      </c>
      <c r="AR164" s="137" t="s">
        <v>194</v>
      </c>
      <c r="AS164" s="54" t="s">
        <v>267</v>
      </c>
      <c r="AT164" s="137" t="s">
        <v>194</v>
      </c>
      <c r="AU164" s="118" t="str">
        <f t="shared" si="35"/>
        <v>Se mantiene los controles establecidos</v>
      </c>
    </row>
    <row r="165" spans="2:47" s="40" customFormat="1" ht="174.75" customHeight="1" x14ac:dyDescent="0.25">
      <c r="B165" s="149" t="s">
        <v>278</v>
      </c>
      <c r="C165" s="150" t="s">
        <v>345</v>
      </c>
      <c r="D165" s="150" t="s">
        <v>479</v>
      </c>
      <c r="E165" s="137" t="s">
        <v>480</v>
      </c>
      <c r="F165" s="135" t="s">
        <v>481</v>
      </c>
      <c r="G165" s="136" t="s">
        <v>185</v>
      </c>
      <c r="H165" s="136" t="s">
        <v>263</v>
      </c>
      <c r="I165" s="137" t="s">
        <v>268</v>
      </c>
      <c r="J165" s="138" t="s">
        <v>256</v>
      </c>
      <c r="K165" s="54" t="s">
        <v>269</v>
      </c>
      <c r="L165" s="137" t="s">
        <v>270</v>
      </c>
      <c r="M165" s="54" t="s">
        <v>271</v>
      </c>
      <c r="N165" s="54" t="s">
        <v>272</v>
      </c>
      <c r="O165" s="137">
        <v>2</v>
      </c>
      <c r="P165" s="137">
        <v>1</v>
      </c>
      <c r="Q165" s="139">
        <f t="shared" si="24"/>
        <v>2</v>
      </c>
      <c r="R165" s="137" t="str">
        <f t="shared" si="25"/>
        <v>BAJO</v>
      </c>
      <c r="S165" s="137">
        <v>25</v>
      </c>
      <c r="T165" s="137">
        <f t="shared" si="26"/>
        <v>50</v>
      </c>
      <c r="U165" s="137" t="str">
        <f t="shared" si="42"/>
        <v>III</v>
      </c>
      <c r="V165" s="139" t="str">
        <f t="shared" si="43"/>
        <v>Mejorable</v>
      </c>
      <c r="W165" s="139" t="s">
        <v>261</v>
      </c>
      <c r="X165" s="139" t="s">
        <v>185</v>
      </c>
      <c r="Y165" s="137" t="s">
        <v>194</v>
      </c>
      <c r="Z165" s="137" t="s">
        <v>194</v>
      </c>
      <c r="AA165" s="137" t="s">
        <v>194</v>
      </c>
      <c r="AB165" s="54" t="s">
        <v>273</v>
      </c>
      <c r="AC165" s="137" t="s">
        <v>194</v>
      </c>
      <c r="AD165" s="179">
        <v>45869</v>
      </c>
      <c r="AE165" s="120" t="s">
        <v>196</v>
      </c>
      <c r="AF165" s="137">
        <v>2</v>
      </c>
      <c r="AG165" s="137">
        <v>1</v>
      </c>
      <c r="AH165" s="139">
        <f t="shared" si="39"/>
        <v>2</v>
      </c>
      <c r="AI165" s="137" t="str">
        <f t="shared" si="40"/>
        <v>BAJO</v>
      </c>
      <c r="AJ165" s="137">
        <v>25</v>
      </c>
      <c r="AK165" s="137">
        <f t="shared" si="41"/>
        <v>50</v>
      </c>
      <c r="AL165" s="137" t="str">
        <f t="shared" si="33"/>
        <v>III</v>
      </c>
      <c r="AM165" s="139" t="str">
        <f t="shared" si="34"/>
        <v>Mejorable</v>
      </c>
      <c r="AN165" s="139" t="s">
        <v>261</v>
      </c>
      <c r="AO165" s="139" t="s">
        <v>185</v>
      </c>
      <c r="AP165" s="137" t="s">
        <v>194</v>
      </c>
      <c r="AQ165" s="137" t="s">
        <v>194</v>
      </c>
      <c r="AR165" s="137" t="s">
        <v>194</v>
      </c>
      <c r="AS165" s="54" t="s">
        <v>273</v>
      </c>
      <c r="AT165" s="137" t="s">
        <v>194</v>
      </c>
      <c r="AU165" s="118" t="str">
        <f t="shared" si="35"/>
        <v>Se mantiene los controles establecidos</v>
      </c>
    </row>
    <row r="166" spans="2:47" s="40" customFormat="1" ht="174.75" customHeight="1" x14ac:dyDescent="0.25">
      <c r="B166" s="149" t="s">
        <v>278</v>
      </c>
      <c r="C166" s="150" t="s">
        <v>345</v>
      </c>
      <c r="D166" s="150" t="s">
        <v>479</v>
      </c>
      <c r="E166" s="137" t="s">
        <v>480</v>
      </c>
      <c r="F166" s="135" t="s">
        <v>481</v>
      </c>
      <c r="G166" s="136" t="s">
        <v>185</v>
      </c>
      <c r="H166" s="136" t="s">
        <v>186</v>
      </c>
      <c r="I166" s="137" t="s">
        <v>274</v>
      </c>
      <c r="J166" s="138" t="s">
        <v>256</v>
      </c>
      <c r="K166" s="54" t="s">
        <v>242</v>
      </c>
      <c r="L166" s="137" t="s">
        <v>258</v>
      </c>
      <c r="M166" s="54" t="s">
        <v>275</v>
      </c>
      <c r="N166" s="54" t="s">
        <v>276</v>
      </c>
      <c r="O166" s="137">
        <v>1</v>
      </c>
      <c r="P166" s="137">
        <v>1</v>
      </c>
      <c r="Q166" s="139">
        <f t="shared" si="24"/>
        <v>1</v>
      </c>
      <c r="R166" s="137" t="str">
        <f t="shared" si="25"/>
        <v>BAJO</v>
      </c>
      <c r="S166" s="137">
        <v>10</v>
      </c>
      <c r="T166" s="137">
        <f t="shared" si="26"/>
        <v>10</v>
      </c>
      <c r="U166" s="137" t="str">
        <f t="shared" si="42"/>
        <v>IV</v>
      </c>
      <c r="V166" s="139" t="str">
        <f t="shared" si="43"/>
        <v>Aceptable</v>
      </c>
      <c r="W166" s="139" t="s">
        <v>261</v>
      </c>
      <c r="X166" s="139" t="s">
        <v>185</v>
      </c>
      <c r="Y166" s="137" t="s">
        <v>194</v>
      </c>
      <c r="Z166" s="137" t="s">
        <v>194</v>
      </c>
      <c r="AA166" s="137" t="s">
        <v>194</v>
      </c>
      <c r="AB166" s="54" t="s">
        <v>277</v>
      </c>
      <c r="AC166" s="137" t="s">
        <v>194</v>
      </c>
      <c r="AD166" s="179">
        <v>45869</v>
      </c>
      <c r="AE166" s="120" t="s">
        <v>196</v>
      </c>
      <c r="AF166" s="137">
        <v>1</v>
      </c>
      <c r="AG166" s="137">
        <v>1</v>
      </c>
      <c r="AH166" s="139">
        <f t="shared" si="39"/>
        <v>1</v>
      </c>
      <c r="AI166" s="137" t="str">
        <f t="shared" si="40"/>
        <v>BAJO</v>
      </c>
      <c r="AJ166" s="137">
        <v>10</v>
      </c>
      <c r="AK166" s="137">
        <f t="shared" si="41"/>
        <v>10</v>
      </c>
      <c r="AL166" s="137" t="str">
        <f t="shared" si="33"/>
        <v>IV</v>
      </c>
      <c r="AM166" s="139" t="str">
        <f t="shared" si="34"/>
        <v>Aceptable</v>
      </c>
      <c r="AN166" s="139" t="s">
        <v>261</v>
      </c>
      <c r="AO166" s="139" t="s">
        <v>185</v>
      </c>
      <c r="AP166" s="137" t="s">
        <v>194</v>
      </c>
      <c r="AQ166" s="137" t="s">
        <v>194</v>
      </c>
      <c r="AR166" s="137" t="s">
        <v>194</v>
      </c>
      <c r="AS166" s="54" t="s">
        <v>277</v>
      </c>
      <c r="AT166" s="137" t="s">
        <v>194</v>
      </c>
      <c r="AU166" s="118" t="str">
        <f t="shared" si="35"/>
        <v>Se mantiene los controles establecidos</v>
      </c>
    </row>
    <row r="167" spans="2:47" s="40" customFormat="1" ht="174.75" customHeight="1" x14ac:dyDescent="0.25">
      <c r="B167" s="153" t="s">
        <v>278</v>
      </c>
      <c r="C167" s="153" t="s">
        <v>345</v>
      </c>
      <c r="D167" s="153" t="s">
        <v>485</v>
      </c>
      <c r="E167" s="119" t="s">
        <v>486</v>
      </c>
      <c r="F167" s="148" t="s">
        <v>487</v>
      </c>
      <c r="G167" s="119" t="s">
        <v>185</v>
      </c>
      <c r="H167" s="136" t="s">
        <v>186</v>
      </c>
      <c r="I167" s="142" t="s">
        <v>488</v>
      </c>
      <c r="J167" s="118" t="s">
        <v>188</v>
      </c>
      <c r="K167" s="54" t="s">
        <v>189</v>
      </c>
      <c r="L167" s="118" t="s">
        <v>194</v>
      </c>
      <c r="M167" s="118" t="s">
        <v>308</v>
      </c>
      <c r="N167" s="118" t="s">
        <v>309</v>
      </c>
      <c r="O167" s="137">
        <v>2</v>
      </c>
      <c r="P167" s="137">
        <v>1</v>
      </c>
      <c r="Q167" s="137">
        <v>2</v>
      </c>
      <c r="R167" s="137" t="s">
        <v>310</v>
      </c>
      <c r="S167" s="137">
        <v>10</v>
      </c>
      <c r="T167" s="137">
        <v>20</v>
      </c>
      <c r="U167" s="137" t="str">
        <f t="shared" si="42"/>
        <v>IV</v>
      </c>
      <c r="V167" s="139" t="str">
        <f t="shared" si="43"/>
        <v>Aceptable</v>
      </c>
      <c r="W167" s="54" t="s">
        <v>311</v>
      </c>
      <c r="X167" s="137" t="s">
        <v>185</v>
      </c>
      <c r="Y167" s="143" t="s">
        <v>194</v>
      </c>
      <c r="Z167" s="143" t="s">
        <v>194</v>
      </c>
      <c r="AA167" s="143" t="s">
        <v>194</v>
      </c>
      <c r="AB167" s="118" t="s">
        <v>312</v>
      </c>
      <c r="AC167" s="137" t="s">
        <v>194</v>
      </c>
      <c r="AD167" s="179">
        <v>45869</v>
      </c>
      <c r="AE167" s="120" t="s">
        <v>196</v>
      </c>
      <c r="AF167" s="137">
        <v>2</v>
      </c>
      <c r="AG167" s="137">
        <v>1</v>
      </c>
      <c r="AH167" s="137">
        <v>2</v>
      </c>
      <c r="AI167" s="137" t="s">
        <v>310</v>
      </c>
      <c r="AJ167" s="137">
        <v>10</v>
      </c>
      <c r="AK167" s="137">
        <v>20</v>
      </c>
      <c r="AL167" s="137" t="str">
        <f t="shared" si="33"/>
        <v>IV</v>
      </c>
      <c r="AM167" s="139" t="str">
        <f t="shared" si="34"/>
        <v>Aceptable</v>
      </c>
      <c r="AN167" s="54" t="s">
        <v>311</v>
      </c>
      <c r="AO167" s="137" t="s">
        <v>185</v>
      </c>
      <c r="AP167" s="143" t="s">
        <v>194</v>
      </c>
      <c r="AQ167" s="143" t="s">
        <v>194</v>
      </c>
      <c r="AR167" s="143" t="s">
        <v>194</v>
      </c>
      <c r="AS167" s="118" t="s">
        <v>312</v>
      </c>
      <c r="AT167" s="137" t="s">
        <v>194</v>
      </c>
      <c r="AU167" s="118" t="str">
        <f t="shared" si="35"/>
        <v>Se mantiene los controles establecidos</v>
      </c>
    </row>
    <row r="168" spans="2:47" s="40" customFormat="1" ht="174.75" customHeight="1" x14ac:dyDescent="0.25">
      <c r="B168" s="153" t="s">
        <v>278</v>
      </c>
      <c r="C168" s="153" t="s">
        <v>345</v>
      </c>
      <c r="D168" s="153" t="s">
        <v>485</v>
      </c>
      <c r="E168" s="119" t="s">
        <v>486</v>
      </c>
      <c r="F168" s="148" t="s">
        <v>487</v>
      </c>
      <c r="G168" s="144" t="s">
        <v>185</v>
      </c>
      <c r="H168" s="136" t="s">
        <v>186</v>
      </c>
      <c r="I168" s="186" t="s">
        <v>313</v>
      </c>
      <c r="J168" s="145" t="s">
        <v>314</v>
      </c>
      <c r="K168" s="55" t="s">
        <v>315</v>
      </c>
      <c r="L168" s="139" t="s">
        <v>190</v>
      </c>
      <c r="M168" s="55" t="s">
        <v>190</v>
      </c>
      <c r="N168" s="186" t="s">
        <v>316</v>
      </c>
      <c r="O168" s="139">
        <v>2</v>
      </c>
      <c r="P168" s="139">
        <v>3</v>
      </c>
      <c r="Q168" s="139">
        <v>6</v>
      </c>
      <c r="R168" s="139" t="s">
        <v>161</v>
      </c>
      <c r="S168" s="139">
        <v>25</v>
      </c>
      <c r="T168" s="139">
        <v>150</v>
      </c>
      <c r="U168" s="137" t="str">
        <f t="shared" si="42"/>
        <v>II</v>
      </c>
      <c r="V168" s="139" t="str">
        <f t="shared" si="43"/>
        <v>Aceptable con control especifico</v>
      </c>
      <c r="W168" s="55" t="s">
        <v>317</v>
      </c>
      <c r="X168" s="146" t="s">
        <v>185</v>
      </c>
      <c r="Y168" s="147" t="s">
        <v>194</v>
      </c>
      <c r="Z168" s="147" t="s">
        <v>194</v>
      </c>
      <c r="AA168" s="147" t="s">
        <v>194</v>
      </c>
      <c r="AB168" s="144" t="s">
        <v>318</v>
      </c>
      <c r="AC168" s="137" t="s">
        <v>194</v>
      </c>
      <c r="AD168" s="179">
        <v>45869</v>
      </c>
      <c r="AE168" s="120" t="s">
        <v>196</v>
      </c>
      <c r="AF168" s="139">
        <v>2</v>
      </c>
      <c r="AG168" s="139">
        <v>3</v>
      </c>
      <c r="AH168" s="139">
        <v>6</v>
      </c>
      <c r="AI168" s="139" t="s">
        <v>161</v>
      </c>
      <c r="AJ168" s="139">
        <v>25</v>
      </c>
      <c r="AK168" s="139">
        <v>150</v>
      </c>
      <c r="AL168" s="137" t="str">
        <f t="shared" si="33"/>
        <v>II</v>
      </c>
      <c r="AM168" s="139" t="str">
        <f t="shared" si="34"/>
        <v>Aceptable con control especifico</v>
      </c>
      <c r="AN168" s="55" t="s">
        <v>317</v>
      </c>
      <c r="AO168" s="146" t="s">
        <v>185</v>
      </c>
      <c r="AP168" s="147" t="s">
        <v>194</v>
      </c>
      <c r="AQ168" s="147" t="s">
        <v>194</v>
      </c>
      <c r="AR168" s="147" t="s">
        <v>194</v>
      </c>
      <c r="AS168" s="144" t="s">
        <v>318</v>
      </c>
      <c r="AT168" s="137" t="s">
        <v>194</v>
      </c>
      <c r="AU168" s="118" t="str">
        <f t="shared" si="35"/>
        <v>Se mantiene los controles establecidos</v>
      </c>
    </row>
    <row r="169" spans="2:47" s="40" customFormat="1" ht="174.75" customHeight="1" x14ac:dyDescent="0.25">
      <c r="B169" s="153" t="s">
        <v>278</v>
      </c>
      <c r="C169" s="153" t="s">
        <v>345</v>
      </c>
      <c r="D169" s="153" t="s">
        <v>485</v>
      </c>
      <c r="E169" s="119" t="s">
        <v>486</v>
      </c>
      <c r="F169" s="148" t="s">
        <v>487</v>
      </c>
      <c r="G169" s="136" t="s">
        <v>185</v>
      </c>
      <c r="H169" s="136" t="s">
        <v>186</v>
      </c>
      <c r="I169" s="137" t="s">
        <v>220</v>
      </c>
      <c r="J169" s="138" t="s">
        <v>214</v>
      </c>
      <c r="K169" s="54" t="s">
        <v>319</v>
      </c>
      <c r="L169" s="137" t="s">
        <v>320</v>
      </c>
      <c r="M169" s="54" t="s">
        <v>321</v>
      </c>
      <c r="N169" s="54" t="s">
        <v>322</v>
      </c>
      <c r="O169" s="139">
        <v>3</v>
      </c>
      <c r="P169" s="139">
        <v>3</v>
      </c>
      <c r="Q169" s="139">
        <v>9</v>
      </c>
      <c r="R169" s="137" t="s">
        <v>323</v>
      </c>
      <c r="S169" s="139">
        <v>25</v>
      </c>
      <c r="T169" s="139">
        <v>225</v>
      </c>
      <c r="U169" s="137" t="str">
        <f t="shared" si="42"/>
        <v>II</v>
      </c>
      <c r="V169" s="139" t="str">
        <f t="shared" si="43"/>
        <v>Aceptable con control especifico</v>
      </c>
      <c r="W169" s="137" t="s">
        <v>324</v>
      </c>
      <c r="X169" s="139" t="s">
        <v>185</v>
      </c>
      <c r="Y169" s="143" t="s">
        <v>194</v>
      </c>
      <c r="Z169" s="143" t="s">
        <v>194</v>
      </c>
      <c r="AA169" s="143" t="s">
        <v>194</v>
      </c>
      <c r="AB169" s="137" t="s">
        <v>325</v>
      </c>
      <c r="AC169" s="137" t="s">
        <v>194</v>
      </c>
      <c r="AD169" s="179">
        <v>45869</v>
      </c>
      <c r="AE169" s="120" t="s">
        <v>196</v>
      </c>
      <c r="AF169" s="139">
        <v>3</v>
      </c>
      <c r="AG169" s="139">
        <v>3</v>
      </c>
      <c r="AH169" s="139">
        <v>9</v>
      </c>
      <c r="AI169" s="137" t="s">
        <v>323</v>
      </c>
      <c r="AJ169" s="139">
        <v>25</v>
      </c>
      <c r="AK169" s="139">
        <v>225</v>
      </c>
      <c r="AL169" s="137" t="str">
        <f t="shared" si="33"/>
        <v>II</v>
      </c>
      <c r="AM169" s="139" t="str">
        <f t="shared" si="34"/>
        <v>Aceptable con control especifico</v>
      </c>
      <c r="AN169" s="137" t="s">
        <v>324</v>
      </c>
      <c r="AO169" s="139" t="s">
        <v>185</v>
      </c>
      <c r="AP169" s="143" t="s">
        <v>194</v>
      </c>
      <c r="AQ169" s="143" t="s">
        <v>194</v>
      </c>
      <c r="AR169" s="143" t="s">
        <v>194</v>
      </c>
      <c r="AS169" s="137" t="s">
        <v>325</v>
      </c>
      <c r="AT169" s="137" t="s">
        <v>194</v>
      </c>
      <c r="AU169" s="118" t="str">
        <f t="shared" si="35"/>
        <v>Se mantiene los controles establecidos</v>
      </c>
    </row>
    <row r="170" spans="2:47" s="40" customFormat="1" ht="174.75" customHeight="1" x14ac:dyDescent="0.25">
      <c r="B170" s="153" t="s">
        <v>278</v>
      </c>
      <c r="C170" s="153" t="s">
        <v>345</v>
      </c>
      <c r="D170" s="153" t="s">
        <v>485</v>
      </c>
      <c r="E170" s="119" t="s">
        <v>486</v>
      </c>
      <c r="F170" s="148" t="s">
        <v>487</v>
      </c>
      <c r="G170" s="118" t="s">
        <v>197</v>
      </c>
      <c r="H170" s="136" t="s">
        <v>186</v>
      </c>
      <c r="I170" s="138" t="s">
        <v>326</v>
      </c>
      <c r="J170" s="137" t="s">
        <v>206</v>
      </c>
      <c r="K170" s="148" t="s">
        <v>327</v>
      </c>
      <c r="L170" s="54" t="s">
        <v>328</v>
      </c>
      <c r="M170" s="54" t="s">
        <v>329</v>
      </c>
      <c r="N170" s="54" t="s">
        <v>330</v>
      </c>
      <c r="O170" s="137">
        <v>2</v>
      </c>
      <c r="P170" s="137">
        <v>1</v>
      </c>
      <c r="Q170" s="137">
        <v>2</v>
      </c>
      <c r="R170" s="137" t="s">
        <v>310</v>
      </c>
      <c r="S170" s="137">
        <v>10</v>
      </c>
      <c r="T170" s="137">
        <v>20</v>
      </c>
      <c r="U170" s="137" t="str">
        <f t="shared" si="42"/>
        <v>IV</v>
      </c>
      <c r="V170" s="139" t="str">
        <f t="shared" si="43"/>
        <v>Aceptable</v>
      </c>
      <c r="W170" s="137" t="s">
        <v>211</v>
      </c>
      <c r="X170" s="137" t="s">
        <v>185</v>
      </c>
      <c r="Y170" s="143" t="s">
        <v>194</v>
      </c>
      <c r="Z170" s="143" t="s">
        <v>194</v>
      </c>
      <c r="AA170" s="143" t="s">
        <v>194</v>
      </c>
      <c r="AB170" s="137" t="s">
        <v>331</v>
      </c>
      <c r="AC170" s="137" t="s">
        <v>194</v>
      </c>
      <c r="AD170" s="179">
        <v>45869</v>
      </c>
      <c r="AE170" s="120" t="s">
        <v>196</v>
      </c>
      <c r="AF170" s="137">
        <v>2</v>
      </c>
      <c r="AG170" s="137">
        <v>1</v>
      </c>
      <c r="AH170" s="137">
        <v>2</v>
      </c>
      <c r="AI170" s="137" t="s">
        <v>310</v>
      </c>
      <c r="AJ170" s="137">
        <v>10</v>
      </c>
      <c r="AK170" s="137">
        <v>20</v>
      </c>
      <c r="AL170" s="137" t="str">
        <f t="shared" si="33"/>
        <v>IV</v>
      </c>
      <c r="AM170" s="139" t="str">
        <f t="shared" si="34"/>
        <v>Aceptable</v>
      </c>
      <c r="AN170" s="137" t="s">
        <v>211</v>
      </c>
      <c r="AO170" s="137" t="s">
        <v>185</v>
      </c>
      <c r="AP170" s="143" t="s">
        <v>194</v>
      </c>
      <c r="AQ170" s="143" t="s">
        <v>194</v>
      </c>
      <c r="AR170" s="143" t="s">
        <v>194</v>
      </c>
      <c r="AS170" s="137" t="s">
        <v>331</v>
      </c>
      <c r="AT170" s="137" t="s">
        <v>194</v>
      </c>
      <c r="AU170" s="118" t="str">
        <f t="shared" si="35"/>
        <v>Se mantiene los controles establecidos</v>
      </c>
    </row>
    <row r="171" spans="2:47" s="40" customFormat="1" ht="174.75" customHeight="1" x14ac:dyDescent="0.25">
      <c r="B171" s="153" t="s">
        <v>278</v>
      </c>
      <c r="C171" s="153" t="s">
        <v>345</v>
      </c>
      <c r="D171" s="153" t="s">
        <v>485</v>
      </c>
      <c r="E171" s="119" t="s">
        <v>486</v>
      </c>
      <c r="F171" s="148" t="s">
        <v>487</v>
      </c>
      <c r="G171" s="136" t="s">
        <v>197</v>
      </c>
      <c r="H171" s="136" t="s">
        <v>186</v>
      </c>
      <c r="I171" s="137" t="s">
        <v>255</v>
      </c>
      <c r="J171" s="137" t="s">
        <v>256</v>
      </c>
      <c r="K171" s="54" t="s">
        <v>242</v>
      </c>
      <c r="L171" s="137" t="s">
        <v>258</v>
      </c>
      <c r="M171" s="54" t="s">
        <v>335</v>
      </c>
      <c r="N171" s="54" t="s">
        <v>336</v>
      </c>
      <c r="O171" s="139">
        <v>3</v>
      </c>
      <c r="P171" s="139">
        <v>3</v>
      </c>
      <c r="Q171" s="139">
        <v>9</v>
      </c>
      <c r="R171" s="137" t="s">
        <v>323</v>
      </c>
      <c r="S171" s="139">
        <v>25</v>
      </c>
      <c r="T171" s="139">
        <v>225</v>
      </c>
      <c r="U171" s="137" t="str">
        <f t="shared" si="42"/>
        <v>II</v>
      </c>
      <c r="V171" s="139" t="str">
        <f t="shared" si="43"/>
        <v>Aceptable con control especifico</v>
      </c>
      <c r="W171" s="139" t="s">
        <v>261</v>
      </c>
      <c r="X171" s="139" t="s">
        <v>185</v>
      </c>
      <c r="Y171" s="143" t="s">
        <v>194</v>
      </c>
      <c r="Z171" s="143" t="s">
        <v>194</v>
      </c>
      <c r="AA171" s="143" t="s">
        <v>194</v>
      </c>
      <c r="AB171" s="54" t="s">
        <v>337</v>
      </c>
      <c r="AC171" s="137" t="s">
        <v>194</v>
      </c>
      <c r="AD171" s="179">
        <v>45869</v>
      </c>
      <c r="AE171" s="120" t="s">
        <v>196</v>
      </c>
      <c r="AF171" s="139">
        <v>3</v>
      </c>
      <c r="AG171" s="139">
        <v>3</v>
      </c>
      <c r="AH171" s="139">
        <v>9</v>
      </c>
      <c r="AI171" s="137" t="s">
        <v>323</v>
      </c>
      <c r="AJ171" s="139">
        <v>25</v>
      </c>
      <c r="AK171" s="139">
        <v>225</v>
      </c>
      <c r="AL171" s="137" t="str">
        <f t="shared" si="33"/>
        <v>II</v>
      </c>
      <c r="AM171" s="139" t="str">
        <f t="shared" si="34"/>
        <v>Aceptable con control especifico</v>
      </c>
      <c r="AN171" s="139" t="s">
        <v>261</v>
      </c>
      <c r="AO171" s="139" t="s">
        <v>185</v>
      </c>
      <c r="AP171" s="143" t="s">
        <v>194</v>
      </c>
      <c r="AQ171" s="143" t="s">
        <v>194</v>
      </c>
      <c r="AR171" s="143" t="s">
        <v>194</v>
      </c>
      <c r="AS171" s="54" t="s">
        <v>337</v>
      </c>
      <c r="AT171" s="137" t="s">
        <v>194</v>
      </c>
      <c r="AU171" s="118" t="str">
        <f t="shared" si="35"/>
        <v>Se mantiene los controles establecidos</v>
      </c>
    </row>
    <row r="172" spans="2:47" s="40" customFormat="1" ht="174.75" customHeight="1" x14ac:dyDescent="0.25">
      <c r="B172" s="153" t="s">
        <v>278</v>
      </c>
      <c r="C172" s="153" t="s">
        <v>345</v>
      </c>
      <c r="D172" s="153" t="s">
        <v>485</v>
      </c>
      <c r="E172" s="119" t="s">
        <v>486</v>
      </c>
      <c r="F172" s="148" t="s">
        <v>487</v>
      </c>
      <c r="G172" s="136" t="s">
        <v>197</v>
      </c>
      <c r="H172" s="136" t="s">
        <v>186</v>
      </c>
      <c r="I172" s="137" t="s">
        <v>338</v>
      </c>
      <c r="J172" s="137" t="s">
        <v>256</v>
      </c>
      <c r="K172" s="54" t="s">
        <v>269</v>
      </c>
      <c r="L172" s="137" t="s">
        <v>339</v>
      </c>
      <c r="M172" s="54" t="s">
        <v>335</v>
      </c>
      <c r="N172" s="54" t="s">
        <v>336</v>
      </c>
      <c r="O172" s="139">
        <v>4</v>
      </c>
      <c r="P172" s="139">
        <v>2</v>
      </c>
      <c r="Q172" s="139">
        <v>8</v>
      </c>
      <c r="R172" s="137" t="s">
        <v>161</v>
      </c>
      <c r="S172" s="139">
        <v>25</v>
      </c>
      <c r="T172" s="139">
        <v>200</v>
      </c>
      <c r="U172" s="137" t="str">
        <f t="shared" si="42"/>
        <v>II</v>
      </c>
      <c r="V172" s="139" t="str">
        <f t="shared" si="43"/>
        <v>Aceptable con control especifico</v>
      </c>
      <c r="W172" s="139" t="s">
        <v>340</v>
      </c>
      <c r="X172" s="139" t="s">
        <v>185</v>
      </c>
      <c r="Y172" s="143" t="s">
        <v>194</v>
      </c>
      <c r="Z172" s="143" t="s">
        <v>194</v>
      </c>
      <c r="AA172" s="143" t="s">
        <v>194</v>
      </c>
      <c r="AB172" s="54" t="s">
        <v>337</v>
      </c>
      <c r="AC172" s="137" t="s">
        <v>194</v>
      </c>
      <c r="AD172" s="179">
        <v>45869</v>
      </c>
      <c r="AE172" s="120" t="s">
        <v>196</v>
      </c>
      <c r="AF172" s="139">
        <v>4</v>
      </c>
      <c r="AG172" s="139">
        <v>2</v>
      </c>
      <c r="AH172" s="139">
        <v>8</v>
      </c>
      <c r="AI172" s="137" t="s">
        <v>161</v>
      </c>
      <c r="AJ172" s="139">
        <v>25</v>
      </c>
      <c r="AK172" s="139">
        <v>200</v>
      </c>
      <c r="AL172" s="137" t="str">
        <f t="shared" si="33"/>
        <v>II</v>
      </c>
      <c r="AM172" s="139" t="str">
        <f t="shared" si="34"/>
        <v>Aceptable con control especifico</v>
      </c>
      <c r="AN172" s="139" t="s">
        <v>340</v>
      </c>
      <c r="AO172" s="139" t="s">
        <v>185</v>
      </c>
      <c r="AP172" s="143" t="s">
        <v>194</v>
      </c>
      <c r="AQ172" s="143" t="s">
        <v>194</v>
      </c>
      <c r="AR172" s="143" t="s">
        <v>194</v>
      </c>
      <c r="AS172" s="54" t="s">
        <v>337</v>
      </c>
      <c r="AT172" s="137" t="s">
        <v>194</v>
      </c>
      <c r="AU172" s="118" t="str">
        <f t="shared" si="35"/>
        <v>Se mantiene los controles establecidos</v>
      </c>
    </row>
    <row r="173" spans="2:47" s="40" customFormat="1" ht="174.75" customHeight="1" x14ac:dyDescent="0.25">
      <c r="B173" s="153" t="s">
        <v>278</v>
      </c>
      <c r="C173" s="153" t="s">
        <v>345</v>
      </c>
      <c r="D173" s="153" t="s">
        <v>485</v>
      </c>
      <c r="E173" s="119" t="s">
        <v>486</v>
      </c>
      <c r="F173" s="148" t="s">
        <v>487</v>
      </c>
      <c r="G173" s="118" t="s">
        <v>197</v>
      </c>
      <c r="H173" s="136" t="s">
        <v>263</v>
      </c>
      <c r="I173" s="138" t="s">
        <v>341</v>
      </c>
      <c r="J173" s="137" t="s">
        <v>256</v>
      </c>
      <c r="K173" s="148" t="s">
        <v>342</v>
      </c>
      <c r="L173" s="54" t="s">
        <v>194</v>
      </c>
      <c r="M173" s="54" t="s">
        <v>335</v>
      </c>
      <c r="N173" s="54" t="s">
        <v>336</v>
      </c>
      <c r="O173" s="137">
        <v>2</v>
      </c>
      <c r="P173" s="137">
        <v>1</v>
      </c>
      <c r="Q173" s="137">
        <v>2</v>
      </c>
      <c r="R173" s="137" t="s">
        <v>310</v>
      </c>
      <c r="S173" s="137">
        <v>10</v>
      </c>
      <c r="T173" s="137">
        <v>20</v>
      </c>
      <c r="U173" s="137" t="str">
        <f t="shared" si="42"/>
        <v>IV</v>
      </c>
      <c r="V173" s="139" t="str">
        <f t="shared" si="43"/>
        <v>Aceptable</v>
      </c>
      <c r="W173" s="137" t="s">
        <v>261</v>
      </c>
      <c r="X173" s="137" t="s">
        <v>185</v>
      </c>
      <c r="Y173" s="143" t="s">
        <v>194</v>
      </c>
      <c r="Z173" s="143" t="s">
        <v>194</v>
      </c>
      <c r="AA173" s="143" t="s">
        <v>194</v>
      </c>
      <c r="AB173" s="54" t="s">
        <v>337</v>
      </c>
      <c r="AC173" s="137" t="s">
        <v>194</v>
      </c>
      <c r="AD173" s="179">
        <v>45869</v>
      </c>
      <c r="AE173" s="120" t="s">
        <v>196</v>
      </c>
      <c r="AF173" s="137">
        <v>2</v>
      </c>
      <c r="AG173" s="137">
        <v>1</v>
      </c>
      <c r="AH173" s="137">
        <v>2</v>
      </c>
      <c r="AI173" s="137" t="s">
        <v>310</v>
      </c>
      <c r="AJ173" s="137">
        <v>10</v>
      </c>
      <c r="AK173" s="137">
        <v>20</v>
      </c>
      <c r="AL173" s="137" t="str">
        <f t="shared" si="33"/>
        <v>IV</v>
      </c>
      <c r="AM173" s="139" t="str">
        <f t="shared" si="34"/>
        <v>Aceptable</v>
      </c>
      <c r="AN173" s="137" t="s">
        <v>261</v>
      </c>
      <c r="AO173" s="137" t="s">
        <v>185</v>
      </c>
      <c r="AP173" s="143" t="s">
        <v>194</v>
      </c>
      <c r="AQ173" s="143" t="s">
        <v>194</v>
      </c>
      <c r="AR173" s="143" t="s">
        <v>194</v>
      </c>
      <c r="AS173" s="54" t="s">
        <v>337</v>
      </c>
      <c r="AT173" s="137" t="s">
        <v>194</v>
      </c>
      <c r="AU173" s="118" t="str">
        <f t="shared" si="35"/>
        <v>Se mantiene los controles establecidos</v>
      </c>
    </row>
    <row r="174" spans="2:47" s="40" customFormat="1" ht="174.75" customHeight="1" x14ac:dyDescent="0.25">
      <c r="B174" s="153" t="s">
        <v>278</v>
      </c>
      <c r="C174" s="153" t="s">
        <v>345</v>
      </c>
      <c r="D174" s="153" t="s">
        <v>485</v>
      </c>
      <c r="E174" s="119" t="s">
        <v>486</v>
      </c>
      <c r="F174" s="148" t="s">
        <v>489</v>
      </c>
      <c r="G174" s="136" t="s">
        <v>197</v>
      </c>
      <c r="H174" s="136" t="s">
        <v>186</v>
      </c>
      <c r="I174" s="137" t="s">
        <v>294</v>
      </c>
      <c r="J174" s="138" t="s">
        <v>228</v>
      </c>
      <c r="K174" s="54" t="s">
        <v>249</v>
      </c>
      <c r="L174" s="137" t="s">
        <v>194</v>
      </c>
      <c r="M174" s="54" t="s">
        <v>332</v>
      </c>
      <c r="N174" s="54" t="s">
        <v>333</v>
      </c>
      <c r="O174" s="139">
        <v>2</v>
      </c>
      <c r="P174" s="139">
        <v>3</v>
      </c>
      <c r="Q174" s="139">
        <v>6</v>
      </c>
      <c r="R174" s="137" t="s">
        <v>161</v>
      </c>
      <c r="S174" s="139">
        <v>10</v>
      </c>
      <c r="T174" s="139">
        <v>60</v>
      </c>
      <c r="U174" s="137" t="str">
        <f t="shared" si="42"/>
        <v>III</v>
      </c>
      <c r="V174" s="139" t="str">
        <f t="shared" si="43"/>
        <v>Mejorable</v>
      </c>
      <c r="W174" s="139" t="s">
        <v>253</v>
      </c>
      <c r="X174" s="139" t="s">
        <v>185</v>
      </c>
      <c r="Y174" s="143" t="s">
        <v>194</v>
      </c>
      <c r="Z174" s="143" t="s">
        <v>194</v>
      </c>
      <c r="AA174" s="143" t="s">
        <v>194</v>
      </c>
      <c r="AB174" s="137" t="s">
        <v>334</v>
      </c>
      <c r="AC174" s="137" t="s">
        <v>194</v>
      </c>
      <c r="AD174" s="179">
        <v>45869</v>
      </c>
      <c r="AE174" s="120" t="s">
        <v>196</v>
      </c>
      <c r="AF174" s="139">
        <v>2</v>
      </c>
      <c r="AG174" s="139">
        <v>3</v>
      </c>
      <c r="AH174" s="139">
        <v>6</v>
      </c>
      <c r="AI174" s="137" t="s">
        <v>161</v>
      </c>
      <c r="AJ174" s="139">
        <v>10</v>
      </c>
      <c r="AK174" s="139">
        <v>60</v>
      </c>
      <c r="AL174" s="137" t="str">
        <f t="shared" si="33"/>
        <v>III</v>
      </c>
      <c r="AM174" s="139" t="str">
        <f t="shared" si="34"/>
        <v>Mejorable</v>
      </c>
      <c r="AN174" s="139" t="s">
        <v>253</v>
      </c>
      <c r="AO174" s="139" t="s">
        <v>185</v>
      </c>
      <c r="AP174" s="143" t="s">
        <v>194</v>
      </c>
      <c r="AQ174" s="143" t="s">
        <v>194</v>
      </c>
      <c r="AR174" s="143" t="s">
        <v>194</v>
      </c>
      <c r="AS174" s="137" t="s">
        <v>334</v>
      </c>
      <c r="AT174" s="137" t="s">
        <v>194</v>
      </c>
      <c r="AU174" s="118" t="str">
        <f t="shared" si="35"/>
        <v>Se mantiene los controles establecidos</v>
      </c>
    </row>
    <row r="175" spans="2:47" s="40" customFormat="1" ht="174.75" customHeight="1" x14ac:dyDescent="0.25">
      <c r="B175" s="153" t="s">
        <v>278</v>
      </c>
      <c r="C175" s="153" t="s">
        <v>345</v>
      </c>
      <c r="D175" s="153" t="s">
        <v>485</v>
      </c>
      <c r="E175" s="119" t="s">
        <v>490</v>
      </c>
      <c r="F175" s="148" t="s">
        <v>489</v>
      </c>
      <c r="G175" s="118" t="s">
        <v>197</v>
      </c>
      <c r="H175" s="136" t="s">
        <v>186</v>
      </c>
      <c r="I175" s="138" t="s">
        <v>326</v>
      </c>
      <c r="J175" s="137" t="s">
        <v>206</v>
      </c>
      <c r="K175" s="148" t="s">
        <v>327</v>
      </c>
      <c r="L175" s="54" t="s">
        <v>328</v>
      </c>
      <c r="M175" s="54" t="s">
        <v>329</v>
      </c>
      <c r="N175" s="54" t="s">
        <v>330</v>
      </c>
      <c r="O175" s="137">
        <v>2</v>
      </c>
      <c r="P175" s="137">
        <v>1</v>
      </c>
      <c r="Q175" s="137">
        <v>2</v>
      </c>
      <c r="R175" s="137" t="s">
        <v>310</v>
      </c>
      <c r="S175" s="137">
        <v>10</v>
      </c>
      <c r="T175" s="137">
        <v>20</v>
      </c>
      <c r="U175" s="137" t="str">
        <f t="shared" si="42"/>
        <v>IV</v>
      </c>
      <c r="V175" s="139" t="str">
        <f t="shared" si="43"/>
        <v>Aceptable</v>
      </c>
      <c r="W175" s="137" t="s">
        <v>211</v>
      </c>
      <c r="X175" s="137" t="s">
        <v>185</v>
      </c>
      <c r="Y175" s="143" t="s">
        <v>194</v>
      </c>
      <c r="Z175" s="143" t="s">
        <v>194</v>
      </c>
      <c r="AA175" s="143" t="s">
        <v>194</v>
      </c>
      <c r="AB175" s="137" t="s">
        <v>331</v>
      </c>
      <c r="AC175" s="137" t="s">
        <v>194</v>
      </c>
      <c r="AD175" s="179">
        <v>45869</v>
      </c>
      <c r="AE175" s="120" t="s">
        <v>196</v>
      </c>
      <c r="AF175" s="137">
        <v>2</v>
      </c>
      <c r="AG175" s="137">
        <v>1</v>
      </c>
      <c r="AH175" s="137">
        <v>2</v>
      </c>
      <c r="AI175" s="137" t="s">
        <v>310</v>
      </c>
      <c r="AJ175" s="137">
        <v>10</v>
      </c>
      <c r="AK175" s="137">
        <v>20</v>
      </c>
      <c r="AL175" s="137" t="str">
        <f t="shared" si="33"/>
        <v>IV</v>
      </c>
      <c r="AM175" s="139" t="str">
        <f t="shared" si="34"/>
        <v>Aceptable</v>
      </c>
      <c r="AN175" s="137" t="s">
        <v>211</v>
      </c>
      <c r="AO175" s="137" t="s">
        <v>185</v>
      </c>
      <c r="AP175" s="143" t="s">
        <v>194</v>
      </c>
      <c r="AQ175" s="143" t="s">
        <v>194</v>
      </c>
      <c r="AR175" s="143" t="s">
        <v>194</v>
      </c>
      <c r="AS175" s="137" t="s">
        <v>331</v>
      </c>
      <c r="AT175" s="137" t="s">
        <v>194</v>
      </c>
      <c r="AU175" s="118" t="str">
        <f t="shared" si="35"/>
        <v>Se mantiene los controles establecidos</v>
      </c>
    </row>
    <row r="176" spans="2:47" s="40" customFormat="1" ht="174.75" customHeight="1" x14ac:dyDescent="0.25">
      <c r="B176" s="153" t="s">
        <v>278</v>
      </c>
      <c r="C176" s="153" t="s">
        <v>345</v>
      </c>
      <c r="D176" s="153" t="s">
        <v>485</v>
      </c>
      <c r="E176" s="119" t="s">
        <v>490</v>
      </c>
      <c r="F176" s="148" t="s">
        <v>489</v>
      </c>
      <c r="G176" s="136" t="s">
        <v>197</v>
      </c>
      <c r="H176" s="136" t="s">
        <v>186</v>
      </c>
      <c r="I176" s="137" t="s">
        <v>255</v>
      </c>
      <c r="J176" s="137" t="s">
        <v>256</v>
      </c>
      <c r="K176" s="54" t="s">
        <v>242</v>
      </c>
      <c r="L176" s="137" t="s">
        <v>258</v>
      </c>
      <c r="M176" s="54" t="s">
        <v>335</v>
      </c>
      <c r="N176" s="54" t="s">
        <v>336</v>
      </c>
      <c r="O176" s="139">
        <v>3</v>
      </c>
      <c r="P176" s="139">
        <v>3</v>
      </c>
      <c r="Q176" s="139">
        <v>9</v>
      </c>
      <c r="R176" s="137" t="s">
        <v>323</v>
      </c>
      <c r="S176" s="139">
        <v>25</v>
      </c>
      <c r="T176" s="139">
        <v>225</v>
      </c>
      <c r="U176" s="137" t="str">
        <f t="shared" si="42"/>
        <v>II</v>
      </c>
      <c r="V176" s="139" t="str">
        <f t="shared" si="43"/>
        <v>Aceptable con control especifico</v>
      </c>
      <c r="W176" s="139" t="s">
        <v>261</v>
      </c>
      <c r="X176" s="139" t="s">
        <v>185</v>
      </c>
      <c r="Y176" s="143" t="s">
        <v>194</v>
      </c>
      <c r="Z176" s="143" t="s">
        <v>194</v>
      </c>
      <c r="AA176" s="143" t="s">
        <v>194</v>
      </c>
      <c r="AB176" s="54" t="s">
        <v>337</v>
      </c>
      <c r="AC176" s="137" t="s">
        <v>194</v>
      </c>
      <c r="AD176" s="179">
        <v>45869</v>
      </c>
      <c r="AE176" s="120" t="s">
        <v>196</v>
      </c>
      <c r="AF176" s="139">
        <v>3</v>
      </c>
      <c r="AG176" s="139">
        <v>3</v>
      </c>
      <c r="AH176" s="139">
        <v>9</v>
      </c>
      <c r="AI176" s="137" t="s">
        <v>323</v>
      </c>
      <c r="AJ176" s="139">
        <v>25</v>
      </c>
      <c r="AK176" s="139">
        <v>225</v>
      </c>
      <c r="AL176" s="137" t="str">
        <f t="shared" si="33"/>
        <v>II</v>
      </c>
      <c r="AM176" s="139" t="str">
        <f t="shared" si="34"/>
        <v>Aceptable con control especifico</v>
      </c>
      <c r="AN176" s="139" t="s">
        <v>261</v>
      </c>
      <c r="AO176" s="139" t="s">
        <v>185</v>
      </c>
      <c r="AP176" s="143" t="s">
        <v>194</v>
      </c>
      <c r="AQ176" s="143" t="s">
        <v>194</v>
      </c>
      <c r="AR176" s="143" t="s">
        <v>194</v>
      </c>
      <c r="AS176" s="54" t="s">
        <v>337</v>
      </c>
      <c r="AT176" s="137" t="s">
        <v>194</v>
      </c>
      <c r="AU176" s="118" t="str">
        <f t="shared" si="35"/>
        <v>Se mantiene los controles establecidos</v>
      </c>
    </row>
    <row r="177" spans="2:47" s="40" customFormat="1" ht="174.75" customHeight="1" x14ac:dyDescent="0.25">
      <c r="B177" s="153" t="s">
        <v>278</v>
      </c>
      <c r="C177" s="153" t="s">
        <v>345</v>
      </c>
      <c r="D177" s="153" t="s">
        <v>485</v>
      </c>
      <c r="E177" s="119" t="s">
        <v>490</v>
      </c>
      <c r="F177" s="148" t="s">
        <v>489</v>
      </c>
      <c r="G177" s="136" t="s">
        <v>197</v>
      </c>
      <c r="H177" s="136" t="s">
        <v>186</v>
      </c>
      <c r="I177" s="137" t="s">
        <v>338</v>
      </c>
      <c r="J177" s="137" t="s">
        <v>256</v>
      </c>
      <c r="K177" s="54" t="s">
        <v>269</v>
      </c>
      <c r="L177" s="137" t="s">
        <v>339</v>
      </c>
      <c r="M177" s="54" t="s">
        <v>335</v>
      </c>
      <c r="N177" s="54" t="s">
        <v>336</v>
      </c>
      <c r="O177" s="139">
        <v>4</v>
      </c>
      <c r="P177" s="139">
        <v>2</v>
      </c>
      <c r="Q177" s="139">
        <v>8</v>
      </c>
      <c r="R177" s="137" t="s">
        <v>161</v>
      </c>
      <c r="S177" s="139">
        <v>25</v>
      </c>
      <c r="T177" s="139">
        <v>200</v>
      </c>
      <c r="U177" s="137" t="str">
        <f t="shared" si="42"/>
        <v>II</v>
      </c>
      <c r="V177" s="139" t="str">
        <f t="shared" si="43"/>
        <v>Aceptable con control especifico</v>
      </c>
      <c r="W177" s="139" t="s">
        <v>340</v>
      </c>
      <c r="X177" s="139" t="s">
        <v>185</v>
      </c>
      <c r="Y177" s="143" t="s">
        <v>194</v>
      </c>
      <c r="Z177" s="143" t="s">
        <v>194</v>
      </c>
      <c r="AA177" s="143" t="s">
        <v>194</v>
      </c>
      <c r="AB177" s="54" t="s">
        <v>337</v>
      </c>
      <c r="AC177" s="137" t="s">
        <v>194</v>
      </c>
      <c r="AD177" s="179">
        <v>45869</v>
      </c>
      <c r="AE177" s="120" t="s">
        <v>196</v>
      </c>
      <c r="AF177" s="139">
        <v>4</v>
      </c>
      <c r="AG177" s="139">
        <v>2</v>
      </c>
      <c r="AH177" s="139">
        <v>8</v>
      </c>
      <c r="AI177" s="137" t="s">
        <v>161</v>
      </c>
      <c r="AJ177" s="139">
        <v>25</v>
      </c>
      <c r="AK177" s="139">
        <v>200</v>
      </c>
      <c r="AL177" s="137" t="str">
        <f t="shared" si="33"/>
        <v>II</v>
      </c>
      <c r="AM177" s="139" t="str">
        <f t="shared" si="34"/>
        <v>Aceptable con control especifico</v>
      </c>
      <c r="AN177" s="139" t="s">
        <v>340</v>
      </c>
      <c r="AO177" s="139" t="s">
        <v>185</v>
      </c>
      <c r="AP177" s="143" t="s">
        <v>194</v>
      </c>
      <c r="AQ177" s="143" t="s">
        <v>194</v>
      </c>
      <c r="AR177" s="143" t="s">
        <v>194</v>
      </c>
      <c r="AS177" s="54" t="s">
        <v>337</v>
      </c>
      <c r="AT177" s="137" t="s">
        <v>194</v>
      </c>
      <c r="AU177" s="118" t="str">
        <f t="shared" si="35"/>
        <v>Se mantiene los controles establecidos</v>
      </c>
    </row>
    <row r="178" spans="2:47" s="40" customFormat="1" ht="225" customHeight="1" x14ac:dyDescent="0.25">
      <c r="B178" s="133" t="s">
        <v>278</v>
      </c>
      <c r="C178" s="154" t="s">
        <v>491</v>
      </c>
      <c r="D178" s="154" t="s">
        <v>491</v>
      </c>
      <c r="E178" s="135" t="s">
        <v>492</v>
      </c>
      <c r="F178" s="135" t="s">
        <v>493</v>
      </c>
      <c r="G178" s="136" t="s">
        <v>185</v>
      </c>
      <c r="H178" s="136" t="s">
        <v>186</v>
      </c>
      <c r="I178" s="137" t="s">
        <v>187</v>
      </c>
      <c r="J178" s="138" t="s">
        <v>188</v>
      </c>
      <c r="K178" s="54" t="s">
        <v>189</v>
      </c>
      <c r="L178" s="137" t="s">
        <v>190</v>
      </c>
      <c r="M178" s="54" t="s">
        <v>408</v>
      </c>
      <c r="N178" s="118" t="s">
        <v>192</v>
      </c>
      <c r="O178" s="137">
        <v>2</v>
      </c>
      <c r="P178" s="137">
        <v>2</v>
      </c>
      <c r="Q178" s="139">
        <f t="shared" si="24"/>
        <v>4</v>
      </c>
      <c r="R178" s="137" t="str">
        <f t="shared" si="25"/>
        <v>BAJO</v>
      </c>
      <c r="S178" s="137">
        <v>10</v>
      </c>
      <c r="T178" s="137">
        <f t="shared" si="26"/>
        <v>40</v>
      </c>
      <c r="U178" s="137" t="str">
        <f t="shared" si="42"/>
        <v>III</v>
      </c>
      <c r="V178" s="139" t="str">
        <f t="shared" si="43"/>
        <v>Mejorable</v>
      </c>
      <c r="W178" s="54" t="s">
        <v>193</v>
      </c>
      <c r="X178" s="137" t="s">
        <v>185</v>
      </c>
      <c r="Y178" s="137" t="s">
        <v>194</v>
      </c>
      <c r="Z178" s="137" t="s">
        <v>194</v>
      </c>
      <c r="AA178" s="137" t="s">
        <v>194</v>
      </c>
      <c r="AB178" s="137" t="s">
        <v>195</v>
      </c>
      <c r="AC178" s="137" t="s">
        <v>194</v>
      </c>
      <c r="AD178" s="179">
        <v>45869</v>
      </c>
      <c r="AE178" s="120" t="s">
        <v>196</v>
      </c>
      <c r="AF178" s="137">
        <v>2</v>
      </c>
      <c r="AG178" s="137">
        <v>2</v>
      </c>
      <c r="AH178" s="139">
        <f t="shared" ref="AH178:AH227" si="44">AF178*AG178</f>
        <v>4</v>
      </c>
      <c r="AI178" s="137" t="str">
        <f t="shared" ref="AI178:AI227" si="45">IF(AH178&lt;=4,"BAJO",IF(AH178&lt;=8,"MEDIO",IF(AH178&lt;=20,"ALTO","MUY ALTO")))</f>
        <v>BAJO</v>
      </c>
      <c r="AJ178" s="137">
        <v>10</v>
      </c>
      <c r="AK178" s="137">
        <f t="shared" ref="AK178:AK227" si="46">AH178*AJ178</f>
        <v>40</v>
      </c>
      <c r="AL178" s="137" t="str">
        <f t="shared" si="33"/>
        <v>III</v>
      </c>
      <c r="AM178" s="139" t="str">
        <f t="shared" si="34"/>
        <v>Mejorable</v>
      </c>
      <c r="AN178" s="54" t="s">
        <v>193</v>
      </c>
      <c r="AO178" s="137" t="s">
        <v>185</v>
      </c>
      <c r="AP178" s="137" t="s">
        <v>194</v>
      </c>
      <c r="AQ178" s="137" t="s">
        <v>194</v>
      </c>
      <c r="AR178" s="137" t="s">
        <v>194</v>
      </c>
      <c r="AS178" s="137" t="s">
        <v>195</v>
      </c>
      <c r="AT178" s="137" t="s">
        <v>194</v>
      </c>
      <c r="AU178" s="118" t="str">
        <f t="shared" si="35"/>
        <v>Se mantiene los controles establecidos</v>
      </c>
    </row>
    <row r="179" spans="2:47" s="40" customFormat="1" ht="174.75" customHeight="1" x14ac:dyDescent="0.25">
      <c r="B179" s="133" t="s">
        <v>278</v>
      </c>
      <c r="C179" s="154" t="s">
        <v>491</v>
      </c>
      <c r="D179" s="154" t="s">
        <v>491</v>
      </c>
      <c r="E179" s="135" t="s">
        <v>492</v>
      </c>
      <c r="F179" s="135" t="s">
        <v>493</v>
      </c>
      <c r="G179" s="136" t="s">
        <v>185</v>
      </c>
      <c r="H179" s="136" t="s">
        <v>186</v>
      </c>
      <c r="I179" s="137" t="s">
        <v>284</v>
      </c>
      <c r="J179" s="138" t="s">
        <v>199</v>
      </c>
      <c r="K179" s="54" t="s">
        <v>200</v>
      </c>
      <c r="L179" s="137" t="s">
        <v>190</v>
      </c>
      <c r="M179" s="54" t="s">
        <v>201</v>
      </c>
      <c r="N179" s="54" t="s">
        <v>202</v>
      </c>
      <c r="O179" s="137">
        <v>2</v>
      </c>
      <c r="P179" s="137">
        <v>2</v>
      </c>
      <c r="Q179" s="139">
        <f t="shared" si="24"/>
        <v>4</v>
      </c>
      <c r="R179" s="137" t="str">
        <f t="shared" si="25"/>
        <v>BAJO</v>
      </c>
      <c r="S179" s="137">
        <v>10</v>
      </c>
      <c r="T179" s="137">
        <f t="shared" si="26"/>
        <v>40</v>
      </c>
      <c r="U179" s="137" t="str">
        <f t="shared" si="42"/>
        <v>III</v>
      </c>
      <c r="V179" s="139" t="str">
        <f t="shared" si="43"/>
        <v>Mejorable</v>
      </c>
      <c r="W179" s="139" t="s">
        <v>285</v>
      </c>
      <c r="X179" s="137" t="s">
        <v>185</v>
      </c>
      <c r="Y179" s="137" t="s">
        <v>194</v>
      </c>
      <c r="Z179" s="137" t="s">
        <v>194</v>
      </c>
      <c r="AA179" s="137" t="s">
        <v>194</v>
      </c>
      <c r="AB179" s="137" t="s">
        <v>204</v>
      </c>
      <c r="AC179" s="137" t="s">
        <v>194</v>
      </c>
      <c r="AD179" s="179">
        <v>45869</v>
      </c>
      <c r="AE179" s="120" t="s">
        <v>196</v>
      </c>
      <c r="AF179" s="137">
        <v>2</v>
      </c>
      <c r="AG179" s="137">
        <v>2</v>
      </c>
      <c r="AH179" s="139">
        <f t="shared" si="44"/>
        <v>4</v>
      </c>
      <c r="AI179" s="137" t="str">
        <f t="shared" si="45"/>
        <v>BAJO</v>
      </c>
      <c r="AJ179" s="137">
        <v>10</v>
      </c>
      <c r="AK179" s="137">
        <f t="shared" si="46"/>
        <v>40</v>
      </c>
      <c r="AL179" s="137" t="str">
        <f t="shared" si="33"/>
        <v>III</v>
      </c>
      <c r="AM179" s="139" t="str">
        <f t="shared" si="34"/>
        <v>Mejorable</v>
      </c>
      <c r="AN179" s="139" t="s">
        <v>285</v>
      </c>
      <c r="AO179" s="137" t="s">
        <v>185</v>
      </c>
      <c r="AP179" s="137" t="s">
        <v>194</v>
      </c>
      <c r="AQ179" s="137" t="s">
        <v>194</v>
      </c>
      <c r="AR179" s="137" t="s">
        <v>194</v>
      </c>
      <c r="AS179" s="137" t="s">
        <v>204</v>
      </c>
      <c r="AT179" s="137" t="s">
        <v>194</v>
      </c>
      <c r="AU179" s="118" t="str">
        <f t="shared" si="35"/>
        <v>Se mantiene los controles establecidos</v>
      </c>
    </row>
    <row r="180" spans="2:47" s="40" customFormat="1" ht="174.75" customHeight="1" x14ac:dyDescent="0.25">
      <c r="B180" s="133" t="s">
        <v>278</v>
      </c>
      <c r="C180" s="154" t="s">
        <v>491</v>
      </c>
      <c r="D180" s="154" t="s">
        <v>494</v>
      </c>
      <c r="E180" s="135" t="s">
        <v>492</v>
      </c>
      <c r="F180" s="135" t="s">
        <v>495</v>
      </c>
      <c r="G180" s="136" t="s">
        <v>185</v>
      </c>
      <c r="H180" s="136" t="s">
        <v>186</v>
      </c>
      <c r="I180" s="137" t="s">
        <v>213</v>
      </c>
      <c r="J180" s="138" t="s">
        <v>214</v>
      </c>
      <c r="K180" s="54" t="s">
        <v>215</v>
      </c>
      <c r="L180" s="137" t="s">
        <v>216</v>
      </c>
      <c r="M180" s="54" t="s">
        <v>216</v>
      </c>
      <c r="N180" s="54" t="s">
        <v>217</v>
      </c>
      <c r="O180" s="137">
        <v>3</v>
      </c>
      <c r="P180" s="137">
        <v>4</v>
      </c>
      <c r="Q180" s="139">
        <f t="shared" si="24"/>
        <v>12</v>
      </c>
      <c r="R180" s="137" t="str">
        <f t="shared" si="25"/>
        <v>ALTO</v>
      </c>
      <c r="S180" s="137">
        <v>25</v>
      </c>
      <c r="T180" s="137">
        <f t="shared" si="26"/>
        <v>300</v>
      </c>
      <c r="U180" s="137" t="str">
        <f t="shared" si="42"/>
        <v>II</v>
      </c>
      <c r="V180" s="139" t="str">
        <f t="shared" si="43"/>
        <v>Aceptable con control especifico</v>
      </c>
      <c r="W180" s="137" t="s">
        <v>218</v>
      </c>
      <c r="X180" s="139" t="s">
        <v>185</v>
      </c>
      <c r="Y180" s="137" t="s">
        <v>194</v>
      </c>
      <c r="Z180" s="137" t="s">
        <v>194</v>
      </c>
      <c r="AA180" s="137" t="s">
        <v>194</v>
      </c>
      <c r="AB180" s="137" t="s">
        <v>289</v>
      </c>
      <c r="AC180" s="137" t="s">
        <v>194</v>
      </c>
      <c r="AD180" s="179">
        <v>45869</v>
      </c>
      <c r="AE180" s="120" t="s">
        <v>196</v>
      </c>
      <c r="AF180" s="137">
        <v>3</v>
      </c>
      <c r="AG180" s="137">
        <v>4</v>
      </c>
      <c r="AH180" s="139">
        <f t="shared" si="44"/>
        <v>12</v>
      </c>
      <c r="AI180" s="137" t="str">
        <f t="shared" si="45"/>
        <v>ALTO</v>
      </c>
      <c r="AJ180" s="137">
        <v>25</v>
      </c>
      <c r="AK180" s="137">
        <f t="shared" si="46"/>
        <v>300</v>
      </c>
      <c r="AL180" s="137" t="str">
        <f t="shared" si="33"/>
        <v>II</v>
      </c>
      <c r="AM180" s="139" t="str">
        <f t="shared" si="34"/>
        <v>Aceptable con control especifico</v>
      </c>
      <c r="AN180" s="137" t="s">
        <v>218</v>
      </c>
      <c r="AO180" s="139" t="s">
        <v>185</v>
      </c>
      <c r="AP180" s="137" t="s">
        <v>194</v>
      </c>
      <c r="AQ180" s="137" t="s">
        <v>194</v>
      </c>
      <c r="AR180" s="137" t="s">
        <v>194</v>
      </c>
      <c r="AS180" s="137" t="s">
        <v>289</v>
      </c>
      <c r="AT180" s="137" t="s">
        <v>194</v>
      </c>
      <c r="AU180" s="118" t="str">
        <f t="shared" si="35"/>
        <v>Se mantiene los controles establecidos</v>
      </c>
    </row>
    <row r="181" spans="2:47" s="40" customFormat="1" ht="174.75" customHeight="1" x14ac:dyDescent="0.25">
      <c r="B181" s="133" t="s">
        <v>278</v>
      </c>
      <c r="C181" s="154" t="s">
        <v>491</v>
      </c>
      <c r="D181" s="154" t="s">
        <v>494</v>
      </c>
      <c r="E181" s="135" t="s">
        <v>492</v>
      </c>
      <c r="F181" s="135" t="s">
        <v>495</v>
      </c>
      <c r="G181" s="136" t="s">
        <v>185</v>
      </c>
      <c r="H181" s="136" t="s">
        <v>186</v>
      </c>
      <c r="I181" s="137" t="s">
        <v>220</v>
      </c>
      <c r="J181" s="138" t="s">
        <v>214</v>
      </c>
      <c r="K181" s="54" t="s">
        <v>290</v>
      </c>
      <c r="L181" s="137" t="s">
        <v>222</v>
      </c>
      <c r="M181" s="54" t="s">
        <v>223</v>
      </c>
      <c r="N181" s="54" t="s">
        <v>224</v>
      </c>
      <c r="O181" s="137">
        <v>2</v>
      </c>
      <c r="P181" s="137">
        <v>3</v>
      </c>
      <c r="Q181" s="139">
        <f t="shared" si="24"/>
        <v>6</v>
      </c>
      <c r="R181" s="137" t="str">
        <f t="shared" si="25"/>
        <v>MEDIO</v>
      </c>
      <c r="S181" s="137">
        <v>25</v>
      </c>
      <c r="T181" s="137">
        <f t="shared" si="26"/>
        <v>150</v>
      </c>
      <c r="U181" s="137" t="str">
        <f t="shared" si="42"/>
        <v>II</v>
      </c>
      <c r="V181" s="139" t="str">
        <f t="shared" si="43"/>
        <v>Aceptable con control especifico</v>
      </c>
      <c r="W181" s="137" t="s">
        <v>291</v>
      </c>
      <c r="X181" s="139" t="s">
        <v>185</v>
      </c>
      <c r="Y181" s="137" t="s">
        <v>194</v>
      </c>
      <c r="Z181" s="137" t="s">
        <v>194</v>
      </c>
      <c r="AA181" s="137" t="s">
        <v>194</v>
      </c>
      <c r="AB181" s="137" t="s">
        <v>226</v>
      </c>
      <c r="AC181" s="137" t="s">
        <v>194</v>
      </c>
      <c r="AD181" s="179">
        <v>45869</v>
      </c>
      <c r="AE181" s="120" t="s">
        <v>196</v>
      </c>
      <c r="AF181" s="137">
        <v>2</v>
      </c>
      <c r="AG181" s="137">
        <v>3</v>
      </c>
      <c r="AH181" s="139">
        <f t="shared" si="44"/>
        <v>6</v>
      </c>
      <c r="AI181" s="137" t="str">
        <f t="shared" si="45"/>
        <v>MEDIO</v>
      </c>
      <c r="AJ181" s="137">
        <v>25</v>
      </c>
      <c r="AK181" s="137">
        <f t="shared" si="46"/>
        <v>150</v>
      </c>
      <c r="AL181" s="137" t="str">
        <f t="shared" si="33"/>
        <v>II</v>
      </c>
      <c r="AM181" s="139" t="str">
        <f t="shared" si="34"/>
        <v>Aceptable con control especifico</v>
      </c>
      <c r="AN181" s="137" t="s">
        <v>291</v>
      </c>
      <c r="AO181" s="139" t="s">
        <v>185</v>
      </c>
      <c r="AP181" s="137" t="s">
        <v>194</v>
      </c>
      <c r="AQ181" s="137" t="s">
        <v>194</v>
      </c>
      <c r="AR181" s="137" t="s">
        <v>194</v>
      </c>
      <c r="AS181" s="137" t="s">
        <v>226</v>
      </c>
      <c r="AT181" s="137" t="s">
        <v>194</v>
      </c>
      <c r="AU181" s="118" t="str">
        <f t="shared" si="35"/>
        <v>Se mantiene los controles establecidos</v>
      </c>
    </row>
    <row r="182" spans="2:47" s="40" customFormat="1" ht="174.75" customHeight="1" x14ac:dyDescent="0.25">
      <c r="B182" s="133" t="s">
        <v>278</v>
      </c>
      <c r="C182" s="154" t="s">
        <v>491</v>
      </c>
      <c r="D182" s="154" t="s">
        <v>494</v>
      </c>
      <c r="E182" s="135" t="s">
        <v>492</v>
      </c>
      <c r="F182" s="135" t="s">
        <v>495</v>
      </c>
      <c r="G182" s="136" t="s">
        <v>185</v>
      </c>
      <c r="H182" s="136" t="s">
        <v>186</v>
      </c>
      <c r="I182" s="137" t="s">
        <v>227</v>
      </c>
      <c r="J182" s="138" t="s">
        <v>228</v>
      </c>
      <c r="K182" s="54" t="s">
        <v>229</v>
      </c>
      <c r="L182" s="137" t="s">
        <v>230</v>
      </c>
      <c r="M182" s="54" t="s">
        <v>231</v>
      </c>
      <c r="N182" s="54" t="s">
        <v>433</v>
      </c>
      <c r="O182" s="137">
        <v>2</v>
      </c>
      <c r="P182" s="137">
        <v>2</v>
      </c>
      <c r="Q182" s="139">
        <f t="shared" si="24"/>
        <v>4</v>
      </c>
      <c r="R182" s="137" t="str">
        <f t="shared" si="25"/>
        <v>BAJO</v>
      </c>
      <c r="S182" s="137">
        <v>10</v>
      </c>
      <c r="T182" s="137">
        <f t="shared" si="26"/>
        <v>40</v>
      </c>
      <c r="U182" s="137" t="str">
        <f t="shared" si="42"/>
        <v>III</v>
      </c>
      <c r="V182" s="139" t="str">
        <f t="shared" si="43"/>
        <v>Mejorable</v>
      </c>
      <c r="W182" s="137" t="s">
        <v>292</v>
      </c>
      <c r="X182" s="139" t="s">
        <v>185</v>
      </c>
      <c r="Y182" s="137" t="s">
        <v>194</v>
      </c>
      <c r="Z182" s="137" t="s">
        <v>194</v>
      </c>
      <c r="AA182" s="137" t="s">
        <v>194</v>
      </c>
      <c r="AB182" s="137" t="s">
        <v>293</v>
      </c>
      <c r="AC182" s="137" t="s">
        <v>194</v>
      </c>
      <c r="AD182" s="179">
        <v>45869</v>
      </c>
      <c r="AE182" s="120" t="s">
        <v>196</v>
      </c>
      <c r="AF182" s="137">
        <v>2</v>
      </c>
      <c r="AG182" s="137">
        <v>2</v>
      </c>
      <c r="AH182" s="139">
        <f t="shared" si="44"/>
        <v>4</v>
      </c>
      <c r="AI182" s="137" t="str">
        <f t="shared" si="45"/>
        <v>BAJO</v>
      </c>
      <c r="AJ182" s="137">
        <v>10</v>
      </c>
      <c r="AK182" s="137">
        <f t="shared" si="46"/>
        <v>40</v>
      </c>
      <c r="AL182" s="137" t="str">
        <f t="shared" si="33"/>
        <v>III</v>
      </c>
      <c r="AM182" s="139" t="str">
        <f t="shared" si="34"/>
        <v>Mejorable</v>
      </c>
      <c r="AN182" s="137" t="s">
        <v>292</v>
      </c>
      <c r="AO182" s="139" t="s">
        <v>185</v>
      </c>
      <c r="AP182" s="137" t="s">
        <v>194</v>
      </c>
      <c r="AQ182" s="137" t="s">
        <v>194</v>
      </c>
      <c r="AR182" s="137" t="s">
        <v>194</v>
      </c>
      <c r="AS182" s="137" t="s">
        <v>293</v>
      </c>
      <c r="AT182" s="137" t="s">
        <v>194</v>
      </c>
      <c r="AU182" s="118" t="str">
        <f t="shared" si="35"/>
        <v>Se mantiene los controles establecidos</v>
      </c>
    </row>
    <row r="183" spans="2:47" s="40" customFormat="1" ht="174.75" customHeight="1" x14ac:dyDescent="0.25">
      <c r="B183" s="133" t="s">
        <v>278</v>
      </c>
      <c r="C183" s="154" t="s">
        <v>491</v>
      </c>
      <c r="D183" s="154" t="s">
        <v>494</v>
      </c>
      <c r="E183" s="135" t="s">
        <v>492</v>
      </c>
      <c r="F183" s="135" t="s">
        <v>495</v>
      </c>
      <c r="G183" s="136" t="s">
        <v>185</v>
      </c>
      <c r="H183" s="136" t="s">
        <v>186</v>
      </c>
      <c r="I183" s="137" t="s">
        <v>241</v>
      </c>
      <c r="J183" s="138" t="s">
        <v>228</v>
      </c>
      <c r="K183" s="54" t="s">
        <v>242</v>
      </c>
      <c r="L183" s="137" t="s">
        <v>243</v>
      </c>
      <c r="M183" s="54" t="s">
        <v>244</v>
      </c>
      <c r="N183" s="54" t="s">
        <v>245</v>
      </c>
      <c r="O183" s="137">
        <v>1</v>
      </c>
      <c r="P183" s="137">
        <v>3</v>
      </c>
      <c r="Q183" s="139">
        <f t="shared" si="24"/>
        <v>3</v>
      </c>
      <c r="R183" s="137" t="str">
        <f t="shared" si="25"/>
        <v>BAJO</v>
      </c>
      <c r="S183" s="137">
        <v>25</v>
      </c>
      <c r="T183" s="137">
        <f t="shared" si="26"/>
        <v>75</v>
      </c>
      <c r="U183" s="137" t="str">
        <f t="shared" si="42"/>
        <v>III</v>
      </c>
      <c r="V183" s="139" t="str">
        <f t="shared" si="43"/>
        <v>Mejorable</v>
      </c>
      <c r="W183" s="137" t="s">
        <v>238</v>
      </c>
      <c r="X183" s="139" t="s">
        <v>185</v>
      </c>
      <c r="Y183" s="137" t="s">
        <v>194</v>
      </c>
      <c r="Z183" s="137" t="s">
        <v>194</v>
      </c>
      <c r="AA183" s="137" t="s">
        <v>194</v>
      </c>
      <c r="AB183" s="137" t="s">
        <v>247</v>
      </c>
      <c r="AC183" s="137" t="s">
        <v>194</v>
      </c>
      <c r="AD183" s="179">
        <v>45869</v>
      </c>
      <c r="AE183" s="120" t="s">
        <v>196</v>
      </c>
      <c r="AF183" s="137">
        <v>1</v>
      </c>
      <c r="AG183" s="137">
        <v>3</v>
      </c>
      <c r="AH183" s="139">
        <f t="shared" si="44"/>
        <v>3</v>
      </c>
      <c r="AI183" s="137" t="str">
        <f t="shared" si="45"/>
        <v>BAJO</v>
      </c>
      <c r="AJ183" s="137">
        <v>25</v>
      </c>
      <c r="AK183" s="137">
        <f t="shared" si="46"/>
        <v>75</v>
      </c>
      <c r="AL183" s="137" t="str">
        <f t="shared" si="33"/>
        <v>III</v>
      </c>
      <c r="AM183" s="139" t="str">
        <f t="shared" si="34"/>
        <v>Mejorable</v>
      </c>
      <c r="AN183" s="137" t="s">
        <v>238</v>
      </c>
      <c r="AO183" s="139" t="s">
        <v>185</v>
      </c>
      <c r="AP183" s="137" t="s">
        <v>194</v>
      </c>
      <c r="AQ183" s="137" t="s">
        <v>194</v>
      </c>
      <c r="AR183" s="137" t="s">
        <v>194</v>
      </c>
      <c r="AS183" s="137" t="s">
        <v>247</v>
      </c>
      <c r="AT183" s="137" t="s">
        <v>194</v>
      </c>
      <c r="AU183" s="118" t="str">
        <f t="shared" si="35"/>
        <v>Se mantiene los controles establecidos</v>
      </c>
    </row>
    <row r="184" spans="2:47" s="40" customFormat="1" ht="174.75" customHeight="1" x14ac:dyDescent="0.25">
      <c r="B184" s="133" t="s">
        <v>278</v>
      </c>
      <c r="C184" s="154" t="s">
        <v>491</v>
      </c>
      <c r="D184" s="154" t="s">
        <v>494</v>
      </c>
      <c r="E184" s="135" t="s">
        <v>492</v>
      </c>
      <c r="F184" s="135" t="s">
        <v>495</v>
      </c>
      <c r="G184" s="136" t="s">
        <v>185</v>
      </c>
      <c r="H184" s="136" t="s">
        <v>186</v>
      </c>
      <c r="I184" s="137" t="s">
        <v>294</v>
      </c>
      <c r="J184" s="138" t="s">
        <v>228</v>
      </c>
      <c r="K184" s="54" t="s">
        <v>249</v>
      </c>
      <c r="L184" s="137" t="s">
        <v>250</v>
      </c>
      <c r="M184" s="54" t="s">
        <v>251</v>
      </c>
      <c r="N184" s="54" t="s">
        <v>252</v>
      </c>
      <c r="O184" s="137">
        <v>2</v>
      </c>
      <c r="P184" s="137">
        <v>1</v>
      </c>
      <c r="Q184" s="139">
        <f t="shared" ref="Q184:Q218" si="47">O184*P184</f>
        <v>2</v>
      </c>
      <c r="R184" s="137" t="str">
        <f t="shared" ref="R184:R218" si="48">IF(Q184&lt;=4,"BAJO",IF(Q184&lt;=8,"MEDIO",IF(Q184&lt;=20,"ALTO","MUY ALTO")))</f>
        <v>BAJO</v>
      </c>
      <c r="S184" s="137">
        <v>10</v>
      </c>
      <c r="T184" s="137">
        <f t="shared" ref="T184:T218" si="49">Q184*S184</f>
        <v>20</v>
      </c>
      <c r="U184" s="137" t="str">
        <f t="shared" si="42"/>
        <v>IV</v>
      </c>
      <c r="V184" s="139" t="str">
        <f t="shared" si="43"/>
        <v>Aceptable</v>
      </c>
      <c r="W184" s="139" t="s">
        <v>253</v>
      </c>
      <c r="X184" s="139" t="s">
        <v>185</v>
      </c>
      <c r="Y184" s="137" t="s">
        <v>194</v>
      </c>
      <c r="Z184" s="137" t="s">
        <v>194</v>
      </c>
      <c r="AA184" s="137" t="s">
        <v>194</v>
      </c>
      <c r="AB184" s="137" t="s">
        <v>254</v>
      </c>
      <c r="AC184" s="137" t="s">
        <v>194</v>
      </c>
      <c r="AD184" s="179">
        <v>45869</v>
      </c>
      <c r="AE184" s="120" t="s">
        <v>196</v>
      </c>
      <c r="AF184" s="137">
        <v>2</v>
      </c>
      <c r="AG184" s="137">
        <v>1</v>
      </c>
      <c r="AH184" s="139">
        <f t="shared" si="44"/>
        <v>2</v>
      </c>
      <c r="AI184" s="137" t="str">
        <f t="shared" si="45"/>
        <v>BAJO</v>
      </c>
      <c r="AJ184" s="137">
        <v>10</v>
      </c>
      <c r="AK184" s="137">
        <f t="shared" si="46"/>
        <v>20</v>
      </c>
      <c r="AL184" s="137" t="str">
        <f t="shared" si="33"/>
        <v>IV</v>
      </c>
      <c r="AM184" s="139" t="str">
        <f t="shared" si="34"/>
        <v>Aceptable</v>
      </c>
      <c r="AN184" s="139" t="s">
        <v>253</v>
      </c>
      <c r="AO184" s="139" t="s">
        <v>185</v>
      </c>
      <c r="AP184" s="137" t="s">
        <v>194</v>
      </c>
      <c r="AQ184" s="137" t="s">
        <v>194</v>
      </c>
      <c r="AR184" s="137" t="s">
        <v>194</v>
      </c>
      <c r="AS184" s="137" t="s">
        <v>254</v>
      </c>
      <c r="AT184" s="137" t="s">
        <v>194</v>
      </c>
      <c r="AU184" s="118" t="str">
        <f t="shared" si="35"/>
        <v>Se mantiene los controles establecidos</v>
      </c>
    </row>
    <row r="185" spans="2:47" s="40" customFormat="1" ht="174.75" customHeight="1" x14ac:dyDescent="0.25">
      <c r="B185" s="133" t="s">
        <v>278</v>
      </c>
      <c r="C185" s="154" t="s">
        <v>491</v>
      </c>
      <c r="D185" s="154" t="s">
        <v>494</v>
      </c>
      <c r="E185" s="135" t="s">
        <v>492</v>
      </c>
      <c r="F185" s="135" t="s">
        <v>495</v>
      </c>
      <c r="G185" s="136" t="s">
        <v>185</v>
      </c>
      <c r="H185" s="136" t="s">
        <v>186</v>
      </c>
      <c r="I185" s="137" t="s">
        <v>255</v>
      </c>
      <c r="J185" s="138" t="s">
        <v>256</v>
      </c>
      <c r="K185" s="54" t="s">
        <v>242</v>
      </c>
      <c r="L185" s="137" t="s">
        <v>258</v>
      </c>
      <c r="M185" s="54" t="s">
        <v>259</v>
      </c>
      <c r="N185" s="54" t="s">
        <v>260</v>
      </c>
      <c r="O185" s="137">
        <v>2</v>
      </c>
      <c r="P185" s="137">
        <v>2</v>
      </c>
      <c r="Q185" s="139">
        <f t="shared" si="47"/>
        <v>4</v>
      </c>
      <c r="R185" s="137" t="str">
        <f t="shared" si="48"/>
        <v>BAJO</v>
      </c>
      <c r="S185" s="137">
        <v>10</v>
      </c>
      <c r="T185" s="137">
        <f t="shared" si="49"/>
        <v>40</v>
      </c>
      <c r="U185" s="137" t="str">
        <f t="shared" si="42"/>
        <v>III</v>
      </c>
      <c r="V185" s="139" t="str">
        <f t="shared" si="43"/>
        <v>Mejorable</v>
      </c>
      <c r="W185" s="139" t="s">
        <v>261</v>
      </c>
      <c r="X185" s="139" t="s">
        <v>185</v>
      </c>
      <c r="Y185" s="137" t="s">
        <v>194</v>
      </c>
      <c r="Z185" s="137" t="s">
        <v>194</v>
      </c>
      <c r="AA185" s="137" t="s">
        <v>194</v>
      </c>
      <c r="AB185" s="54" t="s">
        <v>262</v>
      </c>
      <c r="AC185" s="137" t="s">
        <v>194</v>
      </c>
      <c r="AD185" s="179">
        <v>45869</v>
      </c>
      <c r="AE185" s="120" t="s">
        <v>196</v>
      </c>
      <c r="AF185" s="137">
        <v>2</v>
      </c>
      <c r="AG185" s="137">
        <v>2</v>
      </c>
      <c r="AH185" s="139">
        <f t="shared" si="44"/>
        <v>4</v>
      </c>
      <c r="AI185" s="137" t="str">
        <f t="shared" si="45"/>
        <v>BAJO</v>
      </c>
      <c r="AJ185" s="137">
        <v>10</v>
      </c>
      <c r="AK185" s="137">
        <f t="shared" si="46"/>
        <v>40</v>
      </c>
      <c r="AL185" s="137" t="str">
        <f t="shared" si="33"/>
        <v>III</v>
      </c>
      <c r="AM185" s="139" t="str">
        <f t="shared" si="34"/>
        <v>Mejorable</v>
      </c>
      <c r="AN185" s="139" t="s">
        <v>261</v>
      </c>
      <c r="AO185" s="139" t="s">
        <v>185</v>
      </c>
      <c r="AP185" s="137" t="s">
        <v>194</v>
      </c>
      <c r="AQ185" s="137" t="s">
        <v>194</v>
      </c>
      <c r="AR185" s="137" t="s">
        <v>194</v>
      </c>
      <c r="AS185" s="54" t="s">
        <v>262</v>
      </c>
      <c r="AT185" s="137" t="s">
        <v>194</v>
      </c>
      <c r="AU185" s="118" t="str">
        <f t="shared" si="35"/>
        <v>Se mantiene los controles establecidos</v>
      </c>
    </row>
    <row r="186" spans="2:47" s="40" customFormat="1" ht="174.75" customHeight="1" x14ac:dyDescent="0.25">
      <c r="B186" s="133" t="s">
        <v>278</v>
      </c>
      <c r="C186" s="154" t="s">
        <v>491</v>
      </c>
      <c r="D186" s="154" t="s">
        <v>494</v>
      </c>
      <c r="E186" s="135" t="s">
        <v>492</v>
      </c>
      <c r="F186" s="135" t="s">
        <v>495</v>
      </c>
      <c r="G186" s="136" t="s">
        <v>185</v>
      </c>
      <c r="H186" s="136" t="s">
        <v>263</v>
      </c>
      <c r="I186" s="137" t="s">
        <v>296</v>
      </c>
      <c r="J186" s="138" t="s">
        <v>256</v>
      </c>
      <c r="K186" s="54" t="s">
        <v>242</v>
      </c>
      <c r="L186" s="137" t="s">
        <v>258</v>
      </c>
      <c r="M186" s="54" t="s">
        <v>265</v>
      </c>
      <c r="N186" s="54" t="s">
        <v>266</v>
      </c>
      <c r="O186" s="137">
        <v>2</v>
      </c>
      <c r="P186" s="137">
        <v>1</v>
      </c>
      <c r="Q186" s="139">
        <f t="shared" si="47"/>
        <v>2</v>
      </c>
      <c r="R186" s="137" t="str">
        <f t="shared" si="48"/>
        <v>BAJO</v>
      </c>
      <c r="S186" s="137">
        <v>10</v>
      </c>
      <c r="T186" s="137">
        <f t="shared" si="49"/>
        <v>20</v>
      </c>
      <c r="U186" s="137" t="str">
        <f t="shared" si="42"/>
        <v>IV</v>
      </c>
      <c r="V186" s="139" t="str">
        <f t="shared" si="43"/>
        <v>Aceptable</v>
      </c>
      <c r="W186" s="139" t="s">
        <v>261</v>
      </c>
      <c r="X186" s="139" t="s">
        <v>185</v>
      </c>
      <c r="Y186" s="137" t="s">
        <v>194</v>
      </c>
      <c r="Z186" s="137" t="s">
        <v>194</v>
      </c>
      <c r="AA186" s="137" t="s">
        <v>194</v>
      </c>
      <c r="AB186" s="54" t="s">
        <v>267</v>
      </c>
      <c r="AC186" s="137" t="s">
        <v>194</v>
      </c>
      <c r="AD186" s="179">
        <v>45869</v>
      </c>
      <c r="AE186" s="120" t="s">
        <v>196</v>
      </c>
      <c r="AF186" s="137">
        <v>2</v>
      </c>
      <c r="AG186" s="137">
        <v>1</v>
      </c>
      <c r="AH186" s="139">
        <f t="shared" si="44"/>
        <v>2</v>
      </c>
      <c r="AI186" s="137" t="str">
        <f t="shared" si="45"/>
        <v>BAJO</v>
      </c>
      <c r="AJ186" s="137">
        <v>10</v>
      </c>
      <c r="AK186" s="137">
        <f t="shared" si="46"/>
        <v>20</v>
      </c>
      <c r="AL186" s="137" t="str">
        <f t="shared" si="33"/>
        <v>IV</v>
      </c>
      <c r="AM186" s="139" t="str">
        <f t="shared" si="34"/>
        <v>Aceptable</v>
      </c>
      <c r="AN186" s="139" t="s">
        <v>261</v>
      </c>
      <c r="AO186" s="139" t="s">
        <v>185</v>
      </c>
      <c r="AP186" s="137" t="s">
        <v>194</v>
      </c>
      <c r="AQ186" s="137" t="s">
        <v>194</v>
      </c>
      <c r="AR186" s="137" t="s">
        <v>194</v>
      </c>
      <c r="AS186" s="54" t="s">
        <v>267</v>
      </c>
      <c r="AT186" s="137" t="s">
        <v>194</v>
      </c>
      <c r="AU186" s="118" t="str">
        <f t="shared" si="35"/>
        <v>Se mantiene los controles establecidos</v>
      </c>
    </row>
    <row r="187" spans="2:47" s="40" customFormat="1" ht="174.75" customHeight="1" x14ac:dyDescent="0.25">
      <c r="B187" s="133" t="s">
        <v>278</v>
      </c>
      <c r="C187" s="154" t="s">
        <v>491</v>
      </c>
      <c r="D187" s="154" t="s">
        <v>494</v>
      </c>
      <c r="E187" s="135" t="s">
        <v>492</v>
      </c>
      <c r="F187" s="135" t="s">
        <v>495</v>
      </c>
      <c r="G187" s="136" t="s">
        <v>185</v>
      </c>
      <c r="H187" s="136" t="s">
        <v>263</v>
      </c>
      <c r="I187" s="137" t="s">
        <v>268</v>
      </c>
      <c r="J187" s="138" t="s">
        <v>256</v>
      </c>
      <c r="K187" s="54" t="s">
        <v>269</v>
      </c>
      <c r="L187" s="137" t="s">
        <v>270</v>
      </c>
      <c r="M187" s="54" t="s">
        <v>271</v>
      </c>
      <c r="N187" s="54" t="s">
        <v>272</v>
      </c>
      <c r="O187" s="137">
        <v>2</v>
      </c>
      <c r="P187" s="137">
        <v>1</v>
      </c>
      <c r="Q187" s="139">
        <f t="shared" si="47"/>
        <v>2</v>
      </c>
      <c r="R187" s="137" t="str">
        <f t="shared" si="48"/>
        <v>BAJO</v>
      </c>
      <c r="S187" s="137">
        <v>10</v>
      </c>
      <c r="T187" s="137">
        <f t="shared" si="49"/>
        <v>20</v>
      </c>
      <c r="U187" s="137" t="str">
        <f t="shared" si="42"/>
        <v>IV</v>
      </c>
      <c r="V187" s="139" t="str">
        <f t="shared" si="43"/>
        <v>Aceptable</v>
      </c>
      <c r="W187" s="139" t="s">
        <v>261</v>
      </c>
      <c r="X187" s="139" t="s">
        <v>185</v>
      </c>
      <c r="Y187" s="137" t="s">
        <v>194</v>
      </c>
      <c r="Z187" s="137" t="s">
        <v>194</v>
      </c>
      <c r="AA187" s="137" t="s">
        <v>194</v>
      </c>
      <c r="AB187" s="54" t="s">
        <v>273</v>
      </c>
      <c r="AC187" s="137" t="s">
        <v>194</v>
      </c>
      <c r="AD187" s="179">
        <v>45869</v>
      </c>
      <c r="AE187" s="120" t="s">
        <v>196</v>
      </c>
      <c r="AF187" s="137">
        <v>2</v>
      </c>
      <c r="AG187" s="137">
        <v>1</v>
      </c>
      <c r="AH187" s="139">
        <f t="shared" si="44"/>
        <v>2</v>
      </c>
      <c r="AI187" s="137" t="str">
        <f t="shared" si="45"/>
        <v>BAJO</v>
      </c>
      <c r="AJ187" s="137">
        <v>10</v>
      </c>
      <c r="AK187" s="137">
        <f t="shared" si="46"/>
        <v>20</v>
      </c>
      <c r="AL187" s="137" t="str">
        <f t="shared" si="33"/>
        <v>IV</v>
      </c>
      <c r="AM187" s="139" t="str">
        <f t="shared" si="34"/>
        <v>Aceptable</v>
      </c>
      <c r="AN187" s="139" t="s">
        <v>261</v>
      </c>
      <c r="AO187" s="139" t="s">
        <v>185</v>
      </c>
      <c r="AP187" s="137" t="s">
        <v>194</v>
      </c>
      <c r="AQ187" s="137" t="s">
        <v>194</v>
      </c>
      <c r="AR187" s="137" t="s">
        <v>194</v>
      </c>
      <c r="AS187" s="54" t="s">
        <v>273</v>
      </c>
      <c r="AT187" s="137" t="s">
        <v>194</v>
      </c>
      <c r="AU187" s="118" t="str">
        <f t="shared" si="35"/>
        <v>Se mantiene los controles establecidos</v>
      </c>
    </row>
    <row r="188" spans="2:47" s="40" customFormat="1" ht="174.75" customHeight="1" x14ac:dyDescent="0.25">
      <c r="B188" s="133" t="s">
        <v>278</v>
      </c>
      <c r="C188" s="154" t="s">
        <v>491</v>
      </c>
      <c r="D188" s="154" t="s">
        <v>494</v>
      </c>
      <c r="E188" s="135" t="s">
        <v>492</v>
      </c>
      <c r="F188" s="135" t="s">
        <v>493</v>
      </c>
      <c r="G188" s="136" t="s">
        <v>185</v>
      </c>
      <c r="H188" s="136" t="s">
        <v>186</v>
      </c>
      <c r="I188" s="137" t="s">
        <v>274</v>
      </c>
      <c r="J188" s="138" t="s">
        <v>256</v>
      </c>
      <c r="K188" s="54" t="s">
        <v>242</v>
      </c>
      <c r="L188" s="137" t="s">
        <v>258</v>
      </c>
      <c r="M188" s="54" t="s">
        <v>275</v>
      </c>
      <c r="N188" s="54" t="s">
        <v>276</v>
      </c>
      <c r="O188" s="137">
        <v>1</v>
      </c>
      <c r="P188" s="137">
        <v>1</v>
      </c>
      <c r="Q188" s="139">
        <f t="shared" si="47"/>
        <v>1</v>
      </c>
      <c r="R188" s="137" t="str">
        <f t="shared" si="48"/>
        <v>BAJO</v>
      </c>
      <c r="S188" s="137">
        <v>10</v>
      </c>
      <c r="T188" s="137">
        <f t="shared" si="49"/>
        <v>10</v>
      </c>
      <c r="U188" s="137" t="str">
        <f t="shared" si="42"/>
        <v>IV</v>
      </c>
      <c r="V188" s="139" t="str">
        <f t="shared" si="43"/>
        <v>Aceptable</v>
      </c>
      <c r="W188" s="139" t="s">
        <v>261</v>
      </c>
      <c r="X188" s="139" t="s">
        <v>185</v>
      </c>
      <c r="Y188" s="137" t="s">
        <v>194</v>
      </c>
      <c r="Z188" s="137" t="s">
        <v>194</v>
      </c>
      <c r="AA188" s="137" t="s">
        <v>194</v>
      </c>
      <c r="AB188" s="54" t="s">
        <v>277</v>
      </c>
      <c r="AC188" s="137" t="s">
        <v>194</v>
      </c>
      <c r="AD188" s="179">
        <v>45869</v>
      </c>
      <c r="AE188" s="120" t="s">
        <v>196</v>
      </c>
      <c r="AF188" s="137">
        <v>1</v>
      </c>
      <c r="AG188" s="137">
        <v>1</v>
      </c>
      <c r="AH188" s="139">
        <f t="shared" si="44"/>
        <v>1</v>
      </c>
      <c r="AI188" s="137" t="str">
        <f t="shared" si="45"/>
        <v>BAJO</v>
      </c>
      <c r="AJ188" s="137">
        <v>10</v>
      </c>
      <c r="AK188" s="137">
        <f t="shared" si="46"/>
        <v>10</v>
      </c>
      <c r="AL188" s="137" t="str">
        <f t="shared" si="33"/>
        <v>IV</v>
      </c>
      <c r="AM188" s="139" t="str">
        <f t="shared" si="34"/>
        <v>Aceptable</v>
      </c>
      <c r="AN188" s="139" t="s">
        <v>261</v>
      </c>
      <c r="AO188" s="139" t="s">
        <v>185</v>
      </c>
      <c r="AP188" s="137" t="s">
        <v>194</v>
      </c>
      <c r="AQ188" s="137" t="s">
        <v>194</v>
      </c>
      <c r="AR188" s="137" t="s">
        <v>194</v>
      </c>
      <c r="AS188" s="54" t="s">
        <v>277</v>
      </c>
      <c r="AT188" s="137" t="s">
        <v>194</v>
      </c>
      <c r="AU188" s="118" t="str">
        <f t="shared" si="35"/>
        <v>Se mantiene los controles establecidos</v>
      </c>
    </row>
    <row r="189" spans="2:47" s="40" customFormat="1" ht="174.75" customHeight="1" x14ac:dyDescent="0.25">
      <c r="B189" s="155" t="s">
        <v>278</v>
      </c>
      <c r="C189" s="154" t="s">
        <v>491</v>
      </c>
      <c r="D189" s="154" t="s">
        <v>496</v>
      </c>
      <c r="E189" s="118" t="s">
        <v>497</v>
      </c>
      <c r="F189" s="135" t="s">
        <v>498</v>
      </c>
      <c r="G189" s="136" t="s">
        <v>185</v>
      </c>
      <c r="H189" s="136" t="s">
        <v>186</v>
      </c>
      <c r="I189" s="137" t="s">
        <v>499</v>
      </c>
      <c r="J189" s="138" t="s">
        <v>188</v>
      </c>
      <c r="K189" s="54" t="s">
        <v>189</v>
      </c>
      <c r="L189" s="137" t="s">
        <v>190</v>
      </c>
      <c r="M189" s="54" t="s">
        <v>408</v>
      </c>
      <c r="N189" s="118" t="s">
        <v>192</v>
      </c>
      <c r="O189" s="137">
        <v>2</v>
      </c>
      <c r="P189" s="137">
        <v>3</v>
      </c>
      <c r="Q189" s="139">
        <f t="shared" si="47"/>
        <v>6</v>
      </c>
      <c r="R189" s="137" t="str">
        <f t="shared" si="48"/>
        <v>MEDIO</v>
      </c>
      <c r="S189" s="137">
        <v>10</v>
      </c>
      <c r="T189" s="137">
        <f t="shared" si="49"/>
        <v>60</v>
      </c>
      <c r="U189" s="137" t="str">
        <f t="shared" si="42"/>
        <v>III</v>
      </c>
      <c r="V189" s="139" t="str">
        <f t="shared" si="43"/>
        <v>Mejorable</v>
      </c>
      <c r="W189" s="54" t="s">
        <v>193</v>
      </c>
      <c r="X189" s="137" t="s">
        <v>185</v>
      </c>
      <c r="Y189" s="137" t="s">
        <v>194</v>
      </c>
      <c r="Z189" s="137" t="s">
        <v>194</v>
      </c>
      <c r="AA189" s="137" t="s">
        <v>194</v>
      </c>
      <c r="AB189" s="137" t="s">
        <v>195</v>
      </c>
      <c r="AC189" s="137" t="s">
        <v>194</v>
      </c>
      <c r="AD189" s="179">
        <v>45869</v>
      </c>
      <c r="AE189" s="120" t="s">
        <v>196</v>
      </c>
      <c r="AF189" s="137">
        <v>2</v>
      </c>
      <c r="AG189" s="137">
        <v>3</v>
      </c>
      <c r="AH189" s="139">
        <f t="shared" si="44"/>
        <v>6</v>
      </c>
      <c r="AI189" s="137" t="str">
        <f t="shared" si="45"/>
        <v>MEDIO</v>
      </c>
      <c r="AJ189" s="137">
        <v>10</v>
      </c>
      <c r="AK189" s="137">
        <f t="shared" si="46"/>
        <v>60</v>
      </c>
      <c r="AL189" s="137" t="str">
        <f t="shared" si="33"/>
        <v>III</v>
      </c>
      <c r="AM189" s="139" t="str">
        <f t="shared" si="34"/>
        <v>Mejorable</v>
      </c>
      <c r="AN189" s="54" t="s">
        <v>193</v>
      </c>
      <c r="AO189" s="137" t="s">
        <v>185</v>
      </c>
      <c r="AP189" s="137" t="s">
        <v>194</v>
      </c>
      <c r="AQ189" s="137" t="s">
        <v>194</v>
      </c>
      <c r="AR189" s="137" t="s">
        <v>194</v>
      </c>
      <c r="AS189" s="137" t="s">
        <v>195</v>
      </c>
      <c r="AT189" s="137" t="s">
        <v>194</v>
      </c>
      <c r="AU189" s="118" t="str">
        <f t="shared" si="35"/>
        <v>Se mantiene los controles establecidos</v>
      </c>
    </row>
    <row r="190" spans="2:47" s="40" customFormat="1" ht="174.75" customHeight="1" x14ac:dyDescent="0.25">
      <c r="B190" s="155" t="s">
        <v>278</v>
      </c>
      <c r="C190" s="154" t="s">
        <v>491</v>
      </c>
      <c r="D190" s="154" t="s">
        <v>496</v>
      </c>
      <c r="E190" s="118" t="s">
        <v>497</v>
      </c>
      <c r="F190" s="135" t="s">
        <v>498</v>
      </c>
      <c r="G190" s="136" t="s">
        <v>185</v>
      </c>
      <c r="H190" s="136" t="s">
        <v>186</v>
      </c>
      <c r="I190" s="137" t="s">
        <v>284</v>
      </c>
      <c r="J190" s="138" t="s">
        <v>199</v>
      </c>
      <c r="K190" s="54" t="s">
        <v>200</v>
      </c>
      <c r="L190" s="137" t="s">
        <v>190</v>
      </c>
      <c r="M190" s="54" t="s">
        <v>201</v>
      </c>
      <c r="N190" s="54" t="s">
        <v>202</v>
      </c>
      <c r="O190" s="137">
        <v>2</v>
      </c>
      <c r="P190" s="137">
        <v>2</v>
      </c>
      <c r="Q190" s="139">
        <f t="shared" si="47"/>
        <v>4</v>
      </c>
      <c r="R190" s="137" t="str">
        <f t="shared" si="48"/>
        <v>BAJO</v>
      </c>
      <c r="S190" s="137">
        <v>10</v>
      </c>
      <c r="T190" s="137">
        <f t="shared" si="49"/>
        <v>40</v>
      </c>
      <c r="U190" s="137" t="str">
        <f t="shared" si="42"/>
        <v>III</v>
      </c>
      <c r="V190" s="139" t="str">
        <f t="shared" si="43"/>
        <v>Mejorable</v>
      </c>
      <c r="W190" s="139" t="s">
        <v>285</v>
      </c>
      <c r="X190" s="137" t="s">
        <v>185</v>
      </c>
      <c r="Y190" s="137" t="s">
        <v>194</v>
      </c>
      <c r="Z190" s="137" t="s">
        <v>194</v>
      </c>
      <c r="AA190" s="137" t="s">
        <v>194</v>
      </c>
      <c r="AB190" s="137" t="s">
        <v>204</v>
      </c>
      <c r="AC190" s="137" t="s">
        <v>194</v>
      </c>
      <c r="AD190" s="179">
        <v>45869</v>
      </c>
      <c r="AE190" s="120" t="s">
        <v>196</v>
      </c>
      <c r="AF190" s="137">
        <v>2</v>
      </c>
      <c r="AG190" s="137">
        <v>2</v>
      </c>
      <c r="AH190" s="139">
        <f t="shared" si="44"/>
        <v>4</v>
      </c>
      <c r="AI190" s="137" t="str">
        <f t="shared" si="45"/>
        <v>BAJO</v>
      </c>
      <c r="AJ190" s="137">
        <v>10</v>
      </c>
      <c r="AK190" s="137">
        <f t="shared" si="46"/>
        <v>40</v>
      </c>
      <c r="AL190" s="137" t="str">
        <f t="shared" si="33"/>
        <v>III</v>
      </c>
      <c r="AM190" s="139" t="str">
        <f t="shared" si="34"/>
        <v>Mejorable</v>
      </c>
      <c r="AN190" s="139" t="s">
        <v>285</v>
      </c>
      <c r="AO190" s="137" t="s">
        <v>185</v>
      </c>
      <c r="AP190" s="137" t="s">
        <v>194</v>
      </c>
      <c r="AQ190" s="137" t="s">
        <v>194</v>
      </c>
      <c r="AR190" s="137" t="s">
        <v>194</v>
      </c>
      <c r="AS190" s="137" t="s">
        <v>204</v>
      </c>
      <c r="AT190" s="137" t="s">
        <v>194</v>
      </c>
      <c r="AU190" s="118" t="str">
        <f t="shared" si="35"/>
        <v>Se mantiene los controles establecidos</v>
      </c>
    </row>
    <row r="191" spans="2:47" s="40" customFormat="1" ht="174.75" customHeight="1" x14ac:dyDescent="0.25">
      <c r="B191" s="155" t="s">
        <v>278</v>
      </c>
      <c r="C191" s="154" t="s">
        <v>491</v>
      </c>
      <c r="D191" s="154" t="s">
        <v>496</v>
      </c>
      <c r="E191" s="118" t="s">
        <v>497</v>
      </c>
      <c r="F191" s="135" t="s">
        <v>498</v>
      </c>
      <c r="G191" s="136" t="s">
        <v>185</v>
      </c>
      <c r="H191" s="136" t="s">
        <v>186</v>
      </c>
      <c r="I191" s="137" t="s">
        <v>372</v>
      </c>
      <c r="J191" s="138" t="s">
        <v>206</v>
      </c>
      <c r="K191" s="54" t="s">
        <v>207</v>
      </c>
      <c r="L191" s="137" t="s">
        <v>208</v>
      </c>
      <c r="M191" s="54" t="s">
        <v>286</v>
      </c>
      <c r="N191" s="54" t="s">
        <v>287</v>
      </c>
      <c r="O191" s="137">
        <v>2</v>
      </c>
      <c r="P191" s="137">
        <v>1</v>
      </c>
      <c r="Q191" s="139">
        <f t="shared" si="47"/>
        <v>2</v>
      </c>
      <c r="R191" s="137" t="str">
        <f t="shared" si="48"/>
        <v>BAJO</v>
      </c>
      <c r="S191" s="137">
        <v>10</v>
      </c>
      <c r="T191" s="137">
        <f t="shared" si="49"/>
        <v>20</v>
      </c>
      <c r="U191" s="137" t="str">
        <f t="shared" ref="U191:U223" si="50">IF(T191&lt;=20,"IV",IF(T191&lt;=120,"III",IF(T191&lt;=500,"II",IF(T191&lt;=4000,"I",FALSE))))</f>
        <v>IV</v>
      </c>
      <c r="V191" s="139" t="str">
        <f t="shared" ref="V191:V224" si="51">IF(U191="IV","Aceptable",IF(U191="III","Mejorable",IF(U191="II","Aceptable con control especifico", IF(U191="I","No Aceptable",FALSE))))</f>
        <v>Aceptable</v>
      </c>
      <c r="W191" s="137" t="s">
        <v>211</v>
      </c>
      <c r="X191" s="139" t="s">
        <v>185</v>
      </c>
      <c r="Y191" s="137" t="s">
        <v>194</v>
      </c>
      <c r="Z191" s="137" t="s">
        <v>194</v>
      </c>
      <c r="AA191" s="137" t="s">
        <v>194</v>
      </c>
      <c r="AB191" s="137" t="s">
        <v>212</v>
      </c>
      <c r="AC191" s="137" t="s">
        <v>194</v>
      </c>
      <c r="AD191" s="179">
        <v>45869</v>
      </c>
      <c r="AE191" s="120" t="s">
        <v>196</v>
      </c>
      <c r="AF191" s="137">
        <v>2</v>
      </c>
      <c r="AG191" s="137">
        <v>1</v>
      </c>
      <c r="AH191" s="139">
        <f t="shared" si="44"/>
        <v>2</v>
      </c>
      <c r="AI191" s="137" t="str">
        <f t="shared" si="45"/>
        <v>BAJO</v>
      </c>
      <c r="AJ191" s="137">
        <v>10</v>
      </c>
      <c r="AK191" s="137">
        <f t="shared" si="46"/>
        <v>20</v>
      </c>
      <c r="AL191" s="137" t="str">
        <f t="shared" si="33"/>
        <v>IV</v>
      </c>
      <c r="AM191" s="139" t="str">
        <f t="shared" si="34"/>
        <v>Aceptable</v>
      </c>
      <c r="AN191" s="137" t="s">
        <v>211</v>
      </c>
      <c r="AO191" s="139" t="s">
        <v>185</v>
      </c>
      <c r="AP191" s="137" t="s">
        <v>194</v>
      </c>
      <c r="AQ191" s="137" t="s">
        <v>194</v>
      </c>
      <c r="AR191" s="137" t="s">
        <v>194</v>
      </c>
      <c r="AS191" s="137" t="s">
        <v>212</v>
      </c>
      <c r="AT191" s="137" t="s">
        <v>194</v>
      </c>
      <c r="AU191" s="118" t="str">
        <f t="shared" si="35"/>
        <v>Se mantiene los controles establecidos</v>
      </c>
    </row>
    <row r="192" spans="2:47" s="40" customFormat="1" ht="174.75" customHeight="1" x14ac:dyDescent="0.25">
      <c r="B192" s="155" t="s">
        <v>278</v>
      </c>
      <c r="C192" s="154" t="s">
        <v>491</v>
      </c>
      <c r="D192" s="154" t="s">
        <v>496</v>
      </c>
      <c r="E192" s="118" t="s">
        <v>497</v>
      </c>
      <c r="F192" s="135" t="s">
        <v>498</v>
      </c>
      <c r="G192" s="136" t="s">
        <v>185</v>
      </c>
      <c r="H192" s="136" t="s">
        <v>186</v>
      </c>
      <c r="I192" s="137" t="s">
        <v>213</v>
      </c>
      <c r="J192" s="138" t="s">
        <v>214</v>
      </c>
      <c r="K192" s="54" t="s">
        <v>215</v>
      </c>
      <c r="L192" s="137" t="s">
        <v>216</v>
      </c>
      <c r="M192" s="54" t="s">
        <v>216</v>
      </c>
      <c r="N192" s="54" t="s">
        <v>217</v>
      </c>
      <c r="O192" s="137">
        <v>3</v>
      </c>
      <c r="P192" s="137">
        <v>4</v>
      </c>
      <c r="Q192" s="139">
        <f t="shared" si="47"/>
        <v>12</v>
      </c>
      <c r="R192" s="137" t="str">
        <f t="shared" si="48"/>
        <v>ALTO</v>
      </c>
      <c r="S192" s="137">
        <v>25</v>
      </c>
      <c r="T192" s="137">
        <f t="shared" si="49"/>
        <v>300</v>
      </c>
      <c r="U192" s="137" t="str">
        <f t="shared" si="50"/>
        <v>II</v>
      </c>
      <c r="V192" s="139" t="str">
        <f t="shared" si="51"/>
        <v>Aceptable con control especifico</v>
      </c>
      <c r="W192" s="137" t="s">
        <v>218</v>
      </c>
      <c r="X192" s="139" t="s">
        <v>185</v>
      </c>
      <c r="Y192" s="137" t="s">
        <v>194</v>
      </c>
      <c r="Z192" s="137" t="s">
        <v>194</v>
      </c>
      <c r="AA192" s="137" t="s">
        <v>194</v>
      </c>
      <c r="AB192" s="137" t="s">
        <v>289</v>
      </c>
      <c r="AC192" s="137" t="s">
        <v>194</v>
      </c>
      <c r="AD192" s="179">
        <v>45869</v>
      </c>
      <c r="AE192" s="120" t="s">
        <v>196</v>
      </c>
      <c r="AF192" s="137">
        <v>3</v>
      </c>
      <c r="AG192" s="137">
        <v>4</v>
      </c>
      <c r="AH192" s="139">
        <f t="shared" si="44"/>
        <v>12</v>
      </c>
      <c r="AI192" s="137" t="str">
        <f t="shared" si="45"/>
        <v>ALTO</v>
      </c>
      <c r="AJ192" s="137">
        <v>25</v>
      </c>
      <c r="AK192" s="137">
        <f t="shared" si="46"/>
        <v>300</v>
      </c>
      <c r="AL192" s="137" t="str">
        <f t="shared" si="33"/>
        <v>II</v>
      </c>
      <c r="AM192" s="139" t="str">
        <f t="shared" si="34"/>
        <v>Aceptable con control especifico</v>
      </c>
      <c r="AN192" s="137" t="s">
        <v>218</v>
      </c>
      <c r="AO192" s="139" t="s">
        <v>185</v>
      </c>
      <c r="AP192" s="137" t="s">
        <v>194</v>
      </c>
      <c r="AQ192" s="137" t="s">
        <v>194</v>
      </c>
      <c r="AR192" s="137" t="s">
        <v>194</v>
      </c>
      <c r="AS192" s="137" t="s">
        <v>289</v>
      </c>
      <c r="AT192" s="137" t="s">
        <v>194</v>
      </c>
      <c r="AU192" s="118" t="str">
        <f t="shared" si="35"/>
        <v>Se mantiene los controles establecidos</v>
      </c>
    </row>
    <row r="193" spans="2:47" s="40" customFormat="1" ht="174.75" customHeight="1" x14ac:dyDescent="0.25">
      <c r="B193" s="155" t="s">
        <v>278</v>
      </c>
      <c r="C193" s="154" t="s">
        <v>491</v>
      </c>
      <c r="D193" s="154" t="s">
        <v>496</v>
      </c>
      <c r="E193" s="118" t="s">
        <v>497</v>
      </c>
      <c r="F193" s="135" t="s">
        <v>498</v>
      </c>
      <c r="G193" s="136" t="s">
        <v>185</v>
      </c>
      <c r="H193" s="136" t="s">
        <v>186</v>
      </c>
      <c r="I193" s="137" t="s">
        <v>220</v>
      </c>
      <c r="J193" s="138" t="s">
        <v>214</v>
      </c>
      <c r="K193" s="54" t="s">
        <v>290</v>
      </c>
      <c r="L193" s="137" t="s">
        <v>222</v>
      </c>
      <c r="M193" s="54" t="s">
        <v>223</v>
      </c>
      <c r="N193" s="54" t="s">
        <v>224</v>
      </c>
      <c r="O193" s="137">
        <v>2</v>
      </c>
      <c r="P193" s="137">
        <v>3</v>
      </c>
      <c r="Q193" s="139">
        <f t="shared" si="47"/>
        <v>6</v>
      </c>
      <c r="R193" s="137" t="str">
        <f t="shared" si="48"/>
        <v>MEDIO</v>
      </c>
      <c r="S193" s="137">
        <v>25</v>
      </c>
      <c r="T193" s="137">
        <f t="shared" si="49"/>
        <v>150</v>
      </c>
      <c r="U193" s="137" t="str">
        <f t="shared" si="50"/>
        <v>II</v>
      </c>
      <c r="V193" s="139" t="str">
        <f t="shared" si="51"/>
        <v>Aceptable con control especifico</v>
      </c>
      <c r="W193" s="137" t="s">
        <v>291</v>
      </c>
      <c r="X193" s="139" t="s">
        <v>185</v>
      </c>
      <c r="Y193" s="137" t="s">
        <v>194</v>
      </c>
      <c r="Z193" s="137" t="s">
        <v>194</v>
      </c>
      <c r="AA193" s="137" t="s">
        <v>194</v>
      </c>
      <c r="AB193" s="137" t="s">
        <v>226</v>
      </c>
      <c r="AC193" s="137" t="s">
        <v>194</v>
      </c>
      <c r="AD193" s="179">
        <v>45869</v>
      </c>
      <c r="AE193" s="120" t="s">
        <v>196</v>
      </c>
      <c r="AF193" s="137">
        <v>2</v>
      </c>
      <c r="AG193" s="137">
        <v>3</v>
      </c>
      <c r="AH193" s="139">
        <f t="shared" si="44"/>
        <v>6</v>
      </c>
      <c r="AI193" s="137" t="str">
        <f t="shared" si="45"/>
        <v>MEDIO</v>
      </c>
      <c r="AJ193" s="137">
        <v>25</v>
      </c>
      <c r="AK193" s="137">
        <f t="shared" si="46"/>
        <v>150</v>
      </c>
      <c r="AL193" s="137" t="str">
        <f t="shared" si="33"/>
        <v>II</v>
      </c>
      <c r="AM193" s="139" t="str">
        <f t="shared" si="34"/>
        <v>Aceptable con control especifico</v>
      </c>
      <c r="AN193" s="137" t="s">
        <v>291</v>
      </c>
      <c r="AO193" s="139" t="s">
        <v>185</v>
      </c>
      <c r="AP193" s="137" t="s">
        <v>194</v>
      </c>
      <c r="AQ193" s="137" t="s">
        <v>194</v>
      </c>
      <c r="AR193" s="137" t="s">
        <v>194</v>
      </c>
      <c r="AS193" s="137" t="s">
        <v>226</v>
      </c>
      <c r="AT193" s="137" t="s">
        <v>194</v>
      </c>
      <c r="AU193" s="118" t="str">
        <f t="shared" si="35"/>
        <v>Se mantiene los controles establecidos</v>
      </c>
    </row>
    <row r="194" spans="2:47" s="40" customFormat="1" ht="174.75" customHeight="1" x14ac:dyDescent="0.25">
      <c r="B194" s="155" t="s">
        <v>278</v>
      </c>
      <c r="C194" s="154" t="s">
        <v>491</v>
      </c>
      <c r="D194" s="154" t="s">
        <v>496</v>
      </c>
      <c r="E194" s="118" t="s">
        <v>497</v>
      </c>
      <c r="F194" s="135" t="s">
        <v>498</v>
      </c>
      <c r="G194" s="136" t="s">
        <v>185</v>
      </c>
      <c r="H194" s="136" t="s">
        <v>186</v>
      </c>
      <c r="I194" s="137" t="s">
        <v>227</v>
      </c>
      <c r="J194" s="138" t="s">
        <v>228</v>
      </c>
      <c r="K194" s="54" t="s">
        <v>229</v>
      </c>
      <c r="L194" s="137" t="s">
        <v>230</v>
      </c>
      <c r="M194" s="54" t="s">
        <v>231</v>
      </c>
      <c r="N194" s="54" t="s">
        <v>433</v>
      </c>
      <c r="O194" s="137">
        <v>2</v>
      </c>
      <c r="P194" s="137">
        <v>2</v>
      </c>
      <c r="Q194" s="139">
        <f t="shared" si="47"/>
        <v>4</v>
      </c>
      <c r="R194" s="137" t="str">
        <f t="shared" si="48"/>
        <v>BAJO</v>
      </c>
      <c r="S194" s="137">
        <v>10</v>
      </c>
      <c r="T194" s="137">
        <f t="shared" si="49"/>
        <v>40</v>
      </c>
      <c r="U194" s="137" t="str">
        <f t="shared" si="50"/>
        <v>III</v>
      </c>
      <c r="V194" s="139" t="str">
        <f t="shared" si="51"/>
        <v>Mejorable</v>
      </c>
      <c r="W194" s="137" t="s">
        <v>292</v>
      </c>
      <c r="X194" s="139" t="s">
        <v>185</v>
      </c>
      <c r="Y194" s="137" t="s">
        <v>194</v>
      </c>
      <c r="Z194" s="137" t="s">
        <v>194</v>
      </c>
      <c r="AA194" s="137" t="s">
        <v>194</v>
      </c>
      <c r="AB194" s="137" t="s">
        <v>293</v>
      </c>
      <c r="AC194" s="137" t="s">
        <v>194</v>
      </c>
      <c r="AD194" s="179">
        <v>45869</v>
      </c>
      <c r="AE194" s="120" t="s">
        <v>196</v>
      </c>
      <c r="AF194" s="137">
        <v>2</v>
      </c>
      <c r="AG194" s="137">
        <v>2</v>
      </c>
      <c r="AH194" s="139">
        <f t="shared" si="44"/>
        <v>4</v>
      </c>
      <c r="AI194" s="137" t="str">
        <f t="shared" si="45"/>
        <v>BAJO</v>
      </c>
      <c r="AJ194" s="137">
        <v>10</v>
      </c>
      <c r="AK194" s="137">
        <f t="shared" si="46"/>
        <v>40</v>
      </c>
      <c r="AL194" s="137" t="str">
        <f t="shared" si="33"/>
        <v>III</v>
      </c>
      <c r="AM194" s="139" t="str">
        <f t="shared" si="34"/>
        <v>Mejorable</v>
      </c>
      <c r="AN194" s="137" t="s">
        <v>292</v>
      </c>
      <c r="AO194" s="139" t="s">
        <v>185</v>
      </c>
      <c r="AP194" s="137" t="s">
        <v>194</v>
      </c>
      <c r="AQ194" s="137" t="s">
        <v>194</v>
      </c>
      <c r="AR194" s="137" t="s">
        <v>194</v>
      </c>
      <c r="AS194" s="137" t="s">
        <v>293</v>
      </c>
      <c r="AT194" s="137" t="s">
        <v>194</v>
      </c>
      <c r="AU194" s="118" t="str">
        <f t="shared" si="35"/>
        <v>Se mantiene los controles establecidos</v>
      </c>
    </row>
    <row r="195" spans="2:47" s="40" customFormat="1" ht="174.75" customHeight="1" x14ac:dyDescent="0.25">
      <c r="B195" s="155" t="s">
        <v>278</v>
      </c>
      <c r="C195" s="154" t="s">
        <v>491</v>
      </c>
      <c r="D195" s="154" t="s">
        <v>496</v>
      </c>
      <c r="E195" s="118" t="s">
        <v>497</v>
      </c>
      <c r="F195" s="135" t="s">
        <v>498</v>
      </c>
      <c r="G195" s="136" t="s">
        <v>185</v>
      </c>
      <c r="H195" s="136" t="s">
        <v>186</v>
      </c>
      <c r="I195" s="137" t="s">
        <v>234</v>
      </c>
      <c r="J195" s="138" t="s">
        <v>228</v>
      </c>
      <c r="K195" s="54" t="s">
        <v>396</v>
      </c>
      <c r="L195" s="137" t="s">
        <v>236</v>
      </c>
      <c r="M195" s="54" t="s">
        <v>237</v>
      </c>
      <c r="N195" s="54" t="s">
        <v>216</v>
      </c>
      <c r="O195" s="137">
        <v>2</v>
      </c>
      <c r="P195" s="137">
        <v>2</v>
      </c>
      <c r="Q195" s="139">
        <f t="shared" si="47"/>
        <v>4</v>
      </c>
      <c r="R195" s="137" t="str">
        <f t="shared" si="48"/>
        <v>BAJO</v>
      </c>
      <c r="S195" s="137">
        <v>25</v>
      </c>
      <c r="T195" s="137">
        <f t="shared" si="49"/>
        <v>100</v>
      </c>
      <c r="U195" s="137" t="str">
        <f t="shared" si="50"/>
        <v>III</v>
      </c>
      <c r="V195" s="139" t="str">
        <f t="shared" si="51"/>
        <v>Mejorable</v>
      </c>
      <c r="W195" s="137" t="s">
        <v>238</v>
      </c>
      <c r="X195" s="139" t="s">
        <v>185</v>
      </c>
      <c r="Y195" s="137" t="s">
        <v>194</v>
      </c>
      <c r="Z195" s="137" t="s">
        <v>194</v>
      </c>
      <c r="AA195" s="137" t="s">
        <v>500</v>
      </c>
      <c r="AB195" s="137" t="s">
        <v>435</v>
      </c>
      <c r="AC195" s="137" t="s">
        <v>194</v>
      </c>
      <c r="AD195" s="179">
        <v>45869</v>
      </c>
      <c r="AE195" s="120" t="s">
        <v>196</v>
      </c>
      <c r="AF195" s="137">
        <v>2</v>
      </c>
      <c r="AG195" s="137">
        <v>2</v>
      </c>
      <c r="AH195" s="139">
        <f t="shared" si="44"/>
        <v>4</v>
      </c>
      <c r="AI195" s="137" t="str">
        <f t="shared" si="45"/>
        <v>BAJO</v>
      </c>
      <c r="AJ195" s="137">
        <v>25</v>
      </c>
      <c r="AK195" s="137">
        <f t="shared" si="46"/>
        <v>100</v>
      </c>
      <c r="AL195" s="137" t="str">
        <f t="shared" si="33"/>
        <v>III</v>
      </c>
      <c r="AM195" s="139" t="str">
        <f t="shared" si="34"/>
        <v>Mejorable</v>
      </c>
      <c r="AN195" s="137" t="s">
        <v>238</v>
      </c>
      <c r="AO195" s="139" t="s">
        <v>185</v>
      </c>
      <c r="AP195" s="137" t="s">
        <v>194</v>
      </c>
      <c r="AQ195" s="137" t="s">
        <v>194</v>
      </c>
      <c r="AR195" s="137" t="s">
        <v>500</v>
      </c>
      <c r="AS195" s="137" t="s">
        <v>435</v>
      </c>
      <c r="AT195" s="137" t="s">
        <v>194</v>
      </c>
      <c r="AU195" s="118" t="str">
        <f t="shared" si="35"/>
        <v>Se mantiene los controles establecidos</v>
      </c>
    </row>
    <row r="196" spans="2:47" s="40" customFormat="1" ht="174.75" customHeight="1" x14ac:dyDescent="0.25">
      <c r="B196" s="155" t="s">
        <v>278</v>
      </c>
      <c r="C196" s="154" t="s">
        <v>491</v>
      </c>
      <c r="D196" s="154" t="s">
        <v>496</v>
      </c>
      <c r="E196" s="118" t="s">
        <v>497</v>
      </c>
      <c r="F196" s="135" t="s">
        <v>498</v>
      </c>
      <c r="G196" s="136" t="s">
        <v>185</v>
      </c>
      <c r="H196" s="136" t="s">
        <v>186</v>
      </c>
      <c r="I196" s="137" t="s">
        <v>241</v>
      </c>
      <c r="J196" s="138" t="s">
        <v>228</v>
      </c>
      <c r="K196" s="54" t="s">
        <v>242</v>
      </c>
      <c r="L196" s="137" t="s">
        <v>243</v>
      </c>
      <c r="M196" s="54" t="s">
        <v>244</v>
      </c>
      <c r="N196" s="54" t="s">
        <v>245</v>
      </c>
      <c r="O196" s="137">
        <v>1</v>
      </c>
      <c r="P196" s="137">
        <v>3</v>
      </c>
      <c r="Q196" s="139">
        <f t="shared" si="47"/>
        <v>3</v>
      </c>
      <c r="R196" s="137" t="str">
        <f t="shared" si="48"/>
        <v>BAJO</v>
      </c>
      <c r="S196" s="137">
        <v>10</v>
      </c>
      <c r="T196" s="137">
        <f t="shared" si="49"/>
        <v>30</v>
      </c>
      <c r="U196" s="137" t="str">
        <f t="shared" si="50"/>
        <v>III</v>
      </c>
      <c r="V196" s="139" t="str">
        <f t="shared" si="51"/>
        <v>Mejorable</v>
      </c>
      <c r="W196" s="137" t="s">
        <v>238</v>
      </c>
      <c r="X196" s="139" t="s">
        <v>185</v>
      </c>
      <c r="Y196" s="137" t="s">
        <v>194</v>
      </c>
      <c r="Z196" s="137" t="s">
        <v>194</v>
      </c>
      <c r="AA196" s="137" t="s">
        <v>194</v>
      </c>
      <c r="AB196" s="137" t="s">
        <v>247</v>
      </c>
      <c r="AC196" s="137" t="s">
        <v>194</v>
      </c>
      <c r="AD196" s="179">
        <v>45869</v>
      </c>
      <c r="AE196" s="120" t="s">
        <v>196</v>
      </c>
      <c r="AF196" s="137">
        <v>1</v>
      </c>
      <c r="AG196" s="137">
        <v>3</v>
      </c>
      <c r="AH196" s="139">
        <f t="shared" si="44"/>
        <v>3</v>
      </c>
      <c r="AI196" s="137" t="str">
        <f t="shared" si="45"/>
        <v>BAJO</v>
      </c>
      <c r="AJ196" s="137">
        <v>10</v>
      </c>
      <c r="AK196" s="137">
        <f t="shared" si="46"/>
        <v>30</v>
      </c>
      <c r="AL196" s="137" t="str">
        <f t="shared" si="33"/>
        <v>III</v>
      </c>
      <c r="AM196" s="139" t="str">
        <f t="shared" si="34"/>
        <v>Mejorable</v>
      </c>
      <c r="AN196" s="137" t="s">
        <v>238</v>
      </c>
      <c r="AO196" s="139" t="s">
        <v>185</v>
      </c>
      <c r="AP196" s="137" t="s">
        <v>194</v>
      </c>
      <c r="AQ196" s="137" t="s">
        <v>194</v>
      </c>
      <c r="AR196" s="137" t="s">
        <v>194</v>
      </c>
      <c r="AS196" s="137" t="s">
        <v>247</v>
      </c>
      <c r="AT196" s="137" t="s">
        <v>194</v>
      </c>
      <c r="AU196" s="118" t="str">
        <f t="shared" si="35"/>
        <v>Se mantiene los controles establecidos</v>
      </c>
    </row>
    <row r="197" spans="2:47" s="40" customFormat="1" ht="174.75" customHeight="1" x14ac:dyDescent="0.25">
      <c r="B197" s="155" t="s">
        <v>278</v>
      </c>
      <c r="C197" s="154" t="s">
        <v>491</v>
      </c>
      <c r="D197" s="154" t="s">
        <v>496</v>
      </c>
      <c r="E197" s="118" t="s">
        <v>497</v>
      </c>
      <c r="F197" s="135" t="s">
        <v>498</v>
      </c>
      <c r="G197" s="136" t="s">
        <v>185</v>
      </c>
      <c r="H197" s="136" t="s">
        <v>186</v>
      </c>
      <c r="I197" s="137" t="s">
        <v>392</v>
      </c>
      <c r="J197" s="138" t="s">
        <v>228</v>
      </c>
      <c r="K197" s="54" t="s">
        <v>393</v>
      </c>
      <c r="L197" s="137" t="s">
        <v>216</v>
      </c>
      <c r="M197" s="54" t="s">
        <v>244</v>
      </c>
      <c r="N197" s="54" t="s">
        <v>245</v>
      </c>
      <c r="O197" s="137">
        <v>2</v>
      </c>
      <c r="P197" s="137">
        <v>3</v>
      </c>
      <c r="Q197" s="139">
        <f t="shared" si="47"/>
        <v>6</v>
      </c>
      <c r="R197" s="137" t="str">
        <f t="shared" si="48"/>
        <v>MEDIO</v>
      </c>
      <c r="S197" s="137">
        <v>25</v>
      </c>
      <c r="T197" s="137">
        <f t="shared" si="49"/>
        <v>150</v>
      </c>
      <c r="U197" s="137" t="str">
        <f t="shared" si="50"/>
        <v>II</v>
      </c>
      <c r="V197" s="139" t="str">
        <f t="shared" si="51"/>
        <v>Aceptable con control especifico</v>
      </c>
      <c r="W197" s="137" t="s">
        <v>238</v>
      </c>
      <c r="X197" s="139" t="s">
        <v>185</v>
      </c>
      <c r="Y197" s="137" t="s">
        <v>194</v>
      </c>
      <c r="Z197" s="137" t="s">
        <v>194</v>
      </c>
      <c r="AA197" s="137" t="s">
        <v>194</v>
      </c>
      <c r="AB197" s="137" t="s">
        <v>394</v>
      </c>
      <c r="AC197" s="137" t="s">
        <v>194</v>
      </c>
      <c r="AD197" s="179">
        <v>45869</v>
      </c>
      <c r="AE197" s="120" t="s">
        <v>196</v>
      </c>
      <c r="AF197" s="137">
        <v>2</v>
      </c>
      <c r="AG197" s="137">
        <v>3</v>
      </c>
      <c r="AH197" s="139">
        <f t="shared" si="44"/>
        <v>6</v>
      </c>
      <c r="AI197" s="137" t="str">
        <f t="shared" si="45"/>
        <v>MEDIO</v>
      </c>
      <c r="AJ197" s="137">
        <v>25</v>
      </c>
      <c r="AK197" s="137">
        <f t="shared" si="46"/>
        <v>150</v>
      </c>
      <c r="AL197" s="137" t="str">
        <f t="shared" si="33"/>
        <v>II</v>
      </c>
      <c r="AM197" s="139" t="str">
        <f t="shared" si="34"/>
        <v>Aceptable con control especifico</v>
      </c>
      <c r="AN197" s="137" t="s">
        <v>238</v>
      </c>
      <c r="AO197" s="139" t="s">
        <v>185</v>
      </c>
      <c r="AP197" s="137" t="s">
        <v>194</v>
      </c>
      <c r="AQ197" s="137" t="s">
        <v>194</v>
      </c>
      <c r="AR197" s="137" t="s">
        <v>194</v>
      </c>
      <c r="AS197" s="137" t="s">
        <v>394</v>
      </c>
      <c r="AT197" s="137" t="s">
        <v>194</v>
      </c>
      <c r="AU197" s="118" t="str">
        <f t="shared" si="35"/>
        <v>Se mantiene los controles establecidos</v>
      </c>
    </row>
    <row r="198" spans="2:47" s="40" customFormat="1" ht="174.75" customHeight="1" x14ac:dyDescent="0.25">
      <c r="B198" s="155" t="s">
        <v>278</v>
      </c>
      <c r="C198" s="154" t="s">
        <v>491</v>
      </c>
      <c r="D198" s="154" t="s">
        <v>496</v>
      </c>
      <c r="E198" s="118" t="s">
        <v>497</v>
      </c>
      <c r="F198" s="135" t="s">
        <v>498</v>
      </c>
      <c r="G198" s="136" t="s">
        <v>185</v>
      </c>
      <c r="H198" s="136" t="s">
        <v>186</v>
      </c>
      <c r="I198" s="137" t="s">
        <v>501</v>
      </c>
      <c r="J198" s="138" t="s">
        <v>228</v>
      </c>
      <c r="K198" s="54" t="s">
        <v>400</v>
      </c>
      <c r="L198" s="137" t="s">
        <v>502</v>
      </c>
      <c r="M198" s="54" t="s">
        <v>503</v>
      </c>
      <c r="N198" s="54" t="s">
        <v>504</v>
      </c>
      <c r="O198" s="137">
        <v>1</v>
      </c>
      <c r="P198" s="137">
        <v>1</v>
      </c>
      <c r="Q198" s="139">
        <f t="shared" si="47"/>
        <v>1</v>
      </c>
      <c r="R198" s="137" t="str">
        <f t="shared" si="48"/>
        <v>BAJO</v>
      </c>
      <c r="S198" s="137">
        <v>25</v>
      </c>
      <c r="T198" s="137">
        <f t="shared" si="49"/>
        <v>25</v>
      </c>
      <c r="U198" s="137" t="str">
        <f t="shared" si="50"/>
        <v>III</v>
      </c>
      <c r="V198" s="139" t="str">
        <f t="shared" si="51"/>
        <v>Mejorable</v>
      </c>
      <c r="W198" s="137" t="s">
        <v>403</v>
      </c>
      <c r="X198" s="139" t="s">
        <v>185</v>
      </c>
      <c r="Y198" s="137" t="s">
        <v>194</v>
      </c>
      <c r="Z198" s="137" t="s">
        <v>194</v>
      </c>
      <c r="AA198" s="137" t="s">
        <v>194</v>
      </c>
      <c r="AB198" s="137" t="s">
        <v>505</v>
      </c>
      <c r="AC198" s="137" t="s">
        <v>194</v>
      </c>
      <c r="AD198" s="179">
        <v>45869</v>
      </c>
      <c r="AE198" s="120" t="s">
        <v>196</v>
      </c>
      <c r="AF198" s="137">
        <v>1</v>
      </c>
      <c r="AG198" s="137">
        <v>1</v>
      </c>
      <c r="AH198" s="139">
        <f t="shared" si="44"/>
        <v>1</v>
      </c>
      <c r="AI198" s="137" t="str">
        <f t="shared" si="45"/>
        <v>BAJO</v>
      </c>
      <c r="AJ198" s="137">
        <v>25</v>
      </c>
      <c r="AK198" s="137">
        <f t="shared" si="46"/>
        <v>25</v>
      </c>
      <c r="AL198" s="137" t="str">
        <f t="shared" si="33"/>
        <v>III</v>
      </c>
      <c r="AM198" s="139" t="str">
        <f t="shared" si="34"/>
        <v>Mejorable</v>
      </c>
      <c r="AN198" s="137" t="s">
        <v>403</v>
      </c>
      <c r="AO198" s="139" t="s">
        <v>185</v>
      </c>
      <c r="AP198" s="137" t="s">
        <v>194</v>
      </c>
      <c r="AQ198" s="137" t="s">
        <v>194</v>
      </c>
      <c r="AR198" s="137" t="s">
        <v>194</v>
      </c>
      <c r="AS198" s="137" t="s">
        <v>505</v>
      </c>
      <c r="AT198" s="137" t="s">
        <v>194</v>
      </c>
      <c r="AU198" s="118" t="str">
        <f t="shared" si="35"/>
        <v>Se mantiene los controles establecidos</v>
      </c>
    </row>
    <row r="199" spans="2:47" s="40" customFormat="1" ht="174.75" customHeight="1" x14ac:dyDescent="0.25">
      <c r="B199" s="155" t="s">
        <v>278</v>
      </c>
      <c r="C199" s="154" t="s">
        <v>491</v>
      </c>
      <c r="D199" s="154" t="s">
        <v>496</v>
      </c>
      <c r="E199" s="118" t="s">
        <v>497</v>
      </c>
      <c r="F199" s="135" t="s">
        <v>498</v>
      </c>
      <c r="G199" s="136" t="s">
        <v>185</v>
      </c>
      <c r="H199" s="136" t="s">
        <v>186</v>
      </c>
      <c r="I199" s="137" t="s">
        <v>294</v>
      </c>
      <c r="J199" s="138" t="s">
        <v>228</v>
      </c>
      <c r="K199" s="54" t="s">
        <v>249</v>
      </c>
      <c r="L199" s="137" t="s">
        <v>250</v>
      </c>
      <c r="M199" s="54" t="s">
        <v>251</v>
      </c>
      <c r="N199" s="54" t="s">
        <v>252</v>
      </c>
      <c r="O199" s="137">
        <v>2</v>
      </c>
      <c r="P199" s="137">
        <v>1</v>
      </c>
      <c r="Q199" s="139">
        <f t="shared" si="47"/>
        <v>2</v>
      </c>
      <c r="R199" s="137" t="str">
        <f t="shared" si="48"/>
        <v>BAJO</v>
      </c>
      <c r="S199" s="137">
        <v>10</v>
      </c>
      <c r="T199" s="137">
        <f t="shared" si="49"/>
        <v>20</v>
      </c>
      <c r="U199" s="137" t="str">
        <f t="shared" si="50"/>
        <v>IV</v>
      </c>
      <c r="V199" s="139" t="str">
        <f t="shared" si="51"/>
        <v>Aceptable</v>
      </c>
      <c r="W199" s="139" t="s">
        <v>253</v>
      </c>
      <c r="X199" s="139" t="s">
        <v>185</v>
      </c>
      <c r="Y199" s="137" t="s">
        <v>194</v>
      </c>
      <c r="Z199" s="137" t="s">
        <v>194</v>
      </c>
      <c r="AA199" s="137" t="s">
        <v>194</v>
      </c>
      <c r="AB199" s="137" t="s">
        <v>254</v>
      </c>
      <c r="AC199" s="137" t="s">
        <v>194</v>
      </c>
      <c r="AD199" s="179">
        <v>45869</v>
      </c>
      <c r="AE199" s="120" t="s">
        <v>196</v>
      </c>
      <c r="AF199" s="137">
        <v>2</v>
      </c>
      <c r="AG199" s="137">
        <v>1</v>
      </c>
      <c r="AH199" s="139">
        <f t="shared" si="44"/>
        <v>2</v>
      </c>
      <c r="AI199" s="137" t="str">
        <f t="shared" si="45"/>
        <v>BAJO</v>
      </c>
      <c r="AJ199" s="137">
        <v>10</v>
      </c>
      <c r="AK199" s="137">
        <f t="shared" si="46"/>
        <v>20</v>
      </c>
      <c r="AL199" s="137" t="str">
        <f t="shared" si="33"/>
        <v>IV</v>
      </c>
      <c r="AM199" s="139" t="str">
        <f t="shared" si="34"/>
        <v>Aceptable</v>
      </c>
      <c r="AN199" s="139" t="s">
        <v>253</v>
      </c>
      <c r="AO199" s="139" t="s">
        <v>185</v>
      </c>
      <c r="AP199" s="137" t="s">
        <v>194</v>
      </c>
      <c r="AQ199" s="137" t="s">
        <v>194</v>
      </c>
      <c r="AR199" s="137" t="s">
        <v>194</v>
      </c>
      <c r="AS199" s="137" t="s">
        <v>254</v>
      </c>
      <c r="AT199" s="137" t="s">
        <v>194</v>
      </c>
      <c r="AU199" s="118" t="str">
        <f t="shared" si="35"/>
        <v>Se mantiene los controles establecidos</v>
      </c>
    </row>
    <row r="200" spans="2:47" s="40" customFormat="1" ht="174.75" customHeight="1" x14ac:dyDescent="0.25">
      <c r="B200" s="155" t="s">
        <v>278</v>
      </c>
      <c r="C200" s="154" t="s">
        <v>491</v>
      </c>
      <c r="D200" s="154" t="s">
        <v>496</v>
      </c>
      <c r="E200" s="118" t="s">
        <v>497</v>
      </c>
      <c r="F200" s="135" t="s">
        <v>498</v>
      </c>
      <c r="G200" s="136" t="s">
        <v>185</v>
      </c>
      <c r="H200" s="136" t="s">
        <v>186</v>
      </c>
      <c r="I200" s="137" t="s">
        <v>255</v>
      </c>
      <c r="J200" s="138" t="s">
        <v>256</v>
      </c>
      <c r="K200" s="54" t="s">
        <v>242</v>
      </c>
      <c r="L200" s="137" t="s">
        <v>258</v>
      </c>
      <c r="M200" s="54" t="s">
        <v>259</v>
      </c>
      <c r="N200" s="54" t="s">
        <v>260</v>
      </c>
      <c r="O200" s="137">
        <v>2</v>
      </c>
      <c r="P200" s="137">
        <v>2</v>
      </c>
      <c r="Q200" s="139">
        <f t="shared" si="47"/>
        <v>4</v>
      </c>
      <c r="R200" s="137" t="str">
        <f t="shared" si="48"/>
        <v>BAJO</v>
      </c>
      <c r="S200" s="137">
        <v>10</v>
      </c>
      <c r="T200" s="137">
        <f t="shared" si="49"/>
        <v>40</v>
      </c>
      <c r="U200" s="137" t="str">
        <f t="shared" si="50"/>
        <v>III</v>
      </c>
      <c r="V200" s="139" t="str">
        <f t="shared" si="51"/>
        <v>Mejorable</v>
      </c>
      <c r="W200" s="139" t="s">
        <v>261</v>
      </c>
      <c r="X200" s="139" t="s">
        <v>185</v>
      </c>
      <c r="Y200" s="137" t="s">
        <v>194</v>
      </c>
      <c r="Z200" s="137" t="s">
        <v>194</v>
      </c>
      <c r="AA200" s="137" t="s">
        <v>194</v>
      </c>
      <c r="AB200" s="54" t="s">
        <v>262</v>
      </c>
      <c r="AC200" s="137" t="s">
        <v>194</v>
      </c>
      <c r="AD200" s="179">
        <v>45869</v>
      </c>
      <c r="AE200" s="120" t="s">
        <v>196</v>
      </c>
      <c r="AF200" s="137">
        <v>2</v>
      </c>
      <c r="AG200" s="137">
        <v>2</v>
      </c>
      <c r="AH200" s="139">
        <f t="shared" si="44"/>
        <v>4</v>
      </c>
      <c r="AI200" s="137" t="str">
        <f t="shared" si="45"/>
        <v>BAJO</v>
      </c>
      <c r="AJ200" s="137">
        <v>10</v>
      </c>
      <c r="AK200" s="137">
        <f t="shared" si="46"/>
        <v>40</v>
      </c>
      <c r="AL200" s="137" t="str">
        <f t="shared" si="33"/>
        <v>III</v>
      </c>
      <c r="AM200" s="139" t="str">
        <f t="shared" si="34"/>
        <v>Mejorable</v>
      </c>
      <c r="AN200" s="139" t="s">
        <v>261</v>
      </c>
      <c r="AO200" s="139" t="s">
        <v>185</v>
      </c>
      <c r="AP200" s="137" t="s">
        <v>194</v>
      </c>
      <c r="AQ200" s="137" t="s">
        <v>194</v>
      </c>
      <c r="AR200" s="137" t="s">
        <v>194</v>
      </c>
      <c r="AS200" s="54" t="s">
        <v>262</v>
      </c>
      <c r="AT200" s="137" t="s">
        <v>194</v>
      </c>
      <c r="AU200" s="118" t="str">
        <f t="shared" si="35"/>
        <v>Se mantiene los controles establecidos</v>
      </c>
    </row>
    <row r="201" spans="2:47" s="40" customFormat="1" ht="174.75" customHeight="1" x14ac:dyDescent="0.25">
      <c r="B201" s="155" t="s">
        <v>278</v>
      </c>
      <c r="C201" s="154" t="s">
        <v>491</v>
      </c>
      <c r="D201" s="154" t="s">
        <v>496</v>
      </c>
      <c r="E201" s="118" t="s">
        <v>497</v>
      </c>
      <c r="F201" s="135" t="s">
        <v>498</v>
      </c>
      <c r="G201" s="136" t="s">
        <v>185</v>
      </c>
      <c r="H201" s="136" t="s">
        <v>263</v>
      </c>
      <c r="I201" s="137" t="s">
        <v>296</v>
      </c>
      <c r="J201" s="138" t="s">
        <v>256</v>
      </c>
      <c r="K201" s="54" t="s">
        <v>242</v>
      </c>
      <c r="L201" s="137" t="s">
        <v>258</v>
      </c>
      <c r="M201" s="54" t="s">
        <v>265</v>
      </c>
      <c r="N201" s="54" t="s">
        <v>266</v>
      </c>
      <c r="O201" s="137">
        <v>2</v>
      </c>
      <c r="P201" s="137">
        <v>1</v>
      </c>
      <c r="Q201" s="139">
        <f t="shared" si="47"/>
        <v>2</v>
      </c>
      <c r="R201" s="137" t="str">
        <f t="shared" si="48"/>
        <v>BAJO</v>
      </c>
      <c r="S201" s="137">
        <v>10</v>
      </c>
      <c r="T201" s="137">
        <f t="shared" si="49"/>
        <v>20</v>
      </c>
      <c r="U201" s="137" t="str">
        <f t="shared" si="50"/>
        <v>IV</v>
      </c>
      <c r="V201" s="139" t="str">
        <f t="shared" si="51"/>
        <v>Aceptable</v>
      </c>
      <c r="W201" s="139" t="s">
        <v>261</v>
      </c>
      <c r="X201" s="139" t="s">
        <v>185</v>
      </c>
      <c r="Y201" s="137" t="s">
        <v>194</v>
      </c>
      <c r="Z201" s="137" t="s">
        <v>194</v>
      </c>
      <c r="AA201" s="137" t="s">
        <v>194</v>
      </c>
      <c r="AB201" s="54" t="s">
        <v>267</v>
      </c>
      <c r="AC201" s="137" t="s">
        <v>194</v>
      </c>
      <c r="AD201" s="179">
        <v>45869</v>
      </c>
      <c r="AE201" s="120" t="s">
        <v>196</v>
      </c>
      <c r="AF201" s="137">
        <v>2</v>
      </c>
      <c r="AG201" s="137">
        <v>1</v>
      </c>
      <c r="AH201" s="139">
        <f t="shared" si="44"/>
        <v>2</v>
      </c>
      <c r="AI201" s="137" t="str">
        <f t="shared" si="45"/>
        <v>BAJO</v>
      </c>
      <c r="AJ201" s="137">
        <v>10</v>
      </c>
      <c r="AK201" s="137">
        <f t="shared" si="46"/>
        <v>20</v>
      </c>
      <c r="AL201" s="137" t="str">
        <f t="shared" si="33"/>
        <v>IV</v>
      </c>
      <c r="AM201" s="139" t="str">
        <f t="shared" si="34"/>
        <v>Aceptable</v>
      </c>
      <c r="AN201" s="139" t="s">
        <v>261</v>
      </c>
      <c r="AO201" s="139" t="s">
        <v>185</v>
      </c>
      <c r="AP201" s="137" t="s">
        <v>194</v>
      </c>
      <c r="AQ201" s="137" t="s">
        <v>194</v>
      </c>
      <c r="AR201" s="137" t="s">
        <v>194</v>
      </c>
      <c r="AS201" s="54" t="s">
        <v>267</v>
      </c>
      <c r="AT201" s="137" t="s">
        <v>194</v>
      </c>
      <c r="AU201" s="118" t="str">
        <f t="shared" si="35"/>
        <v>Se mantiene los controles establecidos</v>
      </c>
    </row>
    <row r="202" spans="2:47" s="40" customFormat="1" ht="174.75" customHeight="1" x14ac:dyDescent="0.25">
      <c r="B202" s="155" t="s">
        <v>278</v>
      </c>
      <c r="C202" s="154" t="s">
        <v>491</v>
      </c>
      <c r="D202" s="154" t="s">
        <v>496</v>
      </c>
      <c r="E202" s="118" t="s">
        <v>497</v>
      </c>
      <c r="F202" s="135" t="s">
        <v>498</v>
      </c>
      <c r="G202" s="136" t="s">
        <v>185</v>
      </c>
      <c r="H202" s="136" t="s">
        <v>263</v>
      </c>
      <c r="I202" s="137" t="s">
        <v>268</v>
      </c>
      <c r="J202" s="138" t="s">
        <v>256</v>
      </c>
      <c r="K202" s="54" t="s">
        <v>269</v>
      </c>
      <c r="L202" s="137" t="s">
        <v>270</v>
      </c>
      <c r="M202" s="54" t="s">
        <v>271</v>
      </c>
      <c r="N202" s="54" t="s">
        <v>272</v>
      </c>
      <c r="O202" s="137">
        <v>2</v>
      </c>
      <c r="P202" s="137">
        <v>1</v>
      </c>
      <c r="Q202" s="139">
        <f t="shared" si="47"/>
        <v>2</v>
      </c>
      <c r="R202" s="137" t="str">
        <f t="shared" si="48"/>
        <v>BAJO</v>
      </c>
      <c r="S202" s="137">
        <v>25</v>
      </c>
      <c r="T202" s="137">
        <f t="shared" si="49"/>
        <v>50</v>
      </c>
      <c r="U202" s="137" t="str">
        <f t="shared" si="50"/>
        <v>III</v>
      </c>
      <c r="V202" s="139" t="str">
        <f t="shared" si="51"/>
        <v>Mejorable</v>
      </c>
      <c r="W202" s="139" t="s">
        <v>261</v>
      </c>
      <c r="X202" s="139" t="s">
        <v>185</v>
      </c>
      <c r="Y202" s="137" t="s">
        <v>194</v>
      </c>
      <c r="Z202" s="137" t="s">
        <v>194</v>
      </c>
      <c r="AA202" s="137" t="s">
        <v>194</v>
      </c>
      <c r="AB202" s="54" t="s">
        <v>273</v>
      </c>
      <c r="AC202" s="137" t="s">
        <v>194</v>
      </c>
      <c r="AD202" s="179">
        <v>45869</v>
      </c>
      <c r="AE202" s="120" t="s">
        <v>196</v>
      </c>
      <c r="AF202" s="137">
        <v>2</v>
      </c>
      <c r="AG202" s="137">
        <v>1</v>
      </c>
      <c r="AH202" s="139">
        <f t="shared" si="44"/>
        <v>2</v>
      </c>
      <c r="AI202" s="137" t="str">
        <f t="shared" si="45"/>
        <v>BAJO</v>
      </c>
      <c r="AJ202" s="137">
        <v>25</v>
      </c>
      <c r="AK202" s="137">
        <f t="shared" si="46"/>
        <v>50</v>
      </c>
      <c r="AL202" s="137" t="str">
        <f t="shared" si="33"/>
        <v>III</v>
      </c>
      <c r="AM202" s="139" t="str">
        <f t="shared" si="34"/>
        <v>Mejorable</v>
      </c>
      <c r="AN202" s="139" t="s">
        <v>261</v>
      </c>
      <c r="AO202" s="139" t="s">
        <v>185</v>
      </c>
      <c r="AP202" s="137" t="s">
        <v>194</v>
      </c>
      <c r="AQ202" s="137" t="s">
        <v>194</v>
      </c>
      <c r="AR202" s="137" t="s">
        <v>194</v>
      </c>
      <c r="AS202" s="54" t="s">
        <v>273</v>
      </c>
      <c r="AT202" s="137" t="s">
        <v>194</v>
      </c>
      <c r="AU202" s="118" t="str">
        <f t="shared" si="35"/>
        <v>Se mantiene los controles establecidos</v>
      </c>
    </row>
    <row r="203" spans="2:47" s="40" customFormat="1" ht="174.75" customHeight="1" x14ac:dyDescent="0.25">
      <c r="B203" s="155" t="s">
        <v>278</v>
      </c>
      <c r="C203" s="154" t="s">
        <v>491</v>
      </c>
      <c r="D203" s="154" t="s">
        <v>496</v>
      </c>
      <c r="E203" s="118" t="s">
        <v>497</v>
      </c>
      <c r="F203" s="135" t="s">
        <v>498</v>
      </c>
      <c r="G203" s="136" t="s">
        <v>185</v>
      </c>
      <c r="H203" s="136" t="s">
        <v>186</v>
      </c>
      <c r="I203" s="137" t="s">
        <v>274</v>
      </c>
      <c r="J203" s="138" t="s">
        <v>256</v>
      </c>
      <c r="K203" s="54" t="s">
        <v>242</v>
      </c>
      <c r="L203" s="137" t="s">
        <v>258</v>
      </c>
      <c r="M203" s="54" t="s">
        <v>275</v>
      </c>
      <c r="N203" s="54" t="s">
        <v>276</v>
      </c>
      <c r="O203" s="137">
        <v>1</v>
      </c>
      <c r="P203" s="137">
        <v>1</v>
      </c>
      <c r="Q203" s="139">
        <f t="shared" si="47"/>
        <v>1</v>
      </c>
      <c r="R203" s="137" t="str">
        <f t="shared" si="48"/>
        <v>BAJO</v>
      </c>
      <c r="S203" s="137">
        <v>10</v>
      </c>
      <c r="T203" s="137">
        <f t="shared" si="49"/>
        <v>10</v>
      </c>
      <c r="U203" s="137" t="str">
        <f t="shared" si="50"/>
        <v>IV</v>
      </c>
      <c r="V203" s="139" t="str">
        <f t="shared" si="51"/>
        <v>Aceptable</v>
      </c>
      <c r="W203" s="139" t="s">
        <v>261</v>
      </c>
      <c r="X203" s="139" t="s">
        <v>185</v>
      </c>
      <c r="Y203" s="137" t="s">
        <v>194</v>
      </c>
      <c r="Z203" s="137" t="s">
        <v>194</v>
      </c>
      <c r="AA203" s="137" t="s">
        <v>194</v>
      </c>
      <c r="AB203" s="54" t="s">
        <v>277</v>
      </c>
      <c r="AC203" s="137" t="s">
        <v>194</v>
      </c>
      <c r="AD203" s="179">
        <v>45869</v>
      </c>
      <c r="AE203" s="120" t="s">
        <v>196</v>
      </c>
      <c r="AF203" s="137">
        <v>1</v>
      </c>
      <c r="AG203" s="137">
        <v>1</v>
      </c>
      <c r="AH203" s="139">
        <f t="shared" si="44"/>
        <v>1</v>
      </c>
      <c r="AI203" s="137" t="str">
        <f t="shared" si="45"/>
        <v>BAJO</v>
      </c>
      <c r="AJ203" s="137">
        <v>10</v>
      </c>
      <c r="AK203" s="137">
        <f t="shared" si="46"/>
        <v>10</v>
      </c>
      <c r="AL203" s="137" t="str">
        <f t="shared" ref="AL203:AL260" si="52">IF(AK203&lt;=20,"IV",IF(AK203&lt;=120,"III",IF(AK203&lt;=500,"II",IF(AK203&lt;=4000,"I",FALSE))))</f>
        <v>IV</v>
      </c>
      <c r="AM203" s="139" t="str">
        <f t="shared" si="34"/>
        <v>Aceptable</v>
      </c>
      <c r="AN203" s="139" t="s">
        <v>261</v>
      </c>
      <c r="AO203" s="139" t="s">
        <v>185</v>
      </c>
      <c r="AP203" s="137" t="s">
        <v>194</v>
      </c>
      <c r="AQ203" s="137" t="s">
        <v>194</v>
      </c>
      <c r="AR203" s="137" t="s">
        <v>194</v>
      </c>
      <c r="AS203" s="54" t="s">
        <v>277</v>
      </c>
      <c r="AT203" s="137" t="s">
        <v>194</v>
      </c>
      <c r="AU203" s="118" t="str">
        <f t="shared" si="35"/>
        <v>Se mantiene los controles establecidos</v>
      </c>
    </row>
    <row r="204" spans="2:47" s="40" customFormat="1" ht="193.5" customHeight="1" x14ac:dyDescent="0.25">
      <c r="B204" s="133" t="s">
        <v>506</v>
      </c>
      <c r="C204" s="156" t="s">
        <v>507</v>
      </c>
      <c r="D204" s="156" t="s">
        <v>508</v>
      </c>
      <c r="E204" s="135" t="s">
        <v>509</v>
      </c>
      <c r="F204" s="135" t="s">
        <v>510</v>
      </c>
      <c r="G204" s="135" t="s">
        <v>185</v>
      </c>
      <c r="H204" s="136" t="s">
        <v>186</v>
      </c>
      <c r="I204" s="137" t="s">
        <v>187</v>
      </c>
      <c r="J204" s="138" t="s">
        <v>188</v>
      </c>
      <c r="K204" s="54" t="s">
        <v>189</v>
      </c>
      <c r="L204" s="137" t="s">
        <v>190</v>
      </c>
      <c r="M204" s="54" t="s">
        <v>408</v>
      </c>
      <c r="N204" s="118" t="s">
        <v>192</v>
      </c>
      <c r="O204" s="137">
        <v>2</v>
      </c>
      <c r="P204" s="137">
        <v>2</v>
      </c>
      <c r="Q204" s="139">
        <f t="shared" si="47"/>
        <v>4</v>
      </c>
      <c r="R204" s="137" t="str">
        <f t="shared" si="48"/>
        <v>BAJO</v>
      </c>
      <c r="S204" s="137">
        <v>10</v>
      </c>
      <c r="T204" s="137">
        <f t="shared" si="49"/>
        <v>40</v>
      </c>
      <c r="U204" s="137" t="str">
        <f t="shared" si="50"/>
        <v>III</v>
      </c>
      <c r="V204" s="139" t="str">
        <f t="shared" si="51"/>
        <v>Mejorable</v>
      </c>
      <c r="W204" s="54" t="s">
        <v>193</v>
      </c>
      <c r="X204" s="137" t="s">
        <v>185</v>
      </c>
      <c r="Y204" s="137" t="s">
        <v>194</v>
      </c>
      <c r="Z204" s="137" t="s">
        <v>194</v>
      </c>
      <c r="AA204" s="137" t="s">
        <v>194</v>
      </c>
      <c r="AB204" s="137" t="s">
        <v>195</v>
      </c>
      <c r="AC204" s="137" t="s">
        <v>194</v>
      </c>
      <c r="AD204" s="179">
        <v>45869</v>
      </c>
      <c r="AE204" s="120" t="s">
        <v>196</v>
      </c>
      <c r="AF204" s="137">
        <v>2</v>
      </c>
      <c r="AG204" s="137">
        <v>2</v>
      </c>
      <c r="AH204" s="139">
        <f t="shared" si="44"/>
        <v>4</v>
      </c>
      <c r="AI204" s="137" t="str">
        <f t="shared" si="45"/>
        <v>BAJO</v>
      </c>
      <c r="AJ204" s="137">
        <v>10</v>
      </c>
      <c r="AK204" s="137">
        <f t="shared" si="46"/>
        <v>40</v>
      </c>
      <c r="AL204" s="137" t="str">
        <f t="shared" si="52"/>
        <v>III</v>
      </c>
      <c r="AM204" s="139" t="str">
        <f t="shared" ref="AM204:AM268" si="53">IF(AL204="IV","Aceptable",IF(AL204="III","Mejorable",IF(AL204="II","Aceptable con control especifico", IF(AL204="I","No Aceptable",FALSE))))</f>
        <v>Mejorable</v>
      </c>
      <c r="AN204" s="54" t="s">
        <v>193</v>
      </c>
      <c r="AO204" s="137" t="s">
        <v>185</v>
      </c>
      <c r="AP204" s="137" t="s">
        <v>194</v>
      </c>
      <c r="AQ204" s="137" t="s">
        <v>194</v>
      </c>
      <c r="AR204" s="137" t="s">
        <v>194</v>
      </c>
      <c r="AS204" s="137" t="s">
        <v>195</v>
      </c>
      <c r="AT204" s="137" t="s">
        <v>194</v>
      </c>
      <c r="AU204" s="118" t="str">
        <f t="shared" ref="AU204:AU268" si="54">IF(AND(V204="Aceptable",AM204="Aceptable"),"Se mantiene los controles establecidos",
IF(AND(V204="Aceptable",AM204="Mejorable"),"Disminuyó el riesgo",
IF(AND(V204="Aceptable",AM204="Aceptable con control especifico"),"Disminuyó el riesgo",
IF(AND(V204="Mejorable",AM204="Mejorable"),"Se mantiene los controles establecidos",
IF(AND(V204="Mejorable",AM204="Aceptable"),"Disminuyó el riesgo",
IF(AND(V204="Mejorable",AM204="Aceptable con control especifico"),"Disminuyó el riesgo",
IF(AND(V204="Aceptable con control especifico",AM204="Aceptable con control especifico"),"Se mantiene los controles establecidos",
IF(AND(V204="Aceptable con control especifico",AM204="Mejorable"),"Aumentó el riesgo",
IF(AND(V204="Aceptable con control especifico",AM204="Aceptable"),"Aumentó el riesgo",
"Aumentó el riesgo")))))))))</f>
        <v>Se mantiene los controles establecidos</v>
      </c>
    </row>
    <row r="205" spans="2:47" s="40" customFormat="1" ht="174.75" customHeight="1" x14ac:dyDescent="0.25">
      <c r="B205" s="133" t="s">
        <v>506</v>
      </c>
      <c r="C205" s="156" t="s">
        <v>507</v>
      </c>
      <c r="D205" s="156" t="s">
        <v>508</v>
      </c>
      <c r="E205" s="135" t="s">
        <v>509</v>
      </c>
      <c r="F205" s="135" t="s">
        <v>510</v>
      </c>
      <c r="G205" s="135" t="s">
        <v>185</v>
      </c>
      <c r="H205" s="136" t="s">
        <v>186</v>
      </c>
      <c r="I205" s="137" t="s">
        <v>284</v>
      </c>
      <c r="J205" s="138" t="s">
        <v>199</v>
      </c>
      <c r="K205" s="54" t="s">
        <v>200</v>
      </c>
      <c r="L205" s="137" t="s">
        <v>190</v>
      </c>
      <c r="M205" s="54" t="s">
        <v>201</v>
      </c>
      <c r="N205" s="54" t="s">
        <v>202</v>
      </c>
      <c r="O205" s="137">
        <v>2</v>
      </c>
      <c r="P205" s="137">
        <v>2</v>
      </c>
      <c r="Q205" s="139">
        <f t="shared" si="47"/>
        <v>4</v>
      </c>
      <c r="R205" s="137" t="str">
        <f t="shared" si="48"/>
        <v>BAJO</v>
      </c>
      <c r="S205" s="137">
        <v>10</v>
      </c>
      <c r="T205" s="137">
        <f t="shared" si="49"/>
        <v>40</v>
      </c>
      <c r="U205" s="137" t="str">
        <f t="shared" si="50"/>
        <v>III</v>
      </c>
      <c r="V205" s="139" t="str">
        <f t="shared" si="51"/>
        <v>Mejorable</v>
      </c>
      <c r="W205" s="139" t="s">
        <v>285</v>
      </c>
      <c r="X205" s="137" t="s">
        <v>185</v>
      </c>
      <c r="Y205" s="137" t="s">
        <v>194</v>
      </c>
      <c r="Z205" s="137" t="s">
        <v>194</v>
      </c>
      <c r="AA205" s="137" t="s">
        <v>194</v>
      </c>
      <c r="AB205" s="137" t="s">
        <v>204</v>
      </c>
      <c r="AC205" s="137" t="s">
        <v>194</v>
      </c>
      <c r="AD205" s="179">
        <v>45869</v>
      </c>
      <c r="AE205" s="120" t="s">
        <v>196</v>
      </c>
      <c r="AF205" s="137">
        <v>2</v>
      </c>
      <c r="AG205" s="137">
        <v>2</v>
      </c>
      <c r="AH205" s="139">
        <f t="shared" si="44"/>
        <v>4</v>
      </c>
      <c r="AI205" s="137" t="str">
        <f t="shared" si="45"/>
        <v>BAJO</v>
      </c>
      <c r="AJ205" s="137">
        <v>10</v>
      </c>
      <c r="AK205" s="137">
        <f t="shared" si="46"/>
        <v>40</v>
      </c>
      <c r="AL205" s="137" t="str">
        <f t="shared" si="52"/>
        <v>III</v>
      </c>
      <c r="AM205" s="139" t="str">
        <f t="shared" si="53"/>
        <v>Mejorable</v>
      </c>
      <c r="AN205" s="139" t="s">
        <v>285</v>
      </c>
      <c r="AO205" s="137" t="s">
        <v>185</v>
      </c>
      <c r="AP205" s="137" t="s">
        <v>194</v>
      </c>
      <c r="AQ205" s="137" t="s">
        <v>194</v>
      </c>
      <c r="AR205" s="137" t="s">
        <v>194</v>
      </c>
      <c r="AS205" s="137" t="s">
        <v>204</v>
      </c>
      <c r="AT205" s="137" t="s">
        <v>194</v>
      </c>
      <c r="AU205" s="118" t="str">
        <f t="shared" si="54"/>
        <v>Se mantiene los controles establecidos</v>
      </c>
    </row>
    <row r="206" spans="2:47" s="40" customFormat="1" ht="174.75" customHeight="1" x14ac:dyDescent="0.25">
      <c r="B206" s="133" t="s">
        <v>506</v>
      </c>
      <c r="C206" s="156" t="s">
        <v>507</v>
      </c>
      <c r="D206" s="156" t="s">
        <v>508</v>
      </c>
      <c r="E206" s="135" t="s">
        <v>509</v>
      </c>
      <c r="F206" s="135" t="s">
        <v>510</v>
      </c>
      <c r="G206" s="135" t="s">
        <v>185</v>
      </c>
      <c r="H206" s="136" t="s">
        <v>186</v>
      </c>
      <c r="I206" s="137" t="s">
        <v>372</v>
      </c>
      <c r="J206" s="138" t="s">
        <v>206</v>
      </c>
      <c r="K206" s="54" t="s">
        <v>207</v>
      </c>
      <c r="L206" s="137" t="s">
        <v>208</v>
      </c>
      <c r="M206" s="54" t="s">
        <v>286</v>
      </c>
      <c r="N206" s="54" t="s">
        <v>287</v>
      </c>
      <c r="O206" s="137">
        <v>2</v>
      </c>
      <c r="P206" s="137">
        <v>1</v>
      </c>
      <c r="Q206" s="139">
        <f t="shared" si="47"/>
        <v>2</v>
      </c>
      <c r="R206" s="137" t="str">
        <f t="shared" si="48"/>
        <v>BAJO</v>
      </c>
      <c r="S206" s="137">
        <v>10</v>
      </c>
      <c r="T206" s="137">
        <f t="shared" si="49"/>
        <v>20</v>
      </c>
      <c r="U206" s="137" t="str">
        <f t="shared" si="50"/>
        <v>IV</v>
      </c>
      <c r="V206" s="139" t="str">
        <f t="shared" si="51"/>
        <v>Aceptable</v>
      </c>
      <c r="W206" s="137" t="s">
        <v>211</v>
      </c>
      <c r="X206" s="139" t="s">
        <v>185</v>
      </c>
      <c r="Y206" s="137" t="s">
        <v>194</v>
      </c>
      <c r="Z206" s="137" t="s">
        <v>194</v>
      </c>
      <c r="AA206" s="137" t="s">
        <v>194</v>
      </c>
      <c r="AB206" s="137" t="s">
        <v>212</v>
      </c>
      <c r="AC206" s="137" t="s">
        <v>194</v>
      </c>
      <c r="AD206" s="179">
        <v>45869</v>
      </c>
      <c r="AE206" s="120" t="s">
        <v>196</v>
      </c>
      <c r="AF206" s="137">
        <v>2</v>
      </c>
      <c r="AG206" s="137">
        <v>1</v>
      </c>
      <c r="AH206" s="139">
        <f t="shared" si="44"/>
        <v>2</v>
      </c>
      <c r="AI206" s="137" t="str">
        <f t="shared" si="45"/>
        <v>BAJO</v>
      </c>
      <c r="AJ206" s="137">
        <v>10</v>
      </c>
      <c r="AK206" s="137">
        <f t="shared" si="46"/>
        <v>20</v>
      </c>
      <c r="AL206" s="137" t="str">
        <f t="shared" si="52"/>
        <v>IV</v>
      </c>
      <c r="AM206" s="139" t="str">
        <f t="shared" si="53"/>
        <v>Aceptable</v>
      </c>
      <c r="AN206" s="137" t="s">
        <v>211</v>
      </c>
      <c r="AO206" s="139" t="s">
        <v>185</v>
      </c>
      <c r="AP206" s="137" t="s">
        <v>194</v>
      </c>
      <c r="AQ206" s="137" t="s">
        <v>194</v>
      </c>
      <c r="AR206" s="137" t="s">
        <v>194</v>
      </c>
      <c r="AS206" s="137" t="s">
        <v>212</v>
      </c>
      <c r="AT206" s="137" t="s">
        <v>194</v>
      </c>
      <c r="AU206" s="118" t="str">
        <f t="shared" si="54"/>
        <v>Se mantiene los controles establecidos</v>
      </c>
    </row>
    <row r="207" spans="2:47" s="40" customFormat="1" ht="174.75" customHeight="1" x14ac:dyDescent="0.25">
      <c r="B207" s="133" t="s">
        <v>506</v>
      </c>
      <c r="C207" s="156" t="s">
        <v>507</v>
      </c>
      <c r="D207" s="156" t="s">
        <v>508</v>
      </c>
      <c r="E207" s="135" t="s">
        <v>509</v>
      </c>
      <c r="F207" s="135" t="s">
        <v>510</v>
      </c>
      <c r="G207" s="135" t="s">
        <v>185</v>
      </c>
      <c r="H207" s="136" t="s">
        <v>186</v>
      </c>
      <c r="I207" s="137" t="s">
        <v>213</v>
      </c>
      <c r="J207" s="138" t="s">
        <v>214</v>
      </c>
      <c r="K207" s="54" t="s">
        <v>215</v>
      </c>
      <c r="L207" s="137" t="s">
        <v>216</v>
      </c>
      <c r="M207" s="54" t="s">
        <v>216</v>
      </c>
      <c r="N207" s="54" t="s">
        <v>217</v>
      </c>
      <c r="O207" s="137">
        <v>3</v>
      </c>
      <c r="P207" s="137">
        <v>4</v>
      </c>
      <c r="Q207" s="139">
        <f t="shared" si="47"/>
        <v>12</v>
      </c>
      <c r="R207" s="137" t="str">
        <f t="shared" si="48"/>
        <v>ALTO</v>
      </c>
      <c r="S207" s="137">
        <v>25</v>
      </c>
      <c r="T207" s="137">
        <f t="shared" si="49"/>
        <v>300</v>
      </c>
      <c r="U207" s="137" t="str">
        <f t="shared" si="50"/>
        <v>II</v>
      </c>
      <c r="V207" s="139" t="str">
        <f t="shared" si="51"/>
        <v>Aceptable con control especifico</v>
      </c>
      <c r="W207" s="137" t="s">
        <v>218</v>
      </c>
      <c r="X207" s="139" t="s">
        <v>185</v>
      </c>
      <c r="Y207" s="137" t="s">
        <v>194</v>
      </c>
      <c r="Z207" s="137" t="s">
        <v>194</v>
      </c>
      <c r="AA207" s="137" t="s">
        <v>194</v>
      </c>
      <c r="AB207" s="137" t="s">
        <v>289</v>
      </c>
      <c r="AC207" s="137" t="s">
        <v>194</v>
      </c>
      <c r="AD207" s="179">
        <v>45869</v>
      </c>
      <c r="AE207" s="120" t="s">
        <v>196</v>
      </c>
      <c r="AF207" s="137">
        <v>3</v>
      </c>
      <c r="AG207" s="137">
        <v>4</v>
      </c>
      <c r="AH207" s="139">
        <f t="shared" si="44"/>
        <v>12</v>
      </c>
      <c r="AI207" s="137" t="str">
        <f t="shared" si="45"/>
        <v>ALTO</v>
      </c>
      <c r="AJ207" s="137">
        <v>25</v>
      </c>
      <c r="AK207" s="137">
        <f t="shared" si="46"/>
        <v>300</v>
      </c>
      <c r="AL207" s="137" t="str">
        <f t="shared" si="52"/>
        <v>II</v>
      </c>
      <c r="AM207" s="139" t="str">
        <f t="shared" si="53"/>
        <v>Aceptable con control especifico</v>
      </c>
      <c r="AN207" s="137" t="s">
        <v>218</v>
      </c>
      <c r="AO207" s="139" t="s">
        <v>185</v>
      </c>
      <c r="AP207" s="137" t="s">
        <v>194</v>
      </c>
      <c r="AQ207" s="137" t="s">
        <v>194</v>
      </c>
      <c r="AR207" s="137" t="s">
        <v>194</v>
      </c>
      <c r="AS207" s="137" t="s">
        <v>289</v>
      </c>
      <c r="AT207" s="137" t="s">
        <v>194</v>
      </c>
      <c r="AU207" s="118" t="str">
        <f t="shared" si="54"/>
        <v>Se mantiene los controles establecidos</v>
      </c>
    </row>
    <row r="208" spans="2:47" s="40" customFormat="1" ht="174.75" customHeight="1" x14ac:dyDescent="0.25">
      <c r="B208" s="133" t="s">
        <v>506</v>
      </c>
      <c r="C208" s="156" t="s">
        <v>507</v>
      </c>
      <c r="D208" s="156" t="s">
        <v>508</v>
      </c>
      <c r="E208" s="135" t="s">
        <v>509</v>
      </c>
      <c r="F208" s="135" t="s">
        <v>510</v>
      </c>
      <c r="G208" s="135" t="s">
        <v>185</v>
      </c>
      <c r="H208" s="136" t="s">
        <v>186</v>
      </c>
      <c r="I208" s="137" t="s">
        <v>220</v>
      </c>
      <c r="J208" s="138" t="s">
        <v>214</v>
      </c>
      <c r="K208" s="54" t="s">
        <v>290</v>
      </c>
      <c r="L208" s="137" t="s">
        <v>222</v>
      </c>
      <c r="M208" s="54" t="s">
        <v>223</v>
      </c>
      <c r="N208" s="54" t="s">
        <v>224</v>
      </c>
      <c r="O208" s="137">
        <v>2</v>
      </c>
      <c r="P208" s="137">
        <v>4</v>
      </c>
      <c r="Q208" s="139">
        <f t="shared" si="47"/>
        <v>8</v>
      </c>
      <c r="R208" s="137" t="str">
        <f t="shared" si="48"/>
        <v>MEDIO</v>
      </c>
      <c r="S208" s="137">
        <v>25</v>
      </c>
      <c r="T208" s="137">
        <f t="shared" si="49"/>
        <v>200</v>
      </c>
      <c r="U208" s="137" t="str">
        <f t="shared" si="50"/>
        <v>II</v>
      </c>
      <c r="V208" s="139" t="str">
        <f t="shared" si="51"/>
        <v>Aceptable con control especifico</v>
      </c>
      <c r="W208" s="137" t="s">
        <v>291</v>
      </c>
      <c r="X208" s="139" t="s">
        <v>185</v>
      </c>
      <c r="Y208" s="137" t="s">
        <v>194</v>
      </c>
      <c r="Z208" s="137" t="s">
        <v>194</v>
      </c>
      <c r="AA208" s="137" t="s">
        <v>194</v>
      </c>
      <c r="AB208" s="137" t="s">
        <v>226</v>
      </c>
      <c r="AC208" s="137" t="s">
        <v>194</v>
      </c>
      <c r="AD208" s="179">
        <v>45869</v>
      </c>
      <c r="AE208" s="120" t="s">
        <v>196</v>
      </c>
      <c r="AF208" s="137">
        <v>2</v>
      </c>
      <c r="AG208" s="137">
        <v>4</v>
      </c>
      <c r="AH208" s="139">
        <f t="shared" si="44"/>
        <v>8</v>
      </c>
      <c r="AI208" s="137" t="str">
        <f t="shared" si="45"/>
        <v>MEDIO</v>
      </c>
      <c r="AJ208" s="137">
        <v>25</v>
      </c>
      <c r="AK208" s="137">
        <f t="shared" si="46"/>
        <v>200</v>
      </c>
      <c r="AL208" s="137" t="str">
        <f t="shared" si="52"/>
        <v>II</v>
      </c>
      <c r="AM208" s="139" t="str">
        <f t="shared" si="53"/>
        <v>Aceptable con control especifico</v>
      </c>
      <c r="AN208" s="137" t="s">
        <v>291</v>
      </c>
      <c r="AO208" s="139" t="s">
        <v>185</v>
      </c>
      <c r="AP208" s="137" t="s">
        <v>194</v>
      </c>
      <c r="AQ208" s="137" t="s">
        <v>194</v>
      </c>
      <c r="AR208" s="137" t="s">
        <v>194</v>
      </c>
      <c r="AS208" s="137" t="s">
        <v>226</v>
      </c>
      <c r="AT208" s="137" t="s">
        <v>194</v>
      </c>
      <c r="AU208" s="118" t="str">
        <f t="shared" si="54"/>
        <v>Se mantiene los controles establecidos</v>
      </c>
    </row>
    <row r="209" spans="2:47" s="40" customFormat="1" ht="174.75" customHeight="1" x14ac:dyDescent="0.25">
      <c r="B209" s="133" t="s">
        <v>506</v>
      </c>
      <c r="C209" s="156" t="s">
        <v>507</v>
      </c>
      <c r="D209" s="156" t="s">
        <v>508</v>
      </c>
      <c r="E209" s="135" t="s">
        <v>509</v>
      </c>
      <c r="F209" s="135" t="s">
        <v>510</v>
      </c>
      <c r="G209" s="135" t="s">
        <v>185</v>
      </c>
      <c r="H209" s="136" t="s">
        <v>186</v>
      </c>
      <c r="I209" s="137" t="s">
        <v>241</v>
      </c>
      <c r="J209" s="138" t="s">
        <v>228</v>
      </c>
      <c r="K209" s="54" t="s">
        <v>242</v>
      </c>
      <c r="L209" s="137" t="s">
        <v>243</v>
      </c>
      <c r="M209" s="54" t="s">
        <v>244</v>
      </c>
      <c r="N209" s="54" t="s">
        <v>245</v>
      </c>
      <c r="O209" s="137">
        <v>1</v>
      </c>
      <c r="P209" s="137">
        <v>3</v>
      </c>
      <c r="Q209" s="139">
        <f t="shared" si="47"/>
        <v>3</v>
      </c>
      <c r="R209" s="137" t="str">
        <f t="shared" si="48"/>
        <v>BAJO</v>
      </c>
      <c r="S209" s="137">
        <v>10</v>
      </c>
      <c r="T209" s="137">
        <f t="shared" si="49"/>
        <v>30</v>
      </c>
      <c r="U209" s="137" t="str">
        <f t="shared" si="50"/>
        <v>III</v>
      </c>
      <c r="V209" s="139" t="str">
        <f t="shared" si="51"/>
        <v>Mejorable</v>
      </c>
      <c r="W209" s="137" t="s">
        <v>238</v>
      </c>
      <c r="X209" s="139" t="s">
        <v>185</v>
      </c>
      <c r="Y209" s="137" t="s">
        <v>194</v>
      </c>
      <c r="Z209" s="137" t="s">
        <v>194</v>
      </c>
      <c r="AA209" s="137" t="s">
        <v>194</v>
      </c>
      <c r="AB209" s="137" t="s">
        <v>247</v>
      </c>
      <c r="AC209" s="137" t="s">
        <v>194</v>
      </c>
      <c r="AD209" s="179">
        <v>45869</v>
      </c>
      <c r="AE209" s="120" t="s">
        <v>196</v>
      </c>
      <c r="AF209" s="137">
        <v>1</v>
      </c>
      <c r="AG209" s="137">
        <v>3</v>
      </c>
      <c r="AH209" s="139">
        <f t="shared" si="44"/>
        <v>3</v>
      </c>
      <c r="AI209" s="137" t="str">
        <f t="shared" si="45"/>
        <v>BAJO</v>
      </c>
      <c r="AJ209" s="137">
        <v>10</v>
      </c>
      <c r="AK209" s="137">
        <f t="shared" si="46"/>
        <v>30</v>
      </c>
      <c r="AL209" s="137" t="str">
        <f t="shared" si="52"/>
        <v>III</v>
      </c>
      <c r="AM209" s="139" t="str">
        <f t="shared" si="53"/>
        <v>Mejorable</v>
      </c>
      <c r="AN209" s="137" t="s">
        <v>238</v>
      </c>
      <c r="AO209" s="139" t="s">
        <v>185</v>
      </c>
      <c r="AP209" s="137" t="s">
        <v>194</v>
      </c>
      <c r="AQ209" s="137" t="s">
        <v>194</v>
      </c>
      <c r="AR209" s="137" t="s">
        <v>194</v>
      </c>
      <c r="AS209" s="137" t="s">
        <v>247</v>
      </c>
      <c r="AT209" s="137" t="s">
        <v>194</v>
      </c>
      <c r="AU209" s="118" t="str">
        <f t="shared" si="54"/>
        <v>Se mantiene los controles establecidos</v>
      </c>
    </row>
    <row r="210" spans="2:47" s="40" customFormat="1" ht="174.75" customHeight="1" x14ac:dyDescent="0.25">
      <c r="B210" s="133" t="s">
        <v>506</v>
      </c>
      <c r="C210" s="156" t="s">
        <v>507</v>
      </c>
      <c r="D210" s="156" t="s">
        <v>508</v>
      </c>
      <c r="E210" s="135" t="s">
        <v>509</v>
      </c>
      <c r="F210" s="135" t="s">
        <v>510</v>
      </c>
      <c r="G210" s="135" t="s">
        <v>185</v>
      </c>
      <c r="H210" s="136" t="s">
        <v>186</v>
      </c>
      <c r="I210" s="137" t="s">
        <v>395</v>
      </c>
      <c r="J210" s="138" t="s">
        <v>228</v>
      </c>
      <c r="K210" s="54" t="s">
        <v>396</v>
      </c>
      <c r="L210" s="137" t="s">
        <v>190</v>
      </c>
      <c r="M210" s="54" t="s">
        <v>436</v>
      </c>
      <c r="N210" s="54" t="s">
        <v>216</v>
      </c>
      <c r="O210" s="137">
        <v>1</v>
      </c>
      <c r="P210" s="137">
        <v>2</v>
      </c>
      <c r="Q210" s="139">
        <f t="shared" si="47"/>
        <v>2</v>
      </c>
      <c r="R210" s="137" t="str">
        <f t="shared" si="48"/>
        <v>BAJO</v>
      </c>
      <c r="S210" s="137">
        <v>10</v>
      </c>
      <c r="T210" s="137">
        <f t="shared" si="49"/>
        <v>20</v>
      </c>
      <c r="U210" s="137" t="str">
        <f t="shared" si="50"/>
        <v>IV</v>
      </c>
      <c r="V210" s="139" t="str">
        <f t="shared" si="51"/>
        <v>Aceptable</v>
      </c>
      <c r="W210" s="137" t="s">
        <v>238</v>
      </c>
      <c r="X210" s="139" t="s">
        <v>185</v>
      </c>
      <c r="Y210" s="137" t="s">
        <v>194</v>
      </c>
      <c r="Z210" s="137" t="s">
        <v>194</v>
      </c>
      <c r="AA210" s="137" t="s">
        <v>194</v>
      </c>
      <c r="AB210" s="137" t="s">
        <v>398</v>
      </c>
      <c r="AC210" s="137" t="s">
        <v>194</v>
      </c>
      <c r="AD210" s="179">
        <v>45869</v>
      </c>
      <c r="AE210" s="120" t="s">
        <v>196</v>
      </c>
      <c r="AF210" s="137">
        <v>1</v>
      </c>
      <c r="AG210" s="137">
        <v>2</v>
      </c>
      <c r="AH210" s="139">
        <f t="shared" si="44"/>
        <v>2</v>
      </c>
      <c r="AI210" s="137" t="str">
        <f t="shared" si="45"/>
        <v>BAJO</v>
      </c>
      <c r="AJ210" s="137">
        <v>10</v>
      </c>
      <c r="AK210" s="137">
        <f t="shared" si="46"/>
        <v>20</v>
      </c>
      <c r="AL210" s="137" t="str">
        <f t="shared" si="52"/>
        <v>IV</v>
      </c>
      <c r="AM210" s="139" t="str">
        <f t="shared" si="53"/>
        <v>Aceptable</v>
      </c>
      <c r="AN210" s="137" t="s">
        <v>238</v>
      </c>
      <c r="AO210" s="139" t="s">
        <v>185</v>
      </c>
      <c r="AP210" s="137" t="s">
        <v>194</v>
      </c>
      <c r="AQ210" s="137" t="s">
        <v>194</v>
      </c>
      <c r="AR210" s="137" t="s">
        <v>194</v>
      </c>
      <c r="AS210" s="137" t="s">
        <v>398</v>
      </c>
      <c r="AT210" s="137" t="s">
        <v>194</v>
      </c>
      <c r="AU210" s="118" t="str">
        <f t="shared" si="54"/>
        <v>Se mantiene los controles establecidos</v>
      </c>
    </row>
    <row r="211" spans="2:47" s="40" customFormat="1" ht="174.75" customHeight="1" x14ac:dyDescent="0.25">
      <c r="B211" s="133" t="s">
        <v>506</v>
      </c>
      <c r="C211" s="156" t="s">
        <v>507</v>
      </c>
      <c r="D211" s="156" t="s">
        <v>508</v>
      </c>
      <c r="E211" s="135" t="s">
        <v>509</v>
      </c>
      <c r="F211" s="135" t="s">
        <v>510</v>
      </c>
      <c r="G211" s="135" t="s">
        <v>185</v>
      </c>
      <c r="H211" s="136" t="s">
        <v>263</v>
      </c>
      <c r="I211" s="137" t="s">
        <v>437</v>
      </c>
      <c r="J211" s="138" t="s">
        <v>228</v>
      </c>
      <c r="K211" s="54" t="s">
        <v>438</v>
      </c>
      <c r="L211" s="137" t="s">
        <v>439</v>
      </c>
      <c r="M211" s="54" t="s">
        <v>440</v>
      </c>
      <c r="N211" s="54" t="s">
        <v>441</v>
      </c>
      <c r="O211" s="137">
        <v>2</v>
      </c>
      <c r="P211" s="137">
        <v>3</v>
      </c>
      <c r="Q211" s="139">
        <f t="shared" si="47"/>
        <v>6</v>
      </c>
      <c r="R211" s="137" t="str">
        <f t="shared" si="48"/>
        <v>MEDIO</v>
      </c>
      <c r="S211" s="137">
        <v>10</v>
      </c>
      <c r="T211" s="137">
        <f t="shared" si="49"/>
        <v>60</v>
      </c>
      <c r="U211" s="137" t="str">
        <f t="shared" si="50"/>
        <v>III</v>
      </c>
      <c r="V211" s="139" t="str">
        <f t="shared" si="51"/>
        <v>Mejorable</v>
      </c>
      <c r="W211" s="139" t="s">
        <v>253</v>
      </c>
      <c r="X211" s="139" t="s">
        <v>185</v>
      </c>
      <c r="Y211" s="137" t="s">
        <v>194</v>
      </c>
      <c r="Z211" s="137" t="s">
        <v>194</v>
      </c>
      <c r="AA211" s="137" t="s">
        <v>194</v>
      </c>
      <c r="AB211" s="54" t="s">
        <v>442</v>
      </c>
      <c r="AC211" s="137" t="s">
        <v>194</v>
      </c>
      <c r="AD211" s="179">
        <v>45869</v>
      </c>
      <c r="AE211" s="120" t="s">
        <v>196</v>
      </c>
      <c r="AF211" s="137">
        <v>2</v>
      </c>
      <c r="AG211" s="137">
        <v>3</v>
      </c>
      <c r="AH211" s="139">
        <f t="shared" si="44"/>
        <v>6</v>
      </c>
      <c r="AI211" s="137" t="str">
        <f t="shared" si="45"/>
        <v>MEDIO</v>
      </c>
      <c r="AJ211" s="137">
        <v>10</v>
      </c>
      <c r="AK211" s="137">
        <f t="shared" si="46"/>
        <v>60</v>
      </c>
      <c r="AL211" s="137" t="str">
        <f t="shared" si="52"/>
        <v>III</v>
      </c>
      <c r="AM211" s="139" t="str">
        <f t="shared" si="53"/>
        <v>Mejorable</v>
      </c>
      <c r="AN211" s="139" t="s">
        <v>253</v>
      </c>
      <c r="AO211" s="139" t="s">
        <v>185</v>
      </c>
      <c r="AP211" s="137" t="s">
        <v>194</v>
      </c>
      <c r="AQ211" s="137" t="s">
        <v>194</v>
      </c>
      <c r="AR211" s="137" t="s">
        <v>194</v>
      </c>
      <c r="AS211" s="54" t="s">
        <v>442</v>
      </c>
      <c r="AT211" s="137" t="s">
        <v>194</v>
      </c>
      <c r="AU211" s="118" t="str">
        <f t="shared" si="54"/>
        <v>Se mantiene los controles establecidos</v>
      </c>
    </row>
    <row r="212" spans="2:47" s="40" customFormat="1" ht="174.75" customHeight="1" x14ac:dyDescent="0.25">
      <c r="B212" s="133" t="s">
        <v>506</v>
      </c>
      <c r="C212" s="156" t="s">
        <v>507</v>
      </c>
      <c r="D212" s="156" t="s">
        <v>508</v>
      </c>
      <c r="E212" s="135" t="s">
        <v>509</v>
      </c>
      <c r="F212" s="135" t="s">
        <v>510</v>
      </c>
      <c r="G212" s="135" t="s">
        <v>185</v>
      </c>
      <c r="H212" s="136" t="s">
        <v>186</v>
      </c>
      <c r="I212" s="137" t="s">
        <v>294</v>
      </c>
      <c r="J212" s="138" t="s">
        <v>228</v>
      </c>
      <c r="K212" s="54" t="s">
        <v>249</v>
      </c>
      <c r="L212" s="137" t="s">
        <v>250</v>
      </c>
      <c r="M212" s="54" t="s">
        <v>251</v>
      </c>
      <c r="N212" s="54" t="s">
        <v>252</v>
      </c>
      <c r="O212" s="137">
        <v>2</v>
      </c>
      <c r="P212" s="137">
        <v>1</v>
      </c>
      <c r="Q212" s="139">
        <f t="shared" si="47"/>
        <v>2</v>
      </c>
      <c r="R212" s="137" t="str">
        <f t="shared" si="48"/>
        <v>BAJO</v>
      </c>
      <c r="S212" s="137">
        <v>10</v>
      </c>
      <c r="T212" s="137">
        <f t="shared" si="49"/>
        <v>20</v>
      </c>
      <c r="U212" s="137" t="str">
        <f t="shared" si="50"/>
        <v>IV</v>
      </c>
      <c r="V212" s="139" t="str">
        <f t="shared" si="51"/>
        <v>Aceptable</v>
      </c>
      <c r="W212" s="139" t="s">
        <v>253</v>
      </c>
      <c r="X212" s="139" t="s">
        <v>185</v>
      </c>
      <c r="Y212" s="137" t="s">
        <v>194</v>
      </c>
      <c r="Z212" s="137" t="s">
        <v>194</v>
      </c>
      <c r="AA212" s="137" t="s">
        <v>194</v>
      </c>
      <c r="AB212" s="137" t="s">
        <v>254</v>
      </c>
      <c r="AC212" s="137" t="s">
        <v>194</v>
      </c>
      <c r="AD212" s="179">
        <v>45869</v>
      </c>
      <c r="AE212" s="120" t="s">
        <v>196</v>
      </c>
      <c r="AF212" s="137">
        <v>2</v>
      </c>
      <c r="AG212" s="137">
        <v>1</v>
      </c>
      <c r="AH212" s="139">
        <f t="shared" si="44"/>
        <v>2</v>
      </c>
      <c r="AI212" s="137" t="str">
        <f t="shared" si="45"/>
        <v>BAJO</v>
      </c>
      <c r="AJ212" s="137">
        <v>10</v>
      </c>
      <c r="AK212" s="137">
        <f t="shared" si="46"/>
        <v>20</v>
      </c>
      <c r="AL212" s="137" t="str">
        <f t="shared" si="52"/>
        <v>IV</v>
      </c>
      <c r="AM212" s="139" t="str">
        <f t="shared" si="53"/>
        <v>Aceptable</v>
      </c>
      <c r="AN212" s="139" t="s">
        <v>253</v>
      </c>
      <c r="AO212" s="139" t="s">
        <v>185</v>
      </c>
      <c r="AP212" s="137" t="s">
        <v>194</v>
      </c>
      <c r="AQ212" s="137" t="s">
        <v>194</v>
      </c>
      <c r="AR212" s="137" t="s">
        <v>194</v>
      </c>
      <c r="AS212" s="137" t="s">
        <v>254</v>
      </c>
      <c r="AT212" s="137" t="s">
        <v>194</v>
      </c>
      <c r="AU212" s="118" t="str">
        <f t="shared" si="54"/>
        <v>Se mantiene los controles establecidos</v>
      </c>
    </row>
    <row r="213" spans="2:47" s="40" customFormat="1" ht="174.75" customHeight="1" x14ac:dyDescent="0.25">
      <c r="B213" s="133" t="s">
        <v>506</v>
      </c>
      <c r="C213" s="156" t="s">
        <v>507</v>
      </c>
      <c r="D213" s="156" t="s">
        <v>508</v>
      </c>
      <c r="E213" s="135" t="s">
        <v>509</v>
      </c>
      <c r="F213" s="135" t="s">
        <v>510</v>
      </c>
      <c r="G213" s="135" t="s">
        <v>185</v>
      </c>
      <c r="H213" s="136" t="s">
        <v>186</v>
      </c>
      <c r="I213" s="137" t="s">
        <v>255</v>
      </c>
      <c r="J213" s="138" t="s">
        <v>256</v>
      </c>
      <c r="K213" s="54" t="s">
        <v>242</v>
      </c>
      <c r="L213" s="137" t="s">
        <v>258</v>
      </c>
      <c r="M213" s="54" t="s">
        <v>259</v>
      </c>
      <c r="N213" s="54" t="s">
        <v>260</v>
      </c>
      <c r="O213" s="137">
        <v>2</v>
      </c>
      <c r="P213" s="137">
        <v>2</v>
      </c>
      <c r="Q213" s="139">
        <f t="shared" si="47"/>
        <v>4</v>
      </c>
      <c r="R213" s="137" t="str">
        <f t="shared" si="48"/>
        <v>BAJO</v>
      </c>
      <c r="S213" s="137">
        <v>10</v>
      </c>
      <c r="T213" s="137">
        <f t="shared" si="49"/>
        <v>40</v>
      </c>
      <c r="U213" s="137" t="str">
        <f t="shared" si="50"/>
        <v>III</v>
      </c>
      <c r="V213" s="139" t="str">
        <f t="shared" si="51"/>
        <v>Mejorable</v>
      </c>
      <c r="W213" s="139" t="s">
        <v>261</v>
      </c>
      <c r="X213" s="139" t="s">
        <v>185</v>
      </c>
      <c r="Y213" s="137" t="s">
        <v>194</v>
      </c>
      <c r="Z213" s="137" t="s">
        <v>194</v>
      </c>
      <c r="AA213" s="137" t="s">
        <v>194</v>
      </c>
      <c r="AB213" s="54" t="s">
        <v>262</v>
      </c>
      <c r="AC213" s="137" t="s">
        <v>194</v>
      </c>
      <c r="AD213" s="179">
        <v>45869</v>
      </c>
      <c r="AE213" s="120" t="s">
        <v>196</v>
      </c>
      <c r="AF213" s="137">
        <v>2</v>
      </c>
      <c r="AG213" s="137">
        <v>2</v>
      </c>
      <c r="AH213" s="139">
        <f t="shared" si="44"/>
        <v>4</v>
      </c>
      <c r="AI213" s="137" t="str">
        <f t="shared" si="45"/>
        <v>BAJO</v>
      </c>
      <c r="AJ213" s="137">
        <v>10</v>
      </c>
      <c r="AK213" s="137">
        <f t="shared" si="46"/>
        <v>40</v>
      </c>
      <c r="AL213" s="137" t="str">
        <f t="shared" si="52"/>
        <v>III</v>
      </c>
      <c r="AM213" s="139" t="str">
        <f t="shared" si="53"/>
        <v>Mejorable</v>
      </c>
      <c r="AN213" s="139" t="s">
        <v>261</v>
      </c>
      <c r="AO213" s="139" t="s">
        <v>185</v>
      </c>
      <c r="AP213" s="137" t="s">
        <v>194</v>
      </c>
      <c r="AQ213" s="137" t="s">
        <v>194</v>
      </c>
      <c r="AR213" s="137" t="s">
        <v>194</v>
      </c>
      <c r="AS213" s="54" t="s">
        <v>262</v>
      </c>
      <c r="AT213" s="137" t="s">
        <v>194</v>
      </c>
      <c r="AU213" s="118" t="str">
        <f t="shared" si="54"/>
        <v>Se mantiene los controles establecidos</v>
      </c>
    </row>
    <row r="214" spans="2:47" s="40" customFormat="1" ht="174.75" customHeight="1" x14ac:dyDescent="0.25">
      <c r="B214" s="133" t="s">
        <v>506</v>
      </c>
      <c r="C214" s="156" t="s">
        <v>507</v>
      </c>
      <c r="D214" s="156" t="s">
        <v>508</v>
      </c>
      <c r="E214" s="135" t="s">
        <v>509</v>
      </c>
      <c r="F214" s="135" t="s">
        <v>510</v>
      </c>
      <c r="G214" s="135" t="s">
        <v>185</v>
      </c>
      <c r="H214" s="136" t="s">
        <v>263</v>
      </c>
      <c r="I214" s="137" t="s">
        <v>296</v>
      </c>
      <c r="J214" s="138" t="s">
        <v>256</v>
      </c>
      <c r="K214" s="54" t="s">
        <v>242</v>
      </c>
      <c r="L214" s="137" t="s">
        <v>258</v>
      </c>
      <c r="M214" s="54" t="s">
        <v>265</v>
      </c>
      <c r="N214" s="54" t="s">
        <v>266</v>
      </c>
      <c r="O214" s="137">
        <v>2</v>
      </c>
      <c r="P214" s="137">
        <v>1</v>
      </c>
      <c r="Q214" s="139">
        <f t="shared" si="47"/>
        <v>2</v>
      </c>
      <c r="R214" s="137" t="str">
        <f t="shared" si="48"/>
        <v>BAJO</v>
      </c>
      <c r="S214" s="137">
        <v>10</v>
      </c>
      <c r="T214" s="137">
        <f t="shared" si="49"/>
        <v>20</v>
      </c>
      <c r="U214" s="137" t="str">
        <f t="shared" si="50"/>
        <v>IV</v>
      </c>
      <c r="V214" s="139" t="str">
        <f t="shared" si="51"/>
        <v>Aceptable</v>
      </c>
      <c r="W214" s="139" t="s">
        <v>261</v>
      </c>
      <c r="X214" s="139" t="s">
        <v>185</v>
      </c>
      <c r="Y214" s="137" t="s">
        <v>194</v>
      </c>
      <c r="Z214" s="137" t="s">
        <v>194</v>
      </c>
      <c r="AA214" s="137" t="s">
        <v>194</v>
      </c>
      <c r="AB214" s="54" t="s">
        <v>267</v>
      </c>
      <c r="AC214" s="137" t="s">
        <v>194</v>
      </c>
      <c r="AD214" s="179">
        <v>45869</v>
      </c>
      <c r="AE214" s="120" t="s">
        <v>196</v>
      </c>
      <c r="AF214" s="137">
        <v>2</v>
      </c>
      <c r="AG214" s="137">
        <v>1</v>
      </c>
      <c r="AH214" s="139">
        <f t="shared" si="44"/>
        <v>2</v>
      </c>
      <c r="AI214" s="137" t="str">
        <f t="shared" si="45"/>
        <v>BAJO</v>
      </c>
      <c r="AJ214" s="137">
        <v>10</v>
      </c>
      <c r="AK214" s="137">
        <f t="shared" si="46"/>
        <v>20</v>
      </c>
      <c r="AL214" s="137" t="str">
        <f t="shared" si="52"/>
        <v>IV</v>
      </c>
      <c r="AM214" s="139" t="str">
        <f t="shared" si="53"/>
        <v>Aceptable</v>
      </c>
      <c r="AN214" s="139" t="s">
        <v>261</v>
      </c>
      <c r="AO214" s="139" t="s">
        <v>185</v>
      </c>
      <c r="AP214" s="137" t="s">
        <v>194</v>
      </c>
      <c r="AQ214" s="137" t="s">
        <v>194</v>
      </c>
      <c r="AR214" s="137" t="s">
        <v>194</v>
      </c>
      <c r="AS214" s="54" t="s">
        <v>267</v>
      </c>
      <c r="AT214" s="137" t="s">
        <v>194</v>
      </c>
      <c r="AU214" s="118" t="str">
        <f t="shared" si="54"/>
        <v>Se mantiene los controles establecidos</v>
      </c>
    </row>
    <row r="215" spans="2:47" s="40" customFormat="1" ht="174.75" customHeight="1" x14ac:dyDescent="0.25">
      <c r="B215" s="133" t="s">
        <v>506</v>
      </c>
      <c r="C215" s="156" t="s">
        <v>507</v>
      </c>
      <c r="D215" s="156" t="s">
        <v>508</v>
      </c>
      <c r="E215" s="135" t="s">
        <v>509</v>
      </c>
      <c r="F215" s="135" t="s">
        <v>510</v>
      </c>
      <c r="G215" s="135" t="s">
        <v>185</v>
      </c>
      <c r="H215" s="136" t="s">
        <v>263</v>
      </c>
      <c r="I215" s="137" t="s">
        <v>268</v>
      </c>
      <c r="J215" s="138" t="s">
        <v>256</v>
      </c>
      <c r="K215" s="54" t="s">
        <v>269</v>
      </c>
      <c r="L215" s="137" t="s">
        <v>270</v>
      </c>
      <c r="M215" s="54" t="s">
        <v>271</v>
      </c>
      <c r="N215" s="54" t="s">
        <v>272</v>
      </c>
      <c r="O215" s="137">
        <v>2</v>
      </c>
      <c r="P215" s="137">
        <v>1</v>
      </c>
      <c r="Q215" s="139">
        <f t="shared" si="47"/>
        <v>2</v>
      </c>
      <c r="R215" s="137" t="str">
        <f t="shared" si="48"/>
        <v>BAJO</v>
      </c>
      <c r="S215" s="137">
        <v>25</v>
      </c>
      <c r="T215" s="137">
        <f t="shared" si="49"/>
        <v>50</v>
      </c>
      <c r="U215" s="137" t="str">
        <f t="shared" si="50"/>
        <v>III</v>
      </c>
      <c r="V215" s="139" t="str">
        <f t="shared" si="51"/>
        <v>Mejorable</v>
      </c>
      <c r="W215" s="139" t="s">
        <v>261</v>
      </c>
      <c r="X215" s="139" t="s">
        <v>185</v>
      </c>
      <c r="Y215" s="137" t="s">
        <v>194</v>
      </c>
      <c r="Z215" s="137" t="s">
        <v>194</v>
      </c>
      <c r="AA215" s="137" t="s">
        <v>194</v>
      </c>
      <c r="AB215" s="54" t="s">
        <v>273</v>
      </c>
      <c r="AC215" s="137" t="s">
        <v>194</v>
      </c>
      <c r="AD215" s="179">
        <v>45869</v>
      </c>
      <c r="AE215" s="120" t="s">
        <v>196</v>
      </c>
      <c r="AF215" s="137">
        <v>2</v>
      </c>
      <c r="AG215" s="137">
        <v>1</v>
      </c>
      <c r="AH215" s="139">
        <f t="shared" si="44"/>
        <v>2</v>
      </c>
      <c r="AI215" s="137" t="str">
        <f t="shared" si="45"/>
        <v>BAJO</v>
      </c>
      <c r="AJ215" s="137">
        <v>25</v>
      </c>
      <c r="AK215" s="137">
        <f t="shared" si="46"/>
        <v>50</v>
      </c>
      <c r="AL215" s="137" t="str">
        <f t="shared" si="52"/>
        <v>III</v>
      </c>
      <c r="AM215" s="139" t="str">
        <f t="shared" si="53"/>
        <v>Mejorable</v>
      </c>
      <c r="AN215" s="139" t="s">
        <v>261</v>
      </c>
      <c r="AO215" s="139" t="s">
        <v>185</v>
      </c>
      <c r="AP215" s="137" t="s">
        <v>194</v>
      </c>
      <c r="AQ215" s="137" t="s">
        <v>194</v>
      </c>
      <c r="AR215" s="137" t="s">
        <v>194</v>
      </c>
      <c r="AS215" s="54" t="s">
        <v>273</v>
      </c>
      <c r="AT215" s="137" t="s">
        <v>194</v>
      </c>
      <c r="AU215" s="118" t="str">
        <f t="shared" si="54"/>
        <v>Se mantiene los controles establecidos</v>
      </c>
    </row>
    <row r="216" spans="2:47" s="40" customFormat="1" ht="174.75" customHeight="1" x14ac:dyDescent="0.25">
      <c r="B216" s="133" t="s">
        <v>506</v>
      </c>
      <c r="C216" s="156" t="s">
        <v>507</v>
      </c>
      <c r="D216" s="156" t="s">
        <v>508</v>
      </c>
      <c r="E216" s="135" t="s">
        <v>509</v>
      </c>
      <c r="F216" s="135" t="s">
        <v>510</v>
      </c>
      <c r="G216" s="135" t="s">
        <v>185</v>
      </c>
      <c r="H216" s="136" t="s">
        <v>186</v>
      </c>
      <c r="I216" s="137" t="s">
        <v>274</v>
      </c>
      <c r="J216" s="138" t="s">
        <v>256</v>
      </c>
      <c r="K216" s="54" t="s">
        <v>242</v>
      </c>
      <c r="L216" s="137" t="s">
        <v>258</v>
      </c>
      <c r="M216" s="54" t="s">
        <v>275</v>
      </c>
      <c r="N216" s="54" t="s">
        <v>276</v>
      </c>
      <c r="O216" s="137">
        <v>1</v>
      </c>
      <c r="P216" s="137">
        <v>1</v>
      </c>
      <c r="Q216" s="139">
        <f t="shared" si="47"/>
        <v>1</v>
      </c>
      <c r="R216" s="137" t="str">
        <f t="shared" si="48"/>
        <v>BAJO</v>
      </c>
      <c r="S216" s="137">
        <v>10</v>
      </c>
      <c r="T216" s="137">
        <f t="shared" si="49"/>
        <v>10</v>
      </c>
      <c r="U216" s="137" t="str">
        <f t="shared" si="50"/>
        <v>IV</v>
      </c>
      <c r="V216" s="139" t="str">
        <f t="shared" si="51"/>
        <v>Aceptable</v>
      </c>
      <c r="W216" s="139" t="s">
        <v>261</v>
      </c>
      <c r="X216" s="139" t="s">
        <v>185</v>
      </c>
      <c r="Y216" s="137" t="s">
        <v>194</v>
      </c>
      <c r="Z216" s="137" t="s">
        <v>194</v>
      </c>
      <c r="AA216" s="137" t="s">
        <v>194</v>
      </c>
      <c r="AB216" s="54" t="s">
        <v>277</v>
      </c>
      <c r="AC216" s="137" t="s">
        <v>194</v>
      </c>
      <c r="AD216" s="179">
        <v>45869</v>
      </c>
      <c r="AE216" s="120" t="s">
        <v>196</v>
      </c>
      <c r="AF216" s="137">
        <v>1</v>
      </c>
      <c r="AG216" s="137">
        <v>1</v>
      </c>
      <c r="AH216" s="139">
        <f t="shared" si="44"/>
        <v>1</v>
      </c>
      <c r="AI216" s="137" t="str">
        <f t="shared" si="45"/>
        <v>BAJO</v>
      </c>
      <c r="AJ216" s="137">
        <v>10</v>
      </c>
      <c r="AK216" s="137">
        <f t="shared" si="46"/>
        <v>10</v>
      </c>
      <c r="AL216" s="137" t="str">
        <f t="shared" si="52"/>
        <v>IV</v>
      </c>
      <c r="AM216" s="139" t="str">
        <f t="shared" si="53"/>
        <v>Aceptable</v>
      </c>
      <c r="AN216" s="139" t="s">
        <v>261</v>
      </c>
      <c r="AO216" s="139" t="s">
        <v>185</v>
      </c>
      <c r="AP216" s="137" t="s">
        <v>194</v>
      </c>
      <c r="AQ216" s="137" t="s">
        <v>194</v>
      </c>
      <c r="AR216" s="137" t="s">
        <v>194</v>
      </c>
      <c r="AS216" s="54" t="s">
        <v>277</v>
      </c>
      <c r="AT216" s="137" t="s">
        <v>194</v>
      </c>
      <c r="AU216" s="118" t="str">
        <f t="shared" si="54"/>
        <v>Se mantiene los controles establecidos</v>
      </c>
    </row>
    <row r="217" spans="2:47" s="40" customFormat="1" ht="174.75" customHeight="1" x14ac:dyDescent="0.25">
      <c r="B217" s="155" t="s">
        <v>506</v>
      </c>
      <c r="C217" s="157" t="s">
        <v>507</v>
      </c>
      <c r="D217" s="157" t="s">
        <v>511</v>
      </c>
      <c r="E217" s="135" t="s">
        <v>512</v>
      </c>
      <c r="F217" s="135" t="s">
        <v>513</v>
      </c>
      <c r="G217" s="135" t="s">
        <v>185</v>
      </c>
      <c r="H217" s="136" t="s">
        <v>186</v>
      </c>
      <c r="I217" s="137" t="s">
        <v>187</v>
      </c>
      <c r="J217" s="138" t="s">
        <v>188</v>
      </c>
      <c r="K217" s="54" t="s">
        <v>189</v>
      </c>
      <c r="L217" s="137" t="s">
        <v>190</v>
      </c>
      <c r="M217" s="54" t="s">
        <v>408</v>
      </c>
      <c r="N217" s="118" t="s">
        <v>192</v>
      </c>
      <c r="O217" s="137">
        <v>2</v>
      </c>
      <c r="P217" s="137">
        <v>2</v>
      </c>
      <c r="Q217" s="139">
        <f t="shared" si="47"/>
        <v>4</v>
      </c>
      <c r="R217" s="137" t="str">
        <f t="shared" si="48"/>
        <v>BAJO</v>
      </c>
      <c r="S217" s="137">
        <v>10</v>
      </c>
      <c r="T217" s="137">
        <f t="shared" si="49"/>
        <v>40</v>
      </c>
      <c r="U217" s="137" t="str">
        <f t="shared" si="50"/>
        <v>III</v>
      </c>
      <c r="V217" s="139" t="str">
        <f t="shared" si="51"/>
        <v>Mejorable</v>
      </c>
      <c r="W217" s="54" t="s">
        <v>193</v>
      </c>
      <c r="X217" s="137" t="s">
        <v>185</v>
      </c>
      <c r="Y217" s="137" t="s">
        <v>194</v>
      </c>
      <c r="Z217" s="137" t="s">
        <v>194</v>
      </c>
      <c r="AA217" s="137" t="s">
        <v>194</v>
      </c>
      <c r="AB217" s="137" t="s">
        <v>195</v>
      </c>
      <c r="AC217" s="137" t="s">
        <v>194</v>
      </c>
      <c r="AD217" s="179">
        <v>45869</v>
      </c>
      <c r="AE217" s="120" t="s">
        <v>196</v>
      </c>
      <c r="AF217" s="137">
        <v>2</v>
      </c>
      <c r="AG217" s="137">
        <v>2</v>
      </c>
      <c r="AH217" s="139">
        <f t="shared" si="44"/>
        <v>4</v>
      </c>
      <c r="AI217" s="137" t="str">
        <f t="shared" si="45"/>
        <v>BAJO</v>
      </c>
      <c r="AJ217" s="137">
        <v>10</v>
      </c>
      <c r="AK217" s="137">
        <f t="shared" si="46"/>
        <v>40</v>
      </c>
      <c r="AL217" s="137" t="str">
        <f t="shared" si="52"/>
        <v>III</v>
      </c>
      <c r="AM217" s="139" t="str">
        <f t="shared" si="53"/>
        <v>Mejorable</v>
      </c>
      <c r="AN217" s="54" t="s">
        <v>193</v>
      </c>
      <c r="AO217" s="137" t="s">
        <v>185</v>
      </c>
      <c r="AP217" s="137" t="s">
        <v>194</v>
      </c>
      <c r="AQ217" s="137" t="s">
        <v>194</v>
      </c>
      <c r="AR217" s="137" t="s">
        <v>194</v>
      </c>
      <c r="AS217" s="137" t="s">
        <v>195</v>
      </c>
      <c r="AT217" s="137" t="s">
        <v>194</v>
      </c>
      <c r="AU217" s="118" t="str">
        <f t="shared" si="54"/>
        <v>Se mantiene los controles establecidos</v>
      </c>
    </row>
    <row r="218" spans="2:47" s="40" customFormat="1" ht="174.75" customHeight="1" x14ac:dyDescent="0.25">
      <c r="B218" s="155" t="s">
        <v>506</v>
      </c>
      <c r="C218" s="157" t="s">
        <v>507</v>
      </c>
      <c r="D218" s="157" t="s">
        <v>511</v>
      </c>
      <c r="E218" s="135" t="s">
        <v>512</v>
      </c>
      <c r="F218" s="135" t="s">
        <v>513</v>
      </c>
      <c r="G218" s="135" t="s">
        <v>185</v>
      </c>
      <c r="H218" s="136" t="s">
        <v>186</v>
      </c>
      <c r="I218" s="137" t="s">
        <v>284</v>
      </c>
      <c r="J218" s="138" t="s">
        <v>199</v>
      </c>
      <c r="K218" s="54" t="s">
        <v>200</v>
      </c>
      <c r="L218" s="137" t="s">
        <v>190</v>
      </c>
      <c r="M218" s="54" t="s">
        <v>201</v>
      </c>
      <c r="N218" s="54" t="s">
        <v>202</v>
      </c>
      <c r="O218" s="137">
        <v>2</v>
      </c>
      <c r="P218" s="137">
        <v>2</v>
      </c>
      <c r="Q218" s="139">
        <f t="shared" si="47"/>
        <v>4</v>
      </c>
      <c r="R218" s="137" t="str">
        <f t="shared" si="48"/>
        <v>BAJO</v>
      </c>
      <c r="S218" s="137">
        <v>10</v>
      </c>
      <c r="T218" s="137">
        <f t="shared" si="49"/>
        <v>40</v>
      </c>
      <c r="U218" s="137" t="str">
        <f t="shared" si="50"/>
        <v>III</v>
      </c>
      <c r="V218" s="139" t="str">
        <f t="shared" si="51"/>
        <v>Mejorable</v>
      </c>
      <c r="W218" s="139" t="s">
        <v>285</v>
      </c>
      <c r="X218" s="137" t="s">
        <v>185</v>
      </c>
      <c r="Y218" s="137" t="s">
        <v>194</v>
      </c>
      <c r="Z218" s="137" t="s">
        <v>194</v>
      </c>
      <c r="AA218" s="137" t="s">
        <v>194</v>
      </c>
      <c r="AB218" s="137" t="s">
        <v>204</v>
      </c>
      <c r="AC218" s="137" t="s">
        <v>194</v>
      </c>
      <c r="AD218" s="179">
        <v>45869</v>
      </c>
      <c r="AE218" s="120" t="s">
        <v>196</v>
      </c>
      <c r="AF218" s="137">
        <v>2</v>
      </c>
      <c r="AG218" s="137">
        <v>2</v>
      </c>
      <c r="AH218" s="139">
        <f t="shared" si="44"/>
        <v>4</v>
      </c>
      <c r="AI218" s="137" t="str">
        <f t="shared" si="45"/>
        <v>BAJO</v>
      </c>
      <c r="AJ218" s="137">
        <v>10</v>
      </c>
      <c r="AK218" s="137">
        <f t="shared" si="46"/>
        <v>40</v>
      </c>
      <c r="AL218" s="137" t="str">
        <f t="shared" si="52"/>
        <v>III</v>
      </c>
      <c r="AM218" s="139" t="str">
        <f t="shared" si="53"/>
        <v>Mejorable</v>
      </c>
      <c r="AN218" s="139" t="s">
        <v>285</v>
      </c>
      <c r="AO218" s="137" t="s">
        <v>185</v>
      </c>
      <c r="AP218" s="137" t="s">
        <v>194</v>
      </c>
      <c r="AQ218" s="137" t="s">
        <v>194</v>
      </c>
      <c r="AR218" s="137" t="s">
        <v>194</v>
      </c>
      <c r="AS218" s="137" t="s">
        <v>204</v>
      </c>
      <c r="AT218" s="137" t="s">
        <v>194</v>
      </c>
      <c r="AU218" s="118" t="str">
        <f t="shared" si="54"/>
        <v>Se mantiene los controles establecidos</v>
      </c>
    </row>
    <row r="219" spans="2:47" s="40" customFormat="1" ht="174.75" customHeight="1" x14ac:dyDescent="0.25">
      <c r="B219" s="155" t="s">
        <v>506</v>
      </c>
      <c r="C219" s="157" t="s">
        <v>507</v>
      </c>
      <c r="D219" s="157" t="s">
        <v>511</v>
      </c>
      <c r="E219" s="135" t="s">
        <v>512</v>
      </c>
      <c r="F219" s="135" t="s">
        <v>513</v>
      </c>
      <c r="G219" s="135" t="s">
        <v>185</v>
      </c>
      <c r="H219" s="136" t="s">
        <v>186</v>
      </c>
      <c r="I219" s="137" t="s">
        <v>213</v>
      </c>
      <c r="J219" s="138" t="s">
        <v>214</v>
      </c>
      <c r="K219" s="54" t="s">
        <v>215</v>
      </c>
      <c r="L219" s="137" t="s">
        <v>216</v>
      </c>
      <c r="M219" s="54" t="s">
        <v>216</v>
      </c>
      <c r="N219" s="54" t="s">
        <v>217</v>
      </c>
      <c r="O219" s="137">
        <v>3</v>
      </c>
      <c r="P219" s="137">
        <v>4</v>
      </c>
      <c r="Q219" s="139">
        <f t="shared" ref="Q219:Q303" si="55">O219*P219</f>
        <v>12</v>
      </c>
      <c r="R219" s="137" t="str">
        <f t="shared" ref="R219:R303" si="56">IF(Q219&lt;=4,"BAJO",IF(Q219&lt;=8,"MEDIO",IF(Q219&lt;=20,"ALTO","MUY ALTO")))</f>
        <v>ALTO</v>
      </c>
      <c r="S219" s="137">
        <v>25</v>
      </c>
      <c r="T219" s="137">
        <f t="shared" ref="T219:T300" si="57">Q219*S219</f>
        <v>300</v>
      </c>
      <c r="U219" s="137" t="str">
        <f t="shared" si="50"/>
        <v>II</v>
      </c>
      <c r="V219" s="139" t="str">
        <f t="shared" si="51"/>
        <v>Aceptable con control especifico</v>
      </c>
      <c r="W219" s="137" t="s">
        <v>218</v>
      </c>
      <c r="X219" s="139" t="s">
        <v>185</v>
      </c>
      <c r="Y219" s="137" t="s">
        <v>194</v>
      </c>
      <c r="Z219" s="137" t="s">
        <v>194</v>
      </c>
      <c r="AA219" s="137" t="s">
        <v>194</v>
      </c>
      <c r="AB219" s="137" t="s">
        <v>289</v>
      </c>
      <c r="AC219" s="137" t="s">
        <v>194</v>
      </c>
      <c r="AD219" s="179">
        <v>45869</v>
      </c>
      <c r="AE219" s="120" t="s">
        <v>196</v>
      </c>
      <c r="AF219" s="137">
        <v>3</v>
      </c>
      <c r="AG219" s="137">
        <v>4</v>
      </c>
      <c r="AH219" s="139">
        <f t="shared" si="44"/>
        <v>12</v>
      </c>
      <c r="AI219" s="137" t="str">
        <f t="shared" si="45"/>
        <v>ALTO</v>
      </c>
      <c r="AJ219" s="137">
        <v>25</v>
      </c>
      <c r="AK219" s="137">
        <f t="shared" si="46"/>
        <v>300</v>
      </c>
      <c r="AL219" s="137" t="str">
        <f t="shared" si="52"/>
        <v>II</v>
      </c>
      <c r="AM219" s="139" t="str">
        <f t="shared" si="53"/>
        <v>Aceptable con control especifico</v>
      </c>
      <c r="AN219" s="137" t="s">
        <v>218</v>
      </c>
      <c r="AO219" s="139" t="s">
        <v>185</v>
      </c>
      <c r="AP219" s="137" t="s">
        <v>194</v>
      </c>
      <c r="AQ219" s="137" t="s">
        <v>194</v>
      </c>
      <c r="AR219" s="137" t="s">
        <v>194</v>
      </c>
      <c r="AS219" s="137" t="s">
        <v>289</v>
      </c>
      <c r="AT219" s="137" t="s">
        <v>194</v>
      </c>
      <c r="AU219" s="118" t="str">
        <f t="shared" si="54"/>
        <v>Se mantiene los controles establecidos</v>
      </c>
    </row>
    <row r="220" spans="2:47" s="40" customFormat="1" ht="174.75" customHeight="1" x14ac:dyDescent="0.25">
      <c r="B220" s="155" t="s">
        <v>506</v>
      </c>
      <c r="C220" s="157" t="s">
        <v>507</v>
      </c>
      <c r="D220" s="157" t="s">
        <v>511</v>
      </c>
      <c r="E220" s="135" t="s">
        <v>512</v>
      </c>
      <c r="F220" s="135" t="s">
        <v>513</v>
      </c>
      <c r="G220" s="135" t="s">
        <v>185</v>
      </c>
      <c r="H220" s="136" t="s">
        <v>186</v>
      </c>
      <c r="I220" s="137" t="s">
        <v>220</v>
      </c>
      <c r="J220" s="138" t="s">
        <v>214</v>
      </c>
      <c r="K220" s="54" t="s">
        <v>290</v>
      </c>
      <c r="L220" s="137" t="s">
        <v>222</v>
      </c>
      <c r="M220" s="54" t="s">
        <v>223</v>
      </c>
      <c r="N220" s="54" t="s">
        <v>224</v>
      </c>
      <c r="O220" s="137">
        <v>2</v>
      </c>
      <c r="P220" s="137">
        <v>3</v>
      </c>
      <c r="Q220" s="139">
        <f t="shared" si="55"/>
        <v>6</v>
      </c>
      <c r="R220" s="137" t="str">
        <f t="shared" si="56"/>
        <v>MEDIO</v>
      </c>
      <c r="S220" s="137">
        <v>25</v>
      </c>
      <c r="T220" s="137">
        <f t="shared" si="57"/>
        <v>150</v>
      </c>
      <c r="U220" s="137" t="str">
        <f t="shared" si="50"/>
        <v>II</v>
      </c>
      <c r="V220" s="139" t="str">
        <f t="shared" si="51"/>
        <v>Aceptable con control especifico</v>
      </c>
      <c r="W220" s="137" t="s">
        <v>291</v>
      </c>
      <c r="X220" s="139" t="s">
        <v>185</v>
      </c>
      <c r="Y220" s="137" t="s">
        <v>194</v>
      </c>
      <c r="Z220" s="137" t="s">
        <v>194</v>
      </c>
      <c r="AA220" s="137" t="s">
        <v>194</v>
      </c>
      <c r="AB220" s="137" t="s">
        <v>226</v>
      </c>
      <c r="AC220" s="137" t="s">
        <v>194</v>
      </c>
      <c r="AD220" s="179">
        <v>45869</v>
      </c>
      <c r="AE220" s="120" t="s">
        <v>196</v>
      </c>
      <c r="AF220" s="137">
        <v>2</v>
      </c>
      <c r="AG220" s="137">
        <v>3</v>
      </c>
      <c r="AH220" s="139">
        <f t="shared" si="44"/>
        <v>6</v>
      </c>
      <c r="AI220" s="137" t="str">
        <f t="shared" si="45"/>
        <v>MEDIO</v>
      </c>
      <c r="AJ220" s="137">
        <v>25</v>
      </c>
      <c r="AK220" s="137">
        <f t="shared" si="46"/>
        <v>150</v>
      </c>
      <c r="AL220" s="137" t="str">
        <f t="shared" si="52"/>
        <v>II</v>
      </c>
      <c r="AM220" s="139" t="str">
        <f t="shared" si="53"/>
        <v>Aceptable con control especifico</v>
      </c>
      <c r="AN220" s="137" t="s">
        <v>291</v>
      </c>
      <c r="AO220" s="139" t="s">
        <v>185</v>
      </c>
      <c r="AP220" s="137" t="s">
        <v>194</v>
      </c>
      <c r="AQ220" s="137" t="s">
        <v>194</v>
      </c>
      <c r="AR220" s="137" t="s">
        <v>194</v>
      </c>
      <c r="AS220" s="137" t="s">
        <v>226</v>
      </c>
      <c r="AT220" s="137" t="s">
        <v>194</v>
      </c>
      <c r="AU220" s="118" t="str">
        <f t="shared" si="54"/>
        <v>Se mantiene los controles establecidos</v>
      </c>
    </row>
    <row r="221" spans="2:47" s="40" customFormat="1" ht="174.75" customHeight="1" x14ac:dyDescent="0.25">
      <c r="B221" s="155" t="s">
        <v>506</v>
      </c>
      <c r="C221" s="157" t="s">
        <v>507</v>
      </c>
      <c r="D221" s="157" t="s">
        <v>511</v>
      </c>
      <c r="E221" s="135" t="s">
        <v>512</v>
      </c>
      <c r="F221" s="135" t="s">
        <v>513</v>
      </c>
      <c r="G221" s="135" t="s">
        <v>185</v>
      </c>
      <c r="H221" s="136" t="s">
        <v>186</v>
      </c>
      <c r="I221" s="137" t="s">
        <v>227</v>
      </c>
      <c r="J221" s="138" t="s">
        <v>228</v>
      </c>
      <c r="K221" s="54" t="s">
        <v>229</v>
      </c>
      <c r="L221" s="137" t="s">
        <v>230</v>
      </c>
      <c r="M221" s="54" t="s">
        <v>231</v>
      </c>
      <c r="N221" s="54" t="s">
        <v>433</v>
      </c>
      <c r="O221" s="137">
        <v>2</v>
      </c>
      <c r="P221" s="137">
        <v>2</v>
      </c>
      <c r="Q221" s="139">
        <f t="shared" si="55"/>
        <v>4</v>
      </c>
      <c r="R221" s="137" t="str">
        <f t="shared" si="56"/>
        <v>BAJO</v>
      </c>
      <c r="S221" s="137">
        <v>10</v>
      </c>
      <c r="T221" s="137">
        <f t="shared" si="57"/>
        <v>40</v>
      </c>
      <c r="U221" s="137" t="str">
        <f t="shared" si="50"/>
        <v>III</v>
      </c>
      <c r="V221" s="139" t="str">
        <f t="shared" si="51"/>
        <v>Mejorable</v>
      </c>
      <c r="W221" s="137" t="s">
        <v>292</v>
      </c>
      <c r="X221" s="139" t="s">
        <v>185</v>
      </c>
      <c r="Y221" s="137" t="s">
        <v>194</v>
      </c>
      <c r="Z221" s="137" t="s">
        <v>194</v>
      </c>
      <c r="AA221" s="137" t="s">
        <v>194</v>
      </c>
      <c r="AB221" s="137" t="s">
        <v>293</v>
      </c>
      <c r="AC221" s="137" t="s">
        <v>194</v>
      </c>
      <c r="AD221" s="179">
        <v>45869</v>
      </c>
      <c r="AE221" s="120" t="s">
        <v>196</v>
      </c>
      <c r="AF221" s="137">
        <v>2</v>
      </c>
      <c r="AG221" s="137">
        <v>2</v>
      </c>
      <c r="AH221" s="139">
        <f t="shared" si="44"/>
        <v>4</v>
      </c>
      <c r="AI221" s="137" t="str">
        <f t="shared" si="45"/>
        <v>BAJO</v>
      </c>
      <c r="AJ221" s="137">
        <v>10</v>
      </c>
      <c r="AK221" s="137">
        <f t="shared" si="46"/>
        <v>40</v>
      </c>
      <c r="AL221" s="137" t="str">
        <f t="shared" si="52"/>
        <v>III</v>
      </c>
      <c r="AM221" s="139" t="str">
        <f t="shared" si="53"/>
        <v>Mejorable</v>
      </c>
      <c r="AN221" s="137" t="s">
        <v>292</v>
      </c>
      <c r="AO221" s="139" t="s">
        <v>185</v>
      </c>
      <c r="AP221" s="137" t="s">
        <v>194</v>
      </c>
      <c r="AQ221" s="137" t="s">
        <v>194</v>
      </c>
      <c r="AR221" s="137" t="s">
        <v>194</v>
      </c>
      <c r="AS221" s="137" t="s">
        <v>293</v>
      </c>
      <c r="AT221" s="137" t="s">
        <v>194</v>
      </c>
      <c r="AU221" s="118" t="str">
        <f t="shared" si="54"/>
        <v>Se mantiene los controles establecidos</v>
      </c>
    </row>
    <row r="222" spans="2:47" s="40" customFormat="1" ht="174.75" customHeight="1" x14ac:dyDescent="0.25">
      <c r="B222" s="155" t="s">
        <v>506</v>
      </c>
      <c r="C222" s="157" t="s">
        <v>507</v>
      </c>
      <c r="D222" s="157" t="s">
        <v>511</v>
      </c>
      <c r="E222" s="135" t="s">
        <v>512</v>
      </c>
      <c r="F222" s="135" t="s">
        <v>513</v>
      </c>
      <c r="G222" s="135" t="s">
        <v>185</v>
      </c>
      <c r="H222" s="136" t="s">
        <v>186</v>
      </c>
      <c r="I222" s="137" t="s">
        <v>241</v>
      </c>
      <c r="J222" s="138" t="s">
        <v>228</v>
      </c>
      <c r="K222" s="54" t="s">
        <v>242</v>
      </c>
      <c r="L222" s="137" t="s">
        <v>243</v>
      </c>
      <c r="M222" s="54" t="s">
        <v>244</v>
      </c>
      <c r="N222" s="54" t="s">
        <v>245</v>
      </c>
      <c r="O222" s="137">
        <v>1</v>
      </c>
      <c r="P222" s="137">
        <v>3</v>
      </c>
      <c r="Q222" s="139">
        <f t="shared" si="55"/>
        <v>3</v>
      </c>
      <c r="R222" s="137" t="str">
        <f t="shared" si="56"/>
        <v>BAJO</v>
      </c>
      <c r="S222" s="137">
        <v>10</v>
      </c>
      <c r="T222" s="137">
        <f t="shared" si="57"/>
        <v>30</v>
      </c>
      <c r="U222" s="137" t="str">
        <f t="shared" si="50"/>
        <v>III</v>
      </c>
      <c r="V222" s="139" t="str">
        <f t="shared" si="51"/>
        <v>Mejorable</v>
      </c>
      <c r="W222" s="137" t="s">
        <v>238</v>
      </c>
      <c r="X222" s="139" t="s">
        <v>185</v>
      </c>
      <c r="Y222" s="137" t="s">
        <v>194</v>
      </c>
      <c r="Z222" s="137" t="s">
        <v>194</v>
      </c>
      <c r="AA222" s="137" t="s">
        <v>194</v>
      </c>
      <c r="AB222" s="137" t="s">
        <v>247</v>
      </c>
      <c r="AC222" s="137" t="s">
        <v>194</v>
      </c>
      <c r="AD222" s="179">
        <v>45869</v>
      </c>
      <c r="AE222" s="120" t="s">
        <v>196</v>
      </c>
      <c r="AF222" s="137">
        <v>1</v>
      </c>
      <c r="AG222" s="137">
        <v>3</v>
      </c>
      <c r="AH222" s="139">
        <f t="shared" si="44"/>
        <v>3</v>
      </c>
      <c r="AI222" s="137" t="str">
        <f t="shared" si="45"/>
        <v>BAJO</v>
      </c>
      <c r="AJ222" s="137">
        <v>10</v>
      </c>
      <c r="AK222" s="137">
        <f t="shared" si="46"/>
        <v>30</v>
      </c>
      <c r="AL222" s="137" t="str">
        <f t="shared" si="52"/>
        <v>III</v>
      </c>
      <c r="AM222" s="139" t="str">
        <f t="shared" si="53"/>
        <v>Mejorable</v>
      </c>
      <c r="AN222" s="137" t="s">
        <v>238</v>
      </c>
      <c r="AO222" s="139" t="s">
        <v>185</v>
      </c>
      <c r="AP222" s="137" t="s">
        <v>194</v>
      </c>
      <c r="AQ222" s="137" t="s">
        <v>194</v>
      </c>
      <c r="AR222" s="137" t="s">
        <v>194</v>
      </c>
      <c r="AS222" s="137" t="s">
        <v>247</v>
      </c>
      <c r="AT222" s="137" t="s">
        <v>194</v>
      </c>
      <c r="AU222" s="118" t="str">
        <f t="shared" si="54"/>
        <v>Se mantiene los controles establecidos</v>
      </c>
    </row>
    <row r="223" spans="2:47" s="40" customFormat="1" ht="174.75" customHeight="1" x14ac:dyDescent="0.25">
      <c r="B223" s="155" t="s">
        <v>506</v>
      </c>
      <c r="C223" s="157" t="s">
        <v>507</v>
      </c>
      <c r="D223" s="157" t="s">
        <v>511</v>
      </c>
      <c r="E223" s="135" t="s">
        <v>512</v>
      </c>
      <c r="F223" s="135" t="s">
        <v>514</v>
      </c>
      <c r="G223" s="135" t="s">
        <v>185</v>
      </c>
      <c r="H223" s="136" t="s">
        <v>186</v>
      </c>
      <c r="I223" s="137" t="s">
        <v>294</v>
      </c>
      <c r="J223" s="138" t="s">
        <v>228</v>
      </c>
      <c r="K223" s="54" t="s">
        <v>249</v>
      </c>
      <c r="L223" s="137" t="s">
        <v>250</v>
      </c>
      <c r="M223" s="54" t="s">
        <v>251</v>
      </c>
      <c r="N223" s="54" t="s">
        <v>252</v>
      </c>
      <c r="O223" s="137">
        <v>2</v>
      </c>
      <c r="P223" s="137">
        <v>1</v>
      </c>
      <c r="Q223" s="139">
        <f t="shared" si="55"/>
        <v>2</v>
      </c>
      <c r="R223" s="137" t="str">
        <f t="shared" si="56"/>
        <v>BAJO</v>
      </c>
      <c r="S223" s="137">
        <v>10</v>
      </c>
      <c r="T223" s="137">
        <f t="shared" si="57"/>
        <v>20</v>
      </c>
      <c r="U223" s="137" t="str">
        <f t="shared" si="50"/>
        <v>IV</v>
      </c>
      <c r="V223" s="139" t="str">
        <f t="shared" si="51"/>
        <v>Aceptable</v>
      </c>
      <c r="W223" s="139" t="s">
        <v>253</v>
      </c>
      <c r="X223" s="139" t="s">
        <v>185</v>
      </c>
      <c r="Y223" s="137" t="s">
        <v>194</v>
      </c>
      <c r="Z223" s="137" t="s">
        <v>194</v>
      </c>
      <c r="AA223" s="137" t="s">
        <v>194</v>
      </c>
      <c r="AB223" s="137" t="s">
        <v>254</v>
      </c>
      <c r="AC223" s="137" t="s">
        <v>194</v>
      </c>
      <c r="AD223" s="179">
        <v>45869</v>
      </c>
      <c r="AE223" s="120" t="s">
        <v>196</v>
      </c>
      <c r="AF223" s="137">
        <v>2</v>
      </c>
      <c r="AG223" s="137">
        <v>1</v>
      </c>
      <c r="AH223" s="139">
        <f t="shared" si="44"/>
        <v>2</v>
      </c>
      <c r="AI223" s="137" t="str">
        <f t="shared" si="45"/>
        <v>BAJO</v>
      </c>
      <c r="AJ223" s="137">
        <v>10</v>
      </c>
      <c r="AK223" s="137">
        <f t="shared" si="46"/>
        <v>20</v>
      </c>
      <c r="AL223" s="137" t="str">
        <f t="shared" si="52"/>
        <v>IV</v>
      </c>
      <c r="AM223" s="139" t="str">
        <f t="shared" si="53"/>
        <v>Aceptable</v>
      </c>
      <c r="AN223" s="139" t="s">
        <v>253</v>
      </c>
      <c r="AO223" s="139" t="s">
        <v>185</v>
      </c>
      <c r="AP223" s="137" t="s">
        <v>194</v>
      </c>
      <c r="AQ223" s="137" t="s">
        <v>194</v>
      </c>
      <c r="AR223" s="137" t="s">
        <v>194</v>
      </c>
      <c r="AS223" s="137" t="s">
        <v>254</v>
      </c>
      <c r="AT223" s="137" t="s">
        <v>194</v>
      </c>
      <c r="AU223" s="118" t="str">
        <f t="shared" si="54"/>
        <v>Se mantiene los controles establecidos</v>
      </c>
    </row>
    <row r="224" spans="2:47" s="40" customFormat="1" ht="174.75" customHeight="1" x14ac:dyDescent="0.25">
      <c r="B224" s="155" t="s">
        <v>506</v>
      </c>
      <c r="C224" s="157" t="s">
        <v>507</v>
      </c>
      <c r="D224" s="157" t="s">
        <v>511</v>
      </c>
      <c r="E224" s="135" t="s">
        <v>512</v>
      </c>
      <c r="F224" s="135" t="s">
        <v>514</v>
      </c>
      <c r="G224" s="135" t="s">
        <v>185</v>
      </c>
      <c r="H224" s="136" t="s">
        <v>186</v>
      </c>
      <c r="I224" s="137" t="s">
        <v>255</v>
      </c>
      <c r="J224" s="138" t="s">
        <v>256</v>
      </c>
      <c r="K224" s="54" t="s">
        <v>242</v>
      </c>
      <c r="L224" s="137" t="s">
        <v>258</v>
      </c>
      <c r="M224" s="54" t="s">
        <v>259</v>
      </c>
      <c r="N224" s="54" t="s">
        <v>260</v>
      </c>
      <c r="O224" s="137">
        <v>2</v>
      </c>
      <c r="P224" s="137">
        <v>2</v>
      </c>
      <c r="Q224" s="139">
        <f t="shared" si="55"/>
        <v>4</v>
      </c>
      <c r="R224" s="137" t="str">
        <f t="shared" si="56"/>
        <v>BAJO</v>
      </c>
      <c r="S224" s="137">
        <v>10</v>
      </c>
      <c r="T224" s="137">
        <f t="shared" si="57"/>
        <v>40</v>
      </c>
      <c r="U224" s="137" t="str">
        <f t="shared" ref="U224:U301" si="58">IF(T224&lt;=20,"IV",IF(T224&lt;=120,"III",IF(T224&lt;=500,"II",IF(T224&lt;=4000,"I",FALSE))))</f>
        <v>III</v>
      </c>
      <c r="V224" s="139" t="str">
        <f t="shared" si="51"/>
        <v>Mejorable</v>
      </c>
      <c r="W224" s="139" t="s">
        <v>261</v>
      </c>
      <c r="X224" s="139" t="s">
        <v>185</v>
      </c>
      <c r="Y224" s="137" t="s">
        <v>194</v>
      </c>
      <c r="Z224" s="137" t="s">
        <v>194</v>
      </c>
      <c r="AA224" s="137" t="s">
        <v>194</v>
      </c>
      <c r="AB224" s="54" t="s">
        <v>262</v>
      </c>
      <c r="AC224" s="137" t="s">
        <v>194</v>
      </c>
      <c r="AD224" s="179">
        <v>45869</v>
      </c>
      <c r="AE224" s="120" t="s">
        <v>196</v>
      </c>
      <c r="AF224" s="137">
        <v>2</v>
      </c>
      <c r="AG224" s="137">
        <v>2</v>
      </c>
      <c r="AH224" s="139">
        <f t="shared" si="44"/>
        <v>4</v>
      </c>
      <c r="AI224" s="137" t="str">
        <f t="shared" si="45"/>
        <v>BAJO</v>
      </c>
      <c r="AJ224" s="137">
        <v>10</v>
      </c>
      <c r="AK224" s="137">
        <f t="shared" si="46"/>
        <v>40</v>
      </c>
      <c r="AL224" s="137" t="str">
        <f t="shared" si="52"/>
        <v>III</v>
      </c>
      <c r="AM224" s="139" t="str">
        <f t="shared" si="53"/>
        <v>Mejorable</v>
      </c>
      <c r="AN224" s="139" t="s">
        <v>261</v>
      </c>
      <c r="AO224" s="139" t="s">
        <v>185</v>
      </c>
      <c r="AP224" s="137" t="s">
        <v>194</v>
      </c>
      <c r="AQ224" s="137" t="s">
        <v>194</v>
      </c>
      <c r="AR224" s="137" t="s">
        <v>194</v>
      </c>
      <c r="AS224" s="54" t="s">
        <v>262</v>
      </c>
      <c r="AT224" s="137" t="s">
        <v>194</v>
      </c>
      <c r="AU224" s="118" t="str">
        <f t="shared" si="54"/>
        <v>Se mantiene los controles establecidos</v>
      </c>
    </row>
    <row r="225" spans="2:47" s="40" customFormat="1" ht="174.75" customHeight="1" x14ac:dyDescent="0.25">
      <c r="B225" s="155" t="s">
        <v>506</v>
      </c>
      <c r="C225" s="157" t="s">
        <v>507</v>
      </c>
      <c r="D225" s="157" t="s">
        <v>511</v>
      </c>
      <c r="E225" s="135" t="s">
        <v>512</v>
      </c>
      <c r="F225" s="135" t="s">
        <v>514</v>
      </c>
      <c r="G225" s="135" t="s">
        <v>185</v>
      </c>
      <c r="H225" s="136" t="s">
        <v>263</v>
      </c>
      <c r="I225" s="137" t="s">
        <v>296</v>
      </c>
      <c r="J225" s="138" t="s">
        <v>256</v>
      </c>
      <c r="K225" s="54" t="s">
        <v>242</v>
      </c>
      <c r="L225" s="137" t="s">
        <v>258</v>
      </c>
      <c r="M225" s="54" t="s">
        <v>265</v>
      </c>
      <c r="N225" s="54" t="s">
        <v>266</v>
      </c>
      <c r="O225" s="137">
        <v>2</v>
      </c>
      <c r="P225" s="137">
        <v>1</v>
      </c>
      <c r="Q225" s="139">
        <f t="shared" si="55"/>
        <v>2</v>
      </c>
      <c r="R225" s="137" t="str">
        <f t="shared" si="56"/>
        <v>BAJO</v>
      </c>
      <c r="S225" s="137">
        <v>10</v>
      </c>
      <c r="T225" s="137">
        <f t="shared" si="57"/>
        <v>20</v>
      </c>
      <c r="U225" s="137" t="str">
        <f t="shared" si="58"/>
        <v>IV</v>
      </c>
      <c r="V225" s="139" t="str">
        <f t="shared" ref="V225:V279" si="59">IF(U225="IV","Aceptable",IF(U225="III","Mejorable",IF(U225="II","Aceptable con control especifico", IF(U225="I","No Aceptable",FALSE))))</f>
        <v>Aceptable</v>
      </c>
      <c r="W225" s="139" t="s">
        <v>261</v>
      </c>
      <c r="X225" s="139" t="s">
        <v>185</v>
      </c>
      <c r="Y225" s="137" t="s">
        <v>194</v>
      </c>
      <c r="Z225" s="137" t="s">
        <v>194</v>
      </c>
      <c r="AA225" s="137" t="s">
        <v>194</v>
      </c>
      <c r="AB225" s="54" t="s">
        <v>267</v>
      </c>
      <c r="AC225" s="137" t="s">
        <v>194</v>
      </c>
      <c r="AD225" s="179">
        <v>45869</v>
      </c>
      <c r="AE225" s="120" t="s">
        <v>196</v>
      </c>
      <c r="AF225" s="137">
        <v>2</v>
      </c>
      <c r="AG225" s="137">
        <v>1</v>
      </c>
      <c r="AH225" s="139">
        <f t="shared" si="44"/>
        <v>2</v>
      </c>
      <c r="AI225" s="137" t="str">
        <f t="shared" si="45"/>
        <v>BAJO</v>
      </c>
      <c r="AJ225" s="137">
        <v>10</v>
      </c>
      <c r="AK225" s="137">
        <f t="shared" si="46"/>
        <v>20</v>
      </c>
      <c r="AL225" s="137" t="str">
        <f t="shared" si="52"/>
        <v>IV</v>
      </c>
      <c r="AM225" s="139" t="str">
        <f t="shared" si="53"/>
        <v>Aceptable</v>
      </c>
      <c r="AN225" s="139" t="s">
        <v>261</v>
      </c>
      <c r="AO225" s="139" t="s">
        <v>185</v>
      </c>
      <c r="AP225" s="137" t="s">
        <v>194</v>
      </c>
      <c r="AQ225" s="137" t="s">
        <v>194</v>
      </c>
      <c r="AR225" s="137" t="s">
        <v>194</v>
      </c>
      <c r="AS225" s="54" t="s">
        <v>267</v>
      </c>
      <c r="AT225" s="137" t="s">
        <v>194</v>
      </c>
      <c r="AU225" s="118" t="str">
        <f t="shared" si="54"/>
        <v>Se mantiene los controles establecidos</v>
      </c>
    </row>
    <row r="226" spans="2:47" s="40" customFormat="1" ht="174.75" customHeight="1" x14ac:dyDescent="0.25">
      <c r="B226" s="155" t="s">
        <v>506</v>
      </c>
      <c r="C226" s="157" t="s">
        <v>507</v>
      </c>
      <c r="D226" s="157" t="s">
        <v>511</v>
      </c>
      <c r="E226" s="135" t="s">
        <v>512</v>
      </c>
      <c r="F226" s="135" t="s">
        <v>514</v>
      </c>
      <c r="G226" s="135" t="s">
        <v>185</v>
      </c>
      <c r="H226" s="136" t="s">
        <v>263</v>
      </c>
      <c r="I226" s="137" t="s">
        <v>268</v>
      </c>
      <c r="J226" s="138" t="s">
        <v>256</v>
      </c>
      <c r="K226" s="54" t="s">
        <v>269</v>
      </c>
      <c r="L226" s="137" t="s">
        <v>270</v>
      </c>
      <c r="M226" s="54" t="s">
        <v>271</v>
      </c>
      <c r="N226" s="54" t="s">
        <v>272</v>
      </c>
      <c r="O226" s="137">
        <v>2</v>
      </c>
      <c r="P226" s="137">
        <v>1</v>
      </c>
      <c r="Q226" s="139">
        <f t="shared" si="55"/>
        <v>2</v>
      </c>
      <c r="R226" s="137" t="str">
        <f t="shared" si="56"/>
        <v>BAJO</v>
      </c>
      <c r="S226" s="137">
        <v>25</v>
      </c>
      <c r="T226" s="137">
        <f t="shared" si="57"/>
        <v>50</v>
      </c>
      <c r="U226" s="137" t="str">
        <f t="shared" si="58"/>
        <v>III</v>
      </c>
      <c r="V226" s="139" t="str">
        <f t="shared" si="59"/>
        <v>Mejorable</v>
      </c>
      <c r="W226" s="139" t="s">
        <v>261</v>
      </c>
      <c r="X226" s="139" t="s">
        <v>185</v>
      </c>
      <c r="Y226" s="137" t="s">
        <v>194</v>
      </c>
      <c r="Z226" s="137" t="s">
        <v>194</v>
      </c>
      <c r="AA226" s="137" t="s">
        <v>194</v>
      </c>
      <c r="AB226" s="54" t="s">
        <v>273</v>
      </c>
      <c r="AC226" s="137" t="s">
        <v>194</v>
      </c>
      <c r="AD226" s="179">
        <v>45869</v>
      </c>
      <c r="AE226" s="120" t="s">
        <v>196</v>
      </c>
      <c r="AF226" s="137">
        <v>2</v>
      </c>
      <c r="AG226" s="137">
        <v>1</v>
      </c>
      <c r="AH226" s="139">
        <f t="shared" si="44"/>
        <v>2</v>
      </c>
      <c r="AI226" s="137" t="str">
        <f t="shared" si="45"/>
        <v>BAJO</v>
      </c>
      <c r="AJ226" s="137">
        <v>25</v>
      </c>
      <c r="AK226" s="137">
        <f t="shared" si="46"/>
        <v>50</v>
      </c>
      <c r="AL226" s="137" t="str">
        <f t="shared" si="52"/>
        <v>III</v>
      </c>
      <c r="AM226" s="139" t="str">
        <f t="shared" si="53"/>
        <v>Mejorable</v>
      </c>
      <c r="AN226" s="139" t="s">
        <v>261</v>
      </c>
      <c r="AO226" s="139" t="s">
        <v>185</v>
      </c>
      <c r="AP226" s="137" t="s">
        <v>194</v>
      </c>
      <c r="AQ226" s="137" t="s">
        <v>194</v>
      </c>
      <c r="AR226" s="137" t="s">
        <v>194</v>
      </c>
      <c r="AS226" s="54" t="s">
        <v>273</v>
      </c>
      <c r="AT226" s="137" t="s">
        <v>194</v>
      </c>
      <c r="AU226" s="118" t="str">
        <f t="shared" si="54"/>
        <v>Se mantiene los controles establecidos</v>
      </c>
    </row>
    <row r="227" spans="2:47" s="40" customFormat="1" ht="174.75" customHeight="1" x14ac:dyDescent="0.25">
      <c r="B227" s="155" t="s">
        <v>506</v>
      </c>
      <c r="C227" s="157" t="s">
        <v>507</v>
      </c>
      <c r="D227" s="157" t="s">
        <v>511</v>
      </c>
      <c r="E227" s="135" t="s">
        <v>512</v>
      </c>
      <c r="F227" s="135" t="s">
        <v>514</v>
      </c>
      <c r="G227" s="135" t="s">
        <v>185</v>
      </c>
      <c r="H227" s="136" t="s">
        <v>186</v>
      </c>
      <c r="I227" s="137" t="s">
        <v>274</v>
      </c>
      <c r="J227" s="138" t="s">
        <v>256</v>
      </c>
      <c r="K227" s="54" t="s">
        <v>242</v>
      </c>
      <c r="L227" s="137" t="s">
        <v>258</v>
      </c>
      <c r="M227" s="54" t="s">
        <v>275</v>
      </c>
      <c r="N227" s="54" t="s">
        <v>276</v>
      </c>
      <c r="O227" s="137">
        <v>1</v>
      </c>
      <c r="P227" s="137">
        <v>1</v>
      </c>
      <c r="Q227" s="139">
        <f t="shared" si="55"/>
        <v>1</v>
      </c>
      <c r="R227" s="137" t="str">
        <f t="shared" si="56"/>
        <v>BAJO</v>
      </c>
      <c r="S227" s="137">
        <v>10</v>
      </c>
      <c r="T227" s="137">
        <f t="shared" si="57"/>
        <v>10</v>
      </c>
      <c r="U227" s="137" t="str">
        <f t="shared" si="58"/>
        <v>IV</v>
      </c>
      <c r="V227" s="139" t="str">
        <f t="shared" si="59"/>
        <v>Aceptable</v>
      </c>
      <c r="W227" s="139" t="s">
        <v>261</v>
      </c>
      <c r="X227" s="139" t="s">
        <v>185</v>
      </c>
      <c r="Y227" s="137" t="s">
        <v>194</v>
      </c>
      <c r="Z227" s="137" t="s">
        <v>194</v>
      </c>
      <c r="AA227" s="137" t="s">
        <v>194</v>
      </c>
      <c r="AB227" s="54" t="s">
        <v>277</v>
      </c>
      <c r="AC227" s="137" t="s">
        <v>194</v>
      </c>
      <c r="AD227" s="179">
        <v>45869</v>
      </c>
      <c r="AE227" s="120" t="s">
        <v>196</v>
      </c>
      <c r="AF227" s="137">
        <v>1</v>
      </c>
      <c r="AG227" s="137">
        <v>1</v>
      </c>
      <c r="AH227" s="139">
        <f t="shared" si="44"/>
        <v>1</v>
      </c>
      <c r="AI227" s="137" t="str">
        <f t="shared" si="45"/>
        <v>BAJO</v>
      </c>
      <c r="AJ227" s="137">
        <v>10</v>
      </c>
      <c r="AK227" s="137">
        <f t="shared" si="46"/>
        <v>10</v>
      </c>
      <c r="AL227" s="137" t="str">
        <f t="shared" si="52"/>
        <v>IV</v>
      </c>
      <c r="AM227" s="139" t="str">
        <f t="shared" si="53"/>
        <v>Aceptable</v>
      </c>
      <c r="AN227" s="139" t="s">
        <v>261</v>
      </c>
      <c r="AO227" s="139" t="s">
        <v>185</v>
      </c>
      <c r="AP227" s="137" t="s">
        <v>194</v>
      </c>
      <c r="AQ227" s="137" t="s">
        <v>194</v>
      </c>
      <c r="AR227" s="137" t="s">
        <v>194</v>
      </c>
      <c r="AS227" s="54" t="s">
        <v>277</v>
      </c>
      <c r="AT227" s="137" t="s">
        <v>194</v>
      </c>
      <c r="AU227" s="118" t="str">
        <f t="shared" si="54"/>
        <v>Se mantiene los controles establecidos</v>
      </c>
    </row>
    <row r="228" spans="2:47" s="40" customFormat="1" ht="206.45" customHeight="1" x14ac:dyDescent="0.25">
      <c r="B228" s="158" t="s">
        <v>515</v>
      </c>
      <c r="C228" s="159" t="s">
        <v>516</v>
      </c>
      <c r="D228" s="159" t="s">
        <v>517</v>
      </c>
      <c r="E228" s="144" t="s">
        <v>486</v>
      </c>
      <c r="F228" s="144" t="s">
        <v>518</v>
      </c>
      <c r="G228" s="119" t="s">
        <v>185</v>
      </c>
      <c r="H228" s="136" t="s">
        <v>186</v>
      </c>
      <c r="I228" s="142" t="s">
        <v>519</v>
      </c>
      <c r="J228" s="118" t="s">
        <v>188</v>
      </c>
      <c r="K228" s="54" t="s">
        <v>189</v>
      </c>
      <c r="L228" s="118" t="s">
        <v>194</v>
      </c>
      <c r="M228" s="118" t="s">
        <v>308</v>
      </c>
      <c r="N228" s="118" t="s">
        <v>309</v>
      </c>
      <c r="O228" s="137">
        <v>2</v>
      </c>
      <c r="P228" s="137">
        <v>1</v>
      </c>
      <c r="Q228" s="137">
        <v>2</v>
      </c>
      <c r="R228" s="137" t="s">
        <v>310</v>
      </c>
      <c r="S228" s="137">
        <v>10</v>
      </c>
      <c r="T228" s="137">
        <v>20</v>
      </c>
      <c r="U228" s="137" t="str">
        <f t="shared" si="58"/>
        <v>IV</v>
      </c>
      <c r="V228" s="139" t="str">
        <f t="shared" si="59"/>
        <v>Aceptable</v>
      </c>
      <c r="W228" s="54" t="s">
        <v>311</v>
      </c>
      <c r="X228" s="137" t="s">
        <v>185</v>
      </c>
      <c r="Y228" s="143" t="s">
        <v>194</v>
      </c>
      <c r="Z228" s="143" t="s">
        <v>194</v>
      </c>
      <c r="AA228" s="143" t="s">
        <v>194</v>
      </c>
      <c r="AB228" s="118" t="s">
        <v>312</v>
      </c>
      <c r="AC228" s="137" t="s">
        <v>194</v>
      </c>
      <c r="AD228" s="179">
        <v>45869</v>
      </c>
      <c r="AE228" s="120" t="s">
        <v>196</v>
      </c>
      <c r="AF228" s="137">
        <v>2</v>
      </c>
      <c r="AG228" s="137">
        <v>1</v>
      </c>
      <c r="AH228" s="137">
        <v>2</v>
      </c>
      <c r="AI228" s="137" t="s">
        <v>310</v>
      </c>
      <c r="AJ228" s="137">
        <v>10</v>
      </c>
      <c r="AK228" s="137">
        <v>20</v>
      </c>
      <c r="AL228" s="137" t="str">
        <f t="shared" si="52"/>
        <v>IV</v>
      </c>
      <c r="AM228" s="139" t="str">
        <f t="shared" si="53"/>
        <v>Aceptable</v>
      </c>
      <c r="AN228" s="54" t="s">
        <v>311</v>
      </c>
      <c r="AO228" s="137" t="s">
        <v>185</v>
      </c>
      <c r="AP228" s="143" t="s">
        <v>194</v>
      </c>
      <c r="AQ228" s="143" t="s">
        <v>194</v>
      </c>
      <c r="AR228" s="143" t="s">
        <v>194</v>
      </c>
      <c r="AS228" s="118" t="s">
        <v>312</v>
      </c>
      <c r="AT228" s="137" t="s">
        <v>194</v>
      </c>
      <c r="AU228" s="118" t="str">
        <f t="shared" si="54"/>
        <v>Se mantiene los controles establecidos</v>
      </c>
    </row>
    <row r="229" spans="2:47" s="40" customFormat="1" ht="174.75" customHeight="1" x14ac:dyDescent="0.25">
      <c r="B229" s="158" t="s">
        <v>515</v>
      </c>
      <c r="C229" s="159" t="s">
        <v>516</v>
      </c>
      <c r="D229" s="159" t="s">
        <v>517</v>
      </c>
      <c r="E229" s="144" t="s">
        <v>486</v>
      </c>
      <c r="F229" s="144" t="s">
        <v>518</v>
      </c>
      <c r="G229" s="144" t="s">
        <v>185</v>
      </c>
      <c r="H229" s="136" t="s">
        <v>186</v>
      </c>
      <c r="I229" s="186" t="s">
        <v>313</v>
      </c>
      <c r="J229" s="145" t="s">
        <v>314</v>
      </c>
      <c r="K229" s="55" t="s">
        <v>315</v>
      </c>
      <c r="L229" s="139" t="s">
        <v>190</v>
      </c>
      <c r="M229" s="55" t="s">
        <v>190</v>
      </c>
      <c r="N229" s="186" t="s">
        <v>316</v>
      </c>
      <c r="O229" s="139">
        <v>2</v>
      </c>
      <c r="P229" s="139">
        <v>3</v>
      </c>
      <c r="Q229" s="139">
        <v>6</v>
      </c>
      <c r="R229" s="139" t="s">
        <v>161</v>
      </c>
      <c r="S229" s="139">
        <v>25</v>
      </c>
      <c r="T229" s="139">
        <v>150</v>
      </c>
      <c r="U229" s="137" t="str">
        <f t="shared" si="58"/>
        <v>II</v>
      </c>
      <c r="V229" s="139" t="str">
        <f t="shared" si="59"/>
        <v>Aceptable con control especifico</v>
      </c>
      <c r="W229" s="55" t="s">
        <v>317</v>
      </c>
      <c r="X229" s="146" t="s">
        <v>185</v>
      </c>
      <c r="Y229" s="147" t="s">
        <v>194</v>
      </c>
      <c r="Z229" s="147" t="s">
        <v>194</v>
      </c>
      <c r="AA229" s="147" t="s">
        <v>194</v>
      </c>
      <c r="AB229" s="144" t="s">
        <v>318</v>
      </c>
      <c r="AC229" s="137" t="s">
        <v>194</v>
      </c>
      <c r="AD229" s="179">
        <v>45869</v>
      </c>
      <c r="AE229" s="120" t="s">
        <v>196</v>
      </c>
      <c r="AF229" s="139">
        <v>2</v>
      </c>
      <c r="AG229" s="139">
        <v>3</v>
      </c>
      <c r="AH229" s="139">
        <v>6</v>
      </c>
      <c r="AI229" s="139" t="s">
        <v>161</v>
      </c>
      <c r="AJ229" s="139">
        <v>25</v>
      </c>
      <c r="AK229" s="139">
        <v>150</v>
      </c>
      <c r="AL229" s="137" t="str">
        <f t="shared" si="52"/>
        <v>II</v>
      </c>
      <c r="AM229" s="139" t="str">
        <f t="shared" si="53"/>
        <v>Aceptable con control especifico</v>
      </c>
      <c r="AN229" s="55" t="s">
        <v>317</v>
      </c>
      <c r="AO229" s="146" t="s">
        <v>185</v>
      </c>
      <c r="AP229" s="147" t="s">
        <v>194</v>
      </c>
      <c r="AQ229" s="147" t="s">
        <v>194</v>
      </c>
      <c r="AR229" s="147" t="s">
        <v>194</v>
      </c>
      <c r="AS229" s="144" t="s">
        <v>318</v>
      </c>
      <c r="AT229" s="137" t="s">
        <v>194</v>
      </c>
      <c r="AU229" s="118" t="str">
        <f t="shared" si="54"/>
        <v>Se mantiene los controles establecidos</v>
      </c>
    </row>
    <row r="230" spans="2:47" s="40" customFormat="1" ht="232.15" customHeight="1" x14ac:dyDescent="0.25">
      <c r="B230" s="158" t="s">
        <v>515</v>
      </c>
      <c r="C230" s="159" t="s">
        <v>516</v>
      </c>
      <c r="D230" s="159" t="s">
        <v>517</v>
      </c>
      <c r="E230" s="144" t="s">
        <v>486</v>
      </c>
      <c r="F230" s="144" t="s">
        <v>518</v>
      </c>
      <c r="G230" s="136" t="s">
        <v>185</v>
      </c>
      <c r="H230" s="136" t="s">
        <v>186</v>
      </c>
      <c r="I230" s="137" t="s">
        <v>220</v>
      </c>
      <c r="J230" s="138" t="s">
        <v>214</v>
      </c>
      <c r="K230" s="54" t="s">
        <v>319</v>
      </c>
      <c r="L230" s="137" t="s">
        <v>320</v>
      </c>
      <c r="M230" s="54" t="s">
        <v>321</v>
      </c>
      <c r="N230" s="54" t="s">
        <v>322</v>
      </c>
      <c r="O230" s="139">
        <v>3</v>
      </c>
      <c r="P230" s="139">
        <v>3</v>
      </c>
      <c r="Q230" s="139">
        <v>9</v>
      </c>
      <c r="R230" s="137" t="s">
        <v>323</v>
      </c>
      <c r="S230" s="139">
        <v>25</v>
      </c>
      <c r="T230" s="139">
        <v>225</v>
      </c>
      <c r="U230" s="137" t="str">
        <f t="shared" si="58"/>
        <v>II</v>
      </c>
      <c r="V230" s="139" t="str">
        <f t="shared" si="59"/>
        <v>Aceptable con control especifico</v>
      </c>
      <c r="W230" s="137" t="s">
        <v>324</v>
      </c>
      <c r="X230" s="139" t="s">
        <v>185</v>
      </c>
      <c r="Y230" s="143" t="s">
        <v>194</v>
      </c>
      <c r="Z230" s="143" t="s">
        <v>194</v>
      </c>
      <c r="AA230" s="143" t="s">
        <v>194</v>
      </c>
      <c r="AB230" s="137" t="s">
        <v>325</v>
      </c>
      <c r="AC230" s="137" t="s">
        <v>194</v>
      </c>
      <c r="AD230" s="179">
        <v>45869</v>
      </c>
      <c r="AE230" s="120" t="s">
        <v>196</v>
      </c>
      <c r="AF230" s="139">
        <v>3</v>
      </c>
      <c r="AG230" s="139">
        <v>3</v>
      </c>
      <c r="AH230" s="139">
        <v>9</v>
      </c>
      <c r="AI230" s="137" t="s">
        <v>323</v>
      </c>
      <c r="AJ230" s="139">
        <v>25</v>
      </c>
      <c r="AK230" s="139">
        <v>225</v>
      </c>
      <c r="AL230" s="137" t="str">
        <f t="shared" si="52"/>
        <v>II</v>
      </c>
      <c r="AM230" s="139" t="str">
        <f t="shared" si="53"/>
        <v>Aceptable con control especifico</v>
      </c>
      <c r="AN230" s="137" t="s">
        <v>324</v>
      </c>
      <c r="AO230" s="139" t="s">
        <v>185</v>
      </c>
      <c r="AP230" s="143" t="s">
        <v>194</v>
      </c>
      <c r="AQ230" s="143" t="s">
        <v>194</v>
      </c>
      <c r="AR230" s="143" t="s">
        <v>194</v>
      </c>
      <c r="AS230" s="137" t="s">
        <v>325</v>
      </c>
      <c r="AT230" s="137" t="s">
        <v>194</v>
      </c>
      <c r="AU230" s="118" t="str">
        <f t="shared" si="54"/>
        <v>Se mantiene los controles establecidos</v>
      </c>
    </row>
    <row r="231" spans="2:47" s="40" customFormat="1" ht="174.75" customHeight="1" x14ac:dyDescent="0.25">
      <c r="B231" s="158" t="s">
        <v>515</v>
      </c>
      <c r="C231" s="159" t="s">
        <v>516</v>
      </c>
      <c r="D231" s="159" t="s">
        <v>517</v>
      </c>
      <c r="E231" s="144" t="s">
        <v>486</v>
      </c>
      <c r="F231" s="144" t="s">
        <v>518</v>
      </c>
      <c r="G231" s="136" t="s">
        <v>197</v>
      </c>
      <c r="H231" s="136" t="s">
        <v>186</v>
      </c>
      <c r="I231" s="137" t="s">
        <v>294</v>
      </c>
      <c r="J231" s="138" t="s">
        <v>228</v>
      </c>
      <c r="K231" s="54" t="s">
        <v>249</v>
      </c>
      <c r="L231" s="137" t="s">
        <v>194</v>
      </c>
      <c r="M231" s="54" t="s">
        <v>332</v>
      </c>
      <c r="N231" s="54" t="s">
        <v>333</v>
      </c>
      <c r="O231" s="139">
        <v>2</v>
      </c>
      <c r="P231" s="139">
        <v>3</v>
      </c>
      <c r="Q231" s="139">
        <v>6</v>
      </c>
      <c r="R231" s="137" t="s">
        <v>161</v>
      </c>
      <c r="S231" s="139">
        <v>10</v>
      </c>
      <c r="T231" s="139">
        <v>60</v>
      </c>
      <c r="U231" s="137" t="str">
        <f t="shared" si="58"/>
        <v>III</v>
      </c>
      <c r="V231" s="139" t="str">
        <f t="shared" si="59"/>
        <v>Mejorable</v>
      </c>
      <c r="W231" s="139" t="s">
        <v>253</v>
      </c>
      <c r="X231" s="139" t="s">
        <v>185</v>
      </c>
      <c r="Y231" s="143" t="s">
        <v>194</v>
      </c>
      <c r="Z231" s="143" t="s">
        <v>194</v>
      </c>
      <c r="AA231" s="143" t="s">
        <v>194</v>
      </c>
      <c r="AB231" s="137" t="s">
        <v>334</v>
      </c>
      <c r="AC231" s="137" t="s">
        <v>194</v>
      </c>
      <c r="AD231" s="179">
        <v>45869</v>
      </c>
      <c r="AE231" s="120" t="s">
        <v>196</v>
      </c>
      <c r="AF231" s="139">
        <v>2</v>
      </c>
      <c r="AG231" s="139">
        <v>3</v>
      </c>
      <c r="AH231" s="139">
        <v>6</v>
      </c>
      <c r="AI231" s="137" t="s">
        <v>161</v>
      </c>
      <c r="AJ231" s="139">
        <v>10</v>
      </c>
      <c r="AK231" s="139">
        <v>60</v>
      </c>
      <c r="AL231" s="137" t="str">
        <f t="shared" si="52"/>
        <v>III</v>
      </c>
      <c r="AM231" s="139" t="str">
        <f t="shared" si="53"/>
        <v>Mejorable</v>
      </c>
      <c r="AN231" s="139" t="s">
        <v>253</v>
      </c>
      <c r="AO231" s="139" t="s">
        <v>185</v>
      </c>
      <c r="AP231" s="143" t="s">
        <v>194</v>
      </c>
      <c r="AQ231" s="143" t="s">
        <v>194</v>
      </c>
      <c r="AR231" s="143" t="s">
        <v>194</v>
      </c>
      <c r="AS231" s="137" t="s">
        <v>334</v>
      </c>
      <c r="AT231" s="137" t="s">
        <v>194</v>
      </c>
      <c r="AU231" s="118" t="str">
        <f t="shared" si="54"/>
        <v>Se mantiene los controles establecidos</v>
      </c>
    </row>
    <row r="232" spans="2:47" s="40" customFormat="1" ht="174.75" customHeight="1" x14ac:dyDescent="0.25">
      <c r="B232" s="158" t="s">
        <v>515</v>
      </c>
      <c r="C232" s="159" t="s">
        <v>516</v>
      </c>
      <c r="D232" s="159" t="s">
        <v>517</v>
      </c>
      <c r="E232" s="144" t="s">
        <v>486</v>
      </c>
      <c r="F232" s="144" t="s">
        <v>518</v>
      </c>
      <c r="G232" s="136" t="s">
        <v>197</v>
      </c>
      <c r="H232" s="136" t="s">
        <v>186</v>
      </c>
      <c r="I232" s="137" t="s">
        <v>520</v>
      </c>
      <c r="J232" s="137" t="s">
        <v>228</v>
      </c>
      <c r="K232" s="54" t="s">
        <v>521</v>
      </c>
      <c r="L232" s="137" t="s">
        <v>384</v>
      </c>
      <c r="M232" s="54" t="s">
        <v>385</v>
      </c>
      <c r="N232" s="54" t="s">
        <v>522</v>
      </c>
      <c r="O232" s="139">
        <v>2</v>
      </c>
      <c r="P232" s="139">
        <v>4</v>
      </c>
      <c r="Q232" s="139">
        <v>8</v>
      </c>
      <c r="R232" s="137" t="s">
        <v>161</v>
      </c>
      <c r="S232" s="139">
        <v>25</v>
      </c>
      <c r="T232" s="139">
        <v>200</v>
      </c>
      <c r="U232" s="137" t="str">
        <f t="shared" si="58"/>
        <v>II</v>
      </c>
      <c r="V232" s="139" t="str">
        <f t="shared" si="59"/>
        <v>Aceptable con control especifico</v>
      </c>
      <c r="W232" s="137" t="s">
        <v>523</v>
      </c>
      <c r="X232" s="139" t="s">
        <v>185</v>
      </c>
      <c r="Y232" s="143" t="s">
        <v>194</v>
      </c>
      <c r="Z232" s="143" t="s">
        <v>194</v>
      </c>
      <c r="AA232" s="143" t="s">
        <v>194</v>
      </c>
      <c r="AB232" s="137" t="s">
        <v>524</v>
      </c>
      <c r="AC232" s="143" t="s">
        <v>320</v>
      </c>
      <c r="AD232" s="179">
        <v>45869</v>
      </c>
      <c r="AE232" s="120" t="s">
        <v>196</v>
      </c>
      <c r="AF232" s="139">
        <v>2</v>
      </c>
      <c r="AG232" s="139">
        <v>4</v>
      </c>
      <c r="AH232" s="139">
        <v>8</v>
      </c>
      <c r="AI232" s="137" t="s">
        <v>161</v>
      </c>
      <c r="AJ232" s="139">
        <v>25</v>
      </c>
      <c r="AK232" s="139">
        <v>200</v>
      </c>
      <c r="AL232" s="137" t="str">
        <f t="shared" si="52"/>
        <v>II</v>
      </c>
      <c r="AM232" s="139" t="str">
        <f t="shared" si="53"/>
        <v>Aceptable con control especifico</v>
      </c>
      <c r="AN232" s="137" t="s">
        <v>523</v>
      </c>
      <c r="AO232" s="139" t="s">
        <v>185</v>
      </c>
      <c r="AP232" s="143" t="s">
        <v>194</v>
      </c>
      <c r="AQ232" s="143" t="s">
        <v>194</v>
      </c>
      <c r="AR232" s="143" t="s">
        <v>194</v>
      </c>
      <c r="AS232" s="137" t="s">
        <v>524</v>
      </c>
      <c r="AT232" s="143" t="s">
        <v>320</v>
      </c>
      <c r="AU232" s="118" t="str">
        <f t="shared" si="54"/>
        <v>Se mantiene los controles establecidos</v>
      </c>
    </row>
    <row r="233" spans="2:47" s="40" customFormat="1" ht="174.75" customHeight="1" x14ac:dyDescent="0.25">
      <c r="B233" s="158" t="s">
        <v>515</v>
      </c>
      <c r="C233" s="159" t="s">
        <v>516</v>
      </c>
      <c r="D233" s="159" t="s">
        <v>517</v>
      </c>
      <c r="E233" s="144" t="s">
        <v>486</v>
      </c>
      <c r="F233" s="144" t="s">
        <v>518</v>
      </c>
      <c r="G233" s="136" t="s">
        <v>197</v>
      </c>
      <c r="H233" s="136" t="s">
        <v>186</v>
      </c>
      <c r="I233" s="137" t="s">
        <v>255</v>
      </c>
      <c r="J233" s="137" t="s">
        <v>256</v>
      </c>
      <c r="K233" s="54" t="s">
        <v>242</v>
      </c>
      <c r="L233" s="137" t="s">
        <v>258</v>
      </c>
      <c r="M233" s="54" t="s">
        <v>335</v>
      </c>
      <c r="N233" s="54" t="s">
        <v>336</v>
      </c>
      <c r="O233" s="139">
        <v>3</v>
      </c>
      <c r="P233" s="139">
        <v>3</v>
      </c>
      <c r="Q233" s="139">
        <v>9</v>
      </c>
      <c r="R233" s="137" t="s">
        <v>323</v>
      </c>
      <c r="S233" s="139">
        <v>25</v>
      </c>
      <c r="T233" s="139">
        <v>225</v>
      </c>
      <c r="U233" s="137" t="str">
        <f t="shared" si="58"/>
        <v>II</v>
      </c>
      <c r="V233" s="139" t="str">
        <f t="shared" si="59"/>
        <v>Aceptable con control especifico</v>
      </c>
      <c r="W233" s="139" t="s">
        <v>261</v>
      </c>
      <c r="X233" s="139" t="s">
        <v>185</v>
      </c>
      <c r="Y233" s="143" t="s">
        <v>194</v>
      </c>
      <c r="Z233" s="143" t="s">
        <v>194</v>
      </c>
      <c r="AA233" s="143" t="s">
        <v>194</v>
      </c>
      <c r="AB233" s="54" t="s">
        <v>337</v>
      </c>
      <c r="AC233" s="137" t="s">
        <v>194</v>
      </c>
      <c r="AD233" s="179">
        <v>45869</v>
      </c>
      <c r="AE233" s="120" t="s">
        <v>196</v>
      </c>
      <c r="AF233" s="139">
        <v>3</v>
      </c>
      <c r="AG233" s="139">
        <v>3</v>
      </c>
      <c r="AH233" s="139">
        <v>9</v>
      </c>
      <c r="AI233" s="137" t="s">
        <v>323</v>
      </c>
      <c r="AJ233" s="139">
        <v>25</v>
      </c>
      <c r="AK233" s="139">
        <v>225</v>
      </c>
      <c r="AL233" s="137" t="str">
        <f t="shared" si="52"/>
        <v>II</v>
      </c>
      <c r="AM233" s="139" t="str">
        <f t="shared" si="53"/>
        <v>Aceptable con control especifico</v>
      </c>
      <c r="AN233" s="139" t="s">
        <v>261</v>
      </c>
      <c r="AO233" s="139" t="s">
        <v>185</v>
      </c>
      <c r="AP233" s="143" t="s">
        <v>194</v>
      </c>
      <c r="AQ233" s="143" t="s">
        <v>194</v>
      </c>
      <c r="AR233" s="143" t="s">
        <v>194</v>
      </c>
      <c r="AS233" s="54" t="s">
        <v>337</v>
      </c>
      <c r="AT233" s="137" t="s">
        <v>194</v>
      </c>
      <c r="AU233" s="118" t="str">
        <f t="shared" si="54"/>
        <v>Se mantiene los controles establecidos</v>
      </c>
    </row>
    <row r="234" spans="2:47" s="40" customFormat="1" ht="174.75" customHeight="1" x14ac:dyDescent="0.25">
      <c r="B234" s="158" t="s">
        <v>515</v>
      </c>
      <c r="C234" s="159" t="s">
        <v>516</v>
      </c>
      <c r="D234" s="159" t="s">
        <v>517</v>
      </c>
      <c r="E234" s="144" t="s">
        <v>486</v>
      </c>
      <c r="F234" s="144" t="s">
        <v>518</v>
      </c>
      <c r="G234" s="136" t="s">
        <v>197</v>
      </c>
      <c r="H234" s="136" t="s">
        <v>186</v>
      </c>
      <c r="I234" s="137" t="s">
        <v>338</v>
      </c>
      <c r="J234" s="137" t="s">
        <v>256</v>
      </c>
      <c r="K234" s="54" t="s">
        <v>269</v>
      </c>
      <c r="L234" s="137" t="s">
        <v>339</v>
      </c>
      <c r="M234" s="54" t="s">
        <v>335</v>
      </c>
      <c r="N234" s="54" t="s">
        <v>336</v>
      </c>
      <c r="O234" s="139">
        <v>4</v>
      </c>
      <c r="P234" s="139">
        <v>2</v>
      </c>
      <c r="Q234" s="139">
        <v>8</v>
      </c>
      <c r="R234" s="137" t="s">
        <v>161</v>
      </c>
      <c r="S234" s="139">
        <v>25</v>
      </c>
      <c r="T234" s="139">
        <v>200</v>
      </c>
      <c r="U234" s="137" t="str">
        <f t="shared" si="58"/>
        <v>II</v>
      </c>
      <c r="V234" s="139" t="str">
        <f t="shared" si="59"/>
        <v>Aceptable con control especifico</v>
      </c>
      <c r="W234" s="139" t="s">
        <v>340</v>
      </c>
      <c r="X234" s="139" t="s">
        <v>185</v>
      </c>
      <c r="Y234" s="143" t="s">
        <v>194</v>
      </c>
      <c r="Z234" s="143" t="s">
        <v>194</v>
      </c>
      <c r="AA234" s="143" t="s">
        <v>194</v>
      </c>
      <c r="AB234" s="54" t="s">
        <v>337</v>
      </c>
      <c r="AC234" s="137" t="s">
        <v>194</v>
      </c>
      <c r="AD234" s="179">
        <v>45869</v>
      </c>
      <c r="AE234" s="120" t="s">
        <v>196</v>
      </c>
      <c r="AF234" s="139">
        <v>4</v>
      </c>
      <c r="AG234" s="139">
        <v>2</v>
      </c>
      <c r="AH234" s="139">
        <v>8</v>
      </c>
      <c r="AI234" s="137" t="s">
        <v>161</v>
      </c>
      <c r="AJ234" s="139">
        <v>25</v>
      </c>
      <c r="AK234" s="139">
        <v>200</v>
      </c>
      <c r="AL234" s="137" t="str">
        <f t="shared" si="52"/>
        <v>II</v>
      </c>
      <c r="AM234" s="139" t="str">
        <f t="shared" si="53"/>
        <v>Aceptable con control especifico</v>
      </c>
      <c r="AN234" s="139" t="s">
        <v>340</v>
      </c>
      <c r="AO234" s="139" t="s">
        <v>185</v>
      </c>
      <c r="AP234" s="143" t="s">
        <v>194</v>
      </c>
      <c r="AQ234" s="143" t="s">
        <v>194</v>
      </c>
      <c r="AR234" s="143" t="s">
        <v>194</v>
      </c>
      <c r="AS234" s="54" t="s">
        <v>337</v>
      </c>
      <c r="AT234" s="137" t="s">
        <v>194</v>
      </c>
      <c r="AU234" s="118" t="str">
        <f t="shared" si="54"/>
        <v>Se mantiene los controles establecidos</v>
      </c>
    </row>
    <row r="235" spans="2:47" s="40" customFormat="1" ht="174.75" customHeight="1" x14ac:dyDescent="0.25">
      <c r="B235" s="158" t="s">
        <v>515</v>
      </c>
      <c r="C235" s="159" t="s">
        <v>516</v>
      </c>
      <c r="D235" s="159" t="s">
        <v>517</v>
      </c>
      <c r="E235" s="144" t="s">
        <v>486</v>
      </c>
      <c r="F235" s="144" t="s">
        <v>518</v>
      </c>
      <c r="G235" s="118" t="s">
        <v>197</v>
      </c>
      <c r="H235" s="136" t="s">
        <v>263</v>
      </c>
      <c r="I235" s="138" t="s">
        <v>341</v>
      </c>
      <c r="J235" s="137" t="s">
        <v>256</v>
      </c>
      <c r="K235" s="148" t="s">
        <v>342</v>
      </c>
      <c r="L235" s="54" t="s">
        <v>194</v>
      </c>
      <c r="M235" s="54" t="s">
        <v>335</v>
      </c>
      <c r="N235" s="54" t="s">
        <v>336</v>
      </c>
      <c r="O235" s="137">
        <v>2</v>
      </c>
      <c r="P235" s="137">
        <v>1</v>
      </c>
      <c r="Q235" s="137">
        <v>2</v>
      </c>
      <c r="R235" s="137" t="s">
        <v>310</v>
      </c>
      <c r="S235" s="137">
        <v>10</v>
      </c>
      <c r="T235" s="137">
        <v>20</v>
      </c>
      <c r="U235" s="137" t="str">
        <f t="shared" si="58"/>
        <v>IV</v>
      </c>
      <c r="V235" s="139" t="str">
        <f t="shared" si="59"/>
        <v>Aceptable</v>
      </c>
      <c r="W235" s="137" t="s">
        <v>261</v>
      </c>
      <c r="X235" s="137" t="s">
        <v>185</v>
      </c>
      <c r="Y235" s="143" t="s">
        <v>194</v>
      </c>
      <c r="Z235" s="143" t="s">
        <v>194</v>
      </c>
      <c r="AA235" s="143" t="s">
        <v>194</v>
      </c>
      <c r="AB235" s="54" t="s">
        <v>337</v>
      </c>
      <c r="AC235" s="137" t="s">
        <v>194</v>
      </c>
      <c r="AD235" s="179">
        <v>45869</v>
      </c>
      <c r="AE235" s="120" t="s">
        <v>196</v>
      </c>
      <c r="AF235" s="137">
        <v>2</v>
      </c>
      <c r="AG235" s="137">
        <v>1</v>
      </c>
      <c r="AH235" s="137">
        <v>2</v>
      </c>
      <c r="AI235" s="137" t="s">
        <v>310</v>
      </c>
      <c r="AJ235" s="137">
        <v>10</v>
      </c>
      <c r="AK235" s="137">
        <v>20</v>
      </c>
      <c r="AL235" s="137" t="str">
        <f t="shared" si="52"/>
        <v>IV</v>
      </c>
      <c r="AM235" s="139" t="str">
        <f t="shared" si="53"/>
        <v>Aceptable</v>
      </c>
      <c r="AN235" s="137" t="s">
        <v>261</v>
      </c>
      <c r="AO235" s="137" t="s">
        <v>185</v>
      </c>
      <c r="AP235" s="143" t="s">
        <v>194</v>
      </c>
      <c r="AQ235" s="143" t="s">
        <v>194</v>
      </c>
      <c r="AR235" s="143" t="s">
        <v>194</v>
      </c>
      <c r="AS235" s="54" t="s">
        <v>337</v>
      </c>
      <c r="AT235" s="137" t="s">
        <v>194</v>
      </c>
      <c r="AU235" s="118" t="str">
        <f t="shared" si="54"/>
        <v>Se mantiene los controles establecidos</v>
      </c>
    </row>
    <row r="236" spans="2:47" s="40" customFormat="1" ht="174.75" customHeight="1" x14ac:dyDescent="0.25">
      <c r="B236" s="158" t="s">
        <v>515</v>
      </c>
      <c r="C236" s="159" t="s">
        <v>516</v>
      </c>
      <c r="D236" s="159" t="s">
        <v>525</v>
      </c>
      <c r="E236" s="144" t="s">
        <v>486</v>
      </c>
      <c r="F236" s="148" t="s">
        <v>526</v>
      </c>
      <c r="G236" s="119" t="s">
        <v>185</v>
      </c>
      <c r="H236" s="136" t="s">
        <v>186</v>
      </c>
      <c r="I236" s="142" t="s">
        <v>519</v>
      </c>
      <c r="J236" s="118" t="s">
        <v>188</v>
      </c>
      <c r="K236" s="54" t="s">
        <v>189</v>
      </c>
      <c r="L236" s="118" t="s">
        <v>194</v>
      </c>
      <c r="M236" s="118" t="s">
        <v>308</v>
      </c>
      <c r="N236" s="118" t="s">
        <v>309</v>
      </c>
      <c r="O236" s="137">
        <v>2</v>
      </c>
      <c r="P236" s="137">
        <v>1</v>
      </c>
      <c r="Q236" s="137">
        <v>2</v>
      </c>
      <c r="R236" s="137" t="s">
        <v>310</v>
      </c>
      <c r="S236" s="137">
        <v>10</v>
      </c>
      <c r="T236" s="137">
        <v>20</v>
      </c>
      <c r="U236" s="137" t="str">
        <f t="shared" si="58"/>
        <v>IV</v>
      </c>
      <c r="V236" s="139" t="str">
        <f t="shared" si="59"/>
        <v>Aceptable</v>
      </c>
      <c r="W236" s="54" t="s">
        <v>311</v>
      </c>
      <c r="X236" s="137" t="s">
        <v>185</v>
      </c>
      <c r="Y236" s="143" t="s">
        <v>194</v>
      </c>
      <c r="Z236" s="143" t="s">
        <v>194</v>
      </c>
      <c r="AA236" s="143" t="s">
        <v>194</v>
      </c>
      <c r="AB236" s="118" t="s">
        <v>312</v>
      </c>
      <c r="AC236" s="137" t="s">
        <v>194</v>
      </c>
      <c r="AD236" s="179">
        <v>45869</v>
      </c>
      <c r="AE236" s="120" t="s">
        <v>196</v>
      </c>
      <c r="AF236" s="137">
        <v>2</v>
      </c>
      <c r="AG236" s="137">
        <v>1</v>
      </c>
      <c r="AH236" s="137">
        <v>2</v>
      </c>
      <c r="AI236" s="137" t="s">
        <v>310</v>
      </c>
      <c r="AJ236" s="137">
        <v>10</v>
      </c>
      <c r="AK236" s="137">
        <v>20</v>
      </c>
      <c r="AL236" s="137" t="str">
        <f t="shared" si="52"/>
        <v>IV</v>
      </c>
      <c r="AM236" s="139" t="str">
        <f t="shared" si="53"/>
        <v>Aceptable</v>
      </c>
      <c r="AN236" s="54" t="s">
        <v>311</v>
      </c>
      <c r="AO236" s="137" t="s">
        <v>185</v>
      </c>
      <c r="AP236" s="143" t="s">
        <v>194</v>
      </c>
      <c r="AQ236" s="143" t="s">
        <v>194</v>
      </c>
      <c r="AR236" s="143" t="s">
        <v>194</v>
      </c>
      <c r="AS236" s="118" t="s">
        <v>312</v>
      </c>
      <c r="AT236" s="137" t="s">
        <v>194</v>
      </c>
      <c r="AU236" s="118" t="str">
        <f t="shared" si="54"/>
        <v>Se mantiene los controles establecidos</v>
      </c>
    </row>
    <row r="237" spans="2:47" s="40" customFormat="1" ht="174.75" customHeight="1" x14ac:dyDescent="0.25">
      <c r="B237" s="158" t="s">
        <v>515</v>
      </c>
      <c r="C237" s="159" t="s">
        <v>516</v>
      </c>
      <c r="D237" s="159" t="s">
        <v>525</v>
      </c>
      <c r="E237" s="144" t="s">
        <v>486</v>
      </c>
      <c r="F237" s="148" t="s">
        <v>526</v>
      </c>
      <c r="G237" s="144" t="s">
        <v>185</v>
      </c>
      <c r="H237" s="136" t="s">
        <v>186</v>
      </c>
      <c r="I237" s="186" t="s">
        <v>313</v>
      </c>
      <c r="J237" s="145" t="s">
        <v>314</v>
      </c>
      <c r="K237" s="55" t="s">
        <v>315</v>
      </c>
      <c r="L237" s="139" t="s">
        <v>190</v>
      </c>
      <c r="M237" s="55" t="s">
        <v>190</v>
      </c>
      <c r="N237" s="186" t="s">
        <v>316</v>
      </c>
      <c r="O237" s="139">
        <v>2</v>
      </c>
      <c r="P237" s="139">
        <v>3</v>
      </c>
      <c r="Q237" s="139">
        <v>6</v>
      </c>
      <c r="R237" s="139" t="s">
        <v>161</v>
      </c>
      <c r="S237" s="139">
        <v>25</v>
      </c>
      <c r="T237" s="139">
        <v>150</v>
      </c>
      <c r="U237" s="137" t="str">
        <f t="shared" si="58"/>
        <v>II</v>
      </c>
      <c r="V237" s="139" t="str">
        <f t="shared" si="59"/>
        <v>Aceptable con control especifico</v>
      </c>
      <c r="W237" s="55" t="s">
        <v>317</v>
      </c>
      <c r="X237" s="146" t="s">
        <v>185</v>
      </c>
      <c r="Y237" s="147" t="s">
        <v>194</v>
      </c>
      <c r="Z237" s="147" t="s">
        <v>194</v>
      </c>
      <c r="AA237" s="147" t="s">
        <v>194</v>
      </c>
      <c r="AB237" s="144" t="s">
        <v>318</v>
      </c>
      <c r="AC237" s="137" t="s">
        <v>194</v>
      </c>
      <c r="AD237" s="179">
        <v>45869</v>
      </c>
      <c r="AE237" s="120" t="s">
        <v>196</v>
      </c>
      <c r="AF237" s="139">
        <v>2</v>
      </c>
      <c r="AG237" s="139">
        <v>3</v>
      </c>
      <c r="AH237" s="139">
        <v>6</v>
      </c>
      <c r="AI237" s="139" t="s">
        <v>161</v>
      </c>
      <c r="AJ237" s="139">
        <v>25</v>
      </c>
      <c r="AK237" s="139">
        <v>150</v>
      </c>
      <c r="AL237" s="137" t="str">
        <f t="shared" si="52"/>
        <v>II</v>
      </c>
      <c r="AM237" s="139" t="str">
        <f t="shared" si="53"/>
        <v>Aceptable con control especifico</v>
      </c>
      <c r="AN237" s="55" t="s">
        <v>317</v>
      </c>
      <c r="AO237" s="146" t="s">
        <v>185</v>
      </c>
      <c r="AP237" s="147" t="s">
        <v>194</v>
      </c>
      <c r="AQ237" s="147" t="s">
        <v>194</v>
      </c>
      <c r="AR237" s="147" t="s">
        <v>194</v>
      </c>
      <c r="AS237" s="144" t="s">
        <v>318</v>
      </c>
      <c r="AT237" s="137" t="s">
        <v>194</v>
      </c>
      <c r="AU237" s="118" t="str">
        <f t="shared" si="54"/>
        <v>Se mantiene los controles establecidos</v>
      </c>
    </row>
    <row r="238" spans="2:47" s="40" customFormat="1" ht="174.75" customHeight="1" x14ac:dyDescent="0.25">
      <c r="B238" s="158" t="s">
        <v>515</v>
      </c>
      <c r="C238" s="159" t="s">
        <v>516</v>
      </c>
      <c r="D238" s="159" t="s">
        <v>525</v>
      </c>
      <c r="E238" s="144" t="s">
        <v>486</v>
      </c>
      <c r="F238" s="148" t="s">
        <v>526</v>
      </c>
      <c r="G238" s="136" t="s">
        <v>185</v>
      </c>
      <c r="H238" s="136" t="s">
        <v>186</v>
      </c>
      <c r="I238" s="137" t="s">
        <v>220</v>
      </c>
      <c r="J238" s="138" t="s">
        <v>214</v>
      </c>
      <c r="K238" s="54" t="s">
        <v>319</v>
      </c>
      <c r="L238" s="137" t="s">
        <v>320</v>
      </c>
      <c r="M238" s="54" t="s">
        <v>321</v>
      </c>
      <c r="N238" s="54" t="s">
        <v>322</v>
      </c>
      <c r="O238" s="139">
        <v>3</v>
      </c>
      <c r="P238" s="139">
        <v>3</v>
      </c>
      <c r="Q238" s="139">
        <v>9</v>
      </c>
      <c r="R238" s="137" t="s">
        <v>323</v>
      </c>
      <c r="S238" s="139">
        <v>25</v>
      </c>
      <c r="T238" s="139">
        <v>225</v>
      </c>
      <c r="U238" s="137" t="str">
        <f t="shared" si="58"/>
        <v>II</v>
      </c>
      <c r="V238" s="139" t="str">
        <f t="shared" si="59"/>
        <v>Aceptable con control especifico</v>
      </c>
      <c r="W238" s="137" t="s">
        <v>324</v>
      </c>
      <c r="X238" s="139" t="s">
        <v>185</v>
      </c>
      <c r="Y238" s="143" t="s">
        <v>194</v>
      </c>
      <c r="Z238" s="143" t="s">
        <v>194</v>
      </c>
      <c r="AA238" s="143" t="s">
        <v>194</v>
      </c>
      <c r="AB238" s="137" t="s">
        <v>325</v>
      </c>
      <c r="AC238" s="137" t="s">
        <v>194</v>
      </c>
      <c r="AD238" s="179">
        <v>45869</v>
      </c>
      <c r="AE238" s="120" t="s">
        <v>196</v>
      </c>
      <c r="AF238" s="139">
        <v>3</v>
      </c>
      <c r="AG238" s="139">
        <v>3</v>
      </c>
      <c r="AH238" s="139">
        <v>9</v>
      </c>
      <c r="AI238" s="137" t="s">
        <v>323</v>
      </c>
      <c r="AJ238" s="139">
        <v>25</v>
      </c>
      <c r="AK238" s="139">
        <v>225</v>
      </c>
      <c r="AL238" s="137" t="str">
        <f t="shared" si="52"/>
        <v>II</v>
      </c>
      <c r="AM238" s="139" t="str">
        <f t="shared" si="53"/>
        <v>Aceptable con control especifico</v>
      </c>
      <c r="AN238" s="137" t="s">
        <v>324</v>
      </c>
      <c r="AO238" s="139" t="s">
        <v>185</v>
      </c>
      <c r="AP238" s="143" t="s">
        <v>194</v>
      </c>
      <c r="AQ238" s="143" t="s">
        <v>194</v>
      </c>
      <c r="AR238" s="143" t="s">
        <v>194</v>
      </c>
      <c r="AS238" s="137" t="s">
        <v>325</v>
      </c>
      <c r="AT238" s="137" t="s">
        <v>194</v>
      </c>
      <c r="AU238" s="118" t="str">
        <f t="shared" si="54"/>
        <v>Se mantiene los controles establecidos</v>
      </c>
    </row>
    <row r="239" spans="2:47" s="40" customFormat="1" ht="174.75" customHeight="1" x14ac:dyDescent="0.25">
      <c r="B239" s="158" t="s">
        <v>515</v>
      </c>
      <c r="C239" s="159" t="s">
        <v>516</v>
      </c>
      <c r="D239" s="159" t="s">
        <v>525</v>
      </c>
      <c r="E239" s="144" t="s">
        <v>486</v>
      </c>
      <c r="F239" s="148" t="s">
        <v>526</v>
      </c>
      <c r="G239" s="118" t="s">
        <v>197</v>
      </c>
      <c r="H239" s="136" t="s">
        <v>186</v>
      </c>
      <c r="I239" s="138" t="s">
        <v>326</v>
      </c>
      <c r="J239" s="137" t="s">
        <v>206</v>
      </c>
      <c r="K239" s="148" t="s">
        <v>327</v>
      </c>
      <c r="L239" s="54" t="s">
        <v>328</v>
      </c>
      <c r="M239" s="54" t="s">
        <v>329</v>
      </c>
      <c r="N239" s="54" t="s">
        <v>330</v>
      </c>
      <c r="O239" s="137">
        <v>2</v>
      </c>
      <c r="P239" s="137">
        <v>1</v>
      </c>
      <c r="Q239" s="137">
        <v>2</v>
      </c>
      <c r="R239" s="137" t="s">
        <v>310</v>
      </c>
      <c r="S239" s="137">
        <v>10</v>
      </c>
      <c r="T239" s="137">
        <v>20</v>
      </c>
      <c r="U239" s="137" t="str">
        <f t="shared" si="58"/>
        <v>IV</v>
      </c>
      <c r="V239" s="139" t="str">
        <f t="shared" si="59"/>
        <v>Aceptable</v>
      </c>
      <c r="W239" s="137" t="s">
        <v>211</v>
      </c>
      <c r="X239" s="137" t="s">
        <v>185</v>
      </c>
      <c r="Y239" s="143" t="s">
        <v>194</v>
      </c>
      <c r="Z239" s="143" t="s">
        <v>194</v>
      </c>
      <c r="AA239" s="143" t="s">
        <v>194</v>
      </c>
      <c r="AB239" s="137" t="s">
        <v>331</v>
      </c>
      <c r="AC239" s="137" t="s">
        <v>194</v>
      </c>
      <c r="AD239" s="179">
        <v>45869</v>
      </c>
      <c r="AE239" s="120" t="s">
        <v>196</v>
      </c>
      <c r="AF239" s="137">
        <v>2</v>
      </c>
      <c r="AG239" s="137">
        <v>1</v>
      </c>
      <c r="AH239" s="137">
        <v>2</v>
      </c>
      <c r="AI239" s="137" t="s">
        <v>310</v>
      </c>
      <c r="AJ239" s="137">
        <v>10</v>
      </c>
      <c r="AK239" s="137">
        <v>20</v>
      </c>
      <c r="AL239" s="137" t="str">
        <f t="shared" si="52"/>
        <v>IV</v>
      </c>
      <c r="AM239" s="139" t="str">
        <f t="shared" si="53"/>
        <v>Aceptable</v>
      </c>
      <c r="AN239" s="137" t="s">
        <v>211</v>
      </c>
      <c r="AO239" s="137" t="s">
        <v>185</v>
      </c>
      <c r="AP239" s="143" t="s">
        <v>194</v>
      </c>
      <c r="AQ239" s="143" t="s">
        <v>194</v>
      </c>
      <c r="AR239" s="143" t="s">
        <v>194</v>
      </c>
      <c r="AS239" s="137" t="s">
        <v>331</v>
      </c>
      <c r="AT239" s="137" t="s">
        <v>194</v>
      </c>
      <c r="AU239" s="118" t="str">
        <f t="shared" si="54"/>
        <v>Se mantiene los controles establecidos</v>
      </c>
    </row>
    <row r="240" spans="2:47" s="40" customFormat="1" ht="174.75" customHeight="1" x14ac:dyDescent="0.25">
      <c r="B240" s="158" t="s">
        <v>515</v>
      </c>
      <c r="C240" s="159" t="s">
        <v>516</v>
      </c>
      <c r="D240" s="159" t="s">
        <v>525</v>
      </c>
      <c r="E240" s="144" t="s">
        <v>486</v>
      </c>
      <c r="F240" s="148" t="s">
        <v>526</v>
      </c>
      <c r="G240" s="136" t="s">
        <v>197</v>
      </c>
      <c r="H240" s="136" t="s">
        <v>186</v>
      </c>
      <c r="I240" s="137" t="s">
        <v>294</v>
      </c>
      <c r="J240" s="138" t="s">
        <v>228</v>
      </c>
      <c r="K240" s="54" t="s">
        <v>249</v>
      </c>
      <c r="L240" s="137" t="s">
        <v>194</v>
      </c>
      <c r="M240" s="54" t="s">
        <v>332</v>
      </c>
      <c r="N240" s="54" t="s">
        <v>333</v>
      </c>
      <c r="O240" s="139">
        <v>2</v>
      </c>
      <c r="P240" s="139">
        <v>3</v>
      </c>
      <c r="Q240" s="139">
        <v>6</v>
      </c>
      <c r="R240" s="137" t="s">
        <v>161</v>
      </c>
      <c r="S240" s="139">
        <v>10</v>
      </c>
      <c r="T240" s="139">
        <v>60</v>
      </c>
      <c r="U240" s="137" t="str">
        <f t="shared" si="58"/>
        <v>III</v>
      </c>
      <c r="V240" s="139" t="str">
        <f t="shared" si="59"/>
        <v>Mejorable</v>
      </c>
      <c r="W240" s="139" t="s">
        <v>253</v>
      </c>
      <c r="X240" s="139" t="s">
        <v>185</v>
      </c>
      <c r="Y240" s="143" t="s">
        <v>194</v>
      </c>
      <c r="Z240" s="143" t="s">
        <v>194</v>
      </c>
      <c r="AA240" s="143" t="s">
        <v>194</v>
      </c>
      <c r="AB240" s="137" t="s">
        <v>334</v>
      </c>
      <c r="AC240" s="137" t="s">
        <v>194</v>
      </c>
      <c r="AD240" s="179">
        <v>45869</v>
      </c>
      <c r="AE240" s="120" t="s">
        <v>196</v>
      </c>
      <c r="AF240" s="139">
        <v>2</v>
      </c>
      <c r="AG240" s="139">
        <v>3</v>
      </c>
      <c r="AH240" s="139">
        <v>6</v>
      </c>
      <c r="AI240" s="137" t="s">
        <v>161</v>
      </c>
      <c r="AJ240" s="139">
        <v>10</v>
      </c>
      <c r="AK240" s="139">
        <v>60</v>
      </c>
      <c r="AL240" s="137" t="str">
        <f t="shared" si="52"/>
        <v>III</v>
      </c>
      <c r="AM240" s="139" t="str">
        <f t="shared" si="53"/>
        <v>Mejorable</v>
      </c>
      <c r="AN240" s="139" t="s">
        <v>253</v>
      </c>
      <c r="AO240" s="139" t="s">
        <v>185</v>
      </c>
      <c r="AP240" s="143" t="s">
        <v>194</v>
      </c>
      <c r="AQ240" s="143" t="s">
        <v>194</v>
      </c>
      <c r="AR240" s="143" t="s">
        <v>194</v>
      </c>
      <c r="AS240" s="137" t="s">
        <v>334</v>
      </c>
      <c r="AT240" s="137" t="s">
        <v>194</v>
      </c>
      <c r="AU240" s="118" t="str">
        <f t="shared" si="54"/>
        <v>Se mantiene los controles establecidos</v>
      </c>
    </row>
    <row r="241" spans="2:47" s="40" customFormat="1" ht="174.75" customHeight="1" x14ac:dyDescent="0.25">
      <c r="B241" s="158" t="s">
        <v>515</v>
      </c>
      <c r="C241" s="159" t="s">
        <v>516</v>
      </c>
      <c r="D241" s="159" t="s">
        <v>525</v>
      </c>
      <c r="E241" s="144" t="s">
        <v>486</v>
      </c>
      <c r="F241" s="148" t="s">
        <v>526</v>
      </c>
      <c r="G241" s="136" t="s">
        <v>197</v>
      </c>
      <c r="H241" s="136" t="s">
        <v>186</v>
      </c>
      <c r="I241" s="137" t="s">
        <v>255</v>
      </c>
      <c r="J241" s="137" t="s">
        <v>256</v>
      </c>
      <c r="K241" s="54" t="s">
        <v>242</v>
      </c>
      <c r="L241" s="137" t="s">
        <v>258</v>
      </c>
      <c r="M241" s="54" t="s">
        <v>335</v>
      </c>
      <c r="N241" s="54" t="s">
        <v>336</v>
      </c>
      <c r="O241" s="139">
        <v>3</v>
      </c>
      <c r="P241" s="139">
        <v>3</v>
      </c>
      <c r="Q241" s="139">
        <v>9</v>
      </c>
      <c r="R241" s="137" t="s">
        <v>323</v>
      </c>
      <c r="S241" s="139">
        <v>25</v>
      </c>
      <c r="T241" s="139">
        <v>225</v>
      </c>
      <c r="U241" s="137" t="str">
        <f t="shared" si="58"/>
        <v>II</v>
      </c>
      <c r="V241" s="139" t="str">
        <f t="shared" si="59"/>
        <v>Aceptable con control especifico</v>
      </c>
      <c r="W241" s="139" t="s">
        <v>261</v>
      </c>
      <c r="X241" s="139" t="s">
        <v>185</v>
      </c>
      <c r="Y241" s="143" t="s">
        <v>194</v>
      </c>
      <c r="Z241" s="143" t="s">
        <v>194</v>
      </c>
      <c r="AA241" s="143" t="s">
        <v>194</v>
      </c>
      <c r="AB241" s="54" t="s">
        <v>337</v>
      </c>
      <c r="AC241" s="137" t="s">
        <v>194</v>
      </c>
      <c r="AD241" s="179">
        <v>45869</v>
      </c>
      <c r="AE241" s="120" t="s">
        <v>196</v>
      </c>
      <c r="AF241" s="139">
        <v>3</v>
      </c>
      <c r="AG241" s="139">
        <v>3</v>
      </c>
      <c r="AH241" s="139">
        <v>9</v>
      </c>
      <c r="AI241" s="137" t="s">
        <v>323</v>
      </c>
      <c r="AJ241" s="139">
        <v>25</v>
      </c>
      <c r="AK241" s="139">
        <v>225</v>
      </c>
      <c r="AL241" s="137" t="str">
        <f t="shared" si="52"/>
        <v>II</v>
      </c>
      <c r="AM241" s="139" t="str">
        <f t="shared" si="53"/>
        <v>Aceptable con control especifico</v>
      </c>
      <c r="AN241" s="139" t="s">
        <v>261</v>
      </c>
      <c r="AO241" s="139" t="s">
        <v>185</v>
      </c>
      <c r="AP241" s="143" t="s">
        <v>194</v>
      </c>
      <c r="AQ241" s="143" t="s">
        <v>194</v>
      </c>
      <c r="AR241" s="143" t="s">
        <v>194</v>
      </c>
      <c r="AS241" s="54" t="s">
        <v>337</v>
      </c>
      <c r="AT241" s="137" t="s">
        <v>194</v>
      </c>
      <c r="AU241" s="118" t="str">
        <f t="shared" si="54"/>
        <v>Se mantiene los controles establecidos</v>
      </c>
    </row>
    <row r="242" spans="2:47" s="40" customFormat="1" ht="174.75" customHeight="1" x14ac:dyDescent="0.25">
      <c r="B242" s="158" t="s">
        <v>515</v>
      </c>
      <c r="C242" s="159" t="s">
        <v>516</v>
      </c>
      <c r="D242" s="159" t="s">
        <v>525</v>
      </c>
      <c r="E242" s="144" t="s">
        <v>486</v>
      </c>
      <c r="F242" s="148" t="s">
        <v>526</v>
      </c>
      <c r="G242" s="136" t="s">
        <v>197</v>
      </c>
      <c r="H242" s="136" t="s">
        <v>186</v>
      </c>
      <c r="I242" s="137" t="s">
        <v>338</v>
      </c>
      <c r="J242" s="137" t="s">
        <v>256</v>
      </c>
      <c r="K242" s="54" t="s">
        <v>269</v>
      </c>
      <c r="L242" s="137" t="s">
        <v>339</v>
      </c>
      <c r="M242" s="54" t="s">
        <v>335</v>
      </c>
      <c r="N242" s="54" t="s">
        <v>336</v>
      </c>
      <c r="O242" s="139">
        <v>4</v>
      </c>
      <c r="P242" s="139">
        <v>2</v>
      </c>
      <c r="Q242" s="139">
        <v>8</v>
      </c>
      <c r="R242" s="137" t="s">
        <v>161</v>
      </c>
      <c r="S242" s="139">
        <v>25</v>
      </c>
      <c r="T242" s="139">
        <v>200</v>
      </c>
      <c r="U242" s="137" t="str">
        <f t="shared" si="58"/>
        <v>II</v>
      </c>
      <c r="V242" s="139" t="str">
        <f t="shared" si="59"/>
        <v>Aceptable con control especifico</v>
      </c>
      <c r="W242" s="139" t="s">
        <v>340</v>
      </c>
      <c r="X242" s="139" t="s">
        <v>185</v>
      </c>
      <c r="Y242" s="143" t="s">
        <v>194</v>
      </c>
      <c r="Z242" s="143" t="s">
        <v>194</v>
      </c>
      <c r="AA242" s="143" t="s">
        <v>194</v>
      </c>
      <c r="AB242" s="54" t="s">
        <v>337</v>
      </c>
      <c r="AC242" s="137" t="s">
        <v>194</v>
      </c>
      <c r="AD242" s="179">
        <v>45869</v>
      </c>
      <c r="AE242" s="120" t="s">
        <v>196</v>
      </c>
      <c r="AF242" s="139">
        <v>4</v>
      </c>
      <c r="AG242" s="139">
        <v>2</v>
      </c>
      <c r="AH242" s="139">
        <v>8</v>
      </c>
      <c r="AI242" s="137" t="s">
        <v>161</v>
      </c>
      <c r="AJ242" s="139">
        <v>25</v>
      </c>
      <c r="AK242" s="139">
        <v>200</v>
      </c>
      <c r="AL242" s="137" t="str">
        <f t="shared" si="52"/>
        <v>II</v>
      </c>
      <c r="AM242" s="139" t="str">
        <f t="shared" si="53"/>
        <v>Aceptable con control especifico</v>
      </c>
      <c r="AN242" s="139" t="s">
        <v>340</v>
      </c>
      <c r="AO242" s="139" t="s">
        <v>185</v>
      </c>
      <c r="AP242" s="143" t="s">
        <v>194</v>
      </c>
      <c r="AQ242" s="143" t="s">
        <v>194</v>
      </c>
      <c r="AR242" s="143" t="s">
        <v>194</v>
      </c>
      <c r="AS242" s="54" t="s">
        <v>337</v>
      </c>
      <c r="AT242" s="137" t="s">
        <v>194</v>
      </c>
      <c r="AU242" s="118" t="str">
        <f t="shared" si="54"/>
        <v>Se mantiene los controles establecidos</v>
      </c>
    </row>
    <row r="243" spans="2:47" s="40" customFormat="1" ht="174.75" customHeight="1" x14ac:dyDescent="0.25">
      <c r="B243" s="158" t="s">
        <v>515</v>
      </c>
      <c r="C243" s="159" t="s">
        <v>516</v>
      </c>
      <c r="D243" s="159" t="s">
        <v>525</v>
      </c>
      <c r="E243" s="144" t="s">
        <v>486</v>
      </c>
      <c r="F243" s="148" t="s">
        <v>526</v>
      </c>
      <c r="G243" s="118" t="s">
        <v>197</v>
      </c>
      <c r="H243" s="136" t="s">
        <v>263</v>
      </c>
      <c r="I243" s="138" t="s">
        <v>341</v>
      </c>
      <c r="J243" s="137" t="s">
        <v>256</v>
      </c>
      <c r="K243" s="148" t="s">
        <v>342</v>
      </c>
      <c r="L243" s="54" t="s">
        <v>194</v>
      </c>
      <c r="M243" s="54" t="s">
        <v>335</v>
      </c>
      <c r="N243" s="54" t="s">
        <v>336</v>
      </c>
      <c r="O243" s="137">
        <v>2</v>
      </c>
      <c r="P243" s="137">
        <v>1</v>
      </c>
      <c r="Q243" s="137">
        <v>2</v>
      </c>
      <c r="R243" s="137" t="s">
        <v>310</v>
      </c>
      <c r="S243" s="137">
        <v>10</v>
      </c>
      <c r="T243" s="137">
        <v>20</v>
      </c>
      <c r="U243" s="137" t="str">
        <f t="shared" si="58"/>
        <v>IV</v>
      </c>
      <c r="V243" s="139" t="str">
        <f t="shared" si="59"/>
        <v>Aceptable</v>
      </c>
      <c r="W243" s="137" t="s">
        <v>261</v>
      </c>
      <c r="X243" s="137" t="s">
        <v>185</v>
      </c>
      <c r="Y243" s="143" t="s">
        <v>194</v>
      </c>
      <c r="Z243" s="143" t="s">
        <v>194</v>
      </c>
      <c r="AA243" s="143" t="s">
        <v>194</v>
      </c>
      <c r="AB243" s="54" t="s">
        <v>337</v>
      </c>
      <c r="AC243" s="137" t="s">
        <v>194</v>
      </c>
      <c r="AD243" s="179">
        <v>45869</v>
      </c>
      <c r="AE243" s="120" t="s">
        <v>196</v>
      </c>
      <c r="AF243" s="137">
        <v>2</v>
      </c>
      <c r="AG243" s="137">
        <v>1</v>
      </c>
      <c r="AH243" s="137">
        <v>2</v>
      </c>
      <c r="AI243" s="137" t="s">
        <v>310</v>
      </c>
      <c r="AJ243" s="137">
        <v>10</v>
      </c>
      <c r="AK243" s="137">
        <v>20</v>
      </c>
      <c r="AL243" s="137" t="str">
        <f t="shared" si="52"/>
        <v>IV</v>
      </c>
      <c r="AM243" s="139" t="str">
        <f t="shared" si="53"/>
        <v>Aceptable</v>
      </c>
      <c r="AN243" s="137" t="s">
        <v>261</v>
      </c>
      <c r="AO243" s="137" t="s">
        <v>185</v>
      </c>
      <c r="AP243" s="143" t="s">
        <v>194</v>
      </c>
      <c r="AQ243" s="143" t="s">
        <v>194</v>
      </c>
      <c r="AR243" s="143" t="s">
        <v>194</v>
      </c>
      <c r="AS243" s="54" t="s">
        <v>337</v>
      </c>
      <c r="AT243" s="137" t="s">
        <v>194</v>
      </c>
      <c r="AU243" s="118" t="str">
        <f t="shared" si="54"/>
        <v>Se mantiene los controles establecidos</v>
      </c>
    </row>
    <row r="244" spans="2:47" s="40" customFormat="1" ht="174.75" customHeight="1" x14ac:dyDescent="0.25">
      <c r="B244" s="153" t="s">
        <v>180</v>
      </c>
      <c r="C244" s="153" t="s">
        <v>527</v>
      </c>
      <c r="D244" s="153" t="s">
        <v>528</v>
      </c>
      <c r="E244" s="144" t="s">
        <v>529</v>
      </c>
      <c r="F244" s="148" t="s">
        <v>530</v>
      </c>
      <c r="G244" s="119" t="s">
        <v>185</v>
      </c>
      <c r="H244" s="136" t="s">
        <v>186</v>
      </c>
      <c r="I244" s="142" t="s">
        <v>519</v>
      </c>
      <c r="J244" s="118" t="s">
        <v>188</v>
      </c>
      <c r="K244" s="54" t="s">
        <v>189</v>
      </c>
      <c r="L244" s="118" t="s">
        <v>194</v>
      </c>
      <c r="M244" s="118" t="s">
        <v>308</v>
      </c>
      <c r="N244" s="118" t="s">
        <v>309</v>
      </c>
      <c r="O244" s="137">
        <v>2</v>
      </c>
      <c r="P244" s="137">
        <v>1</v>
      </c>
      <c r="Q244" s="137">
        <v>2</v>
      </c>
      <c r="R244" s="137" t="s">
        <v>310</v>
      </c>
      <c r="S244" s="137">
        <v>10</v>
      </c>
      <c r="T244" s="137">
        <v>20</v>
      </c>
      <c r="U244" s="137" t="str">
        <f t="shared" ref="U244:U251" si="60">IF(T244&lt;=20,"IV",IF(T244&lt;=120,"III",IF(T244&lt;=500,"II",IF(T244&lt;=4000,"I",FALSE))))</f>
        <v>IV</v>
      </c>
      <c r="V244" s="139" t="str">
        <f t="shared" ref="V244:V251" si="61">IF(U244="IV","Aceptable",IF(U244="III","Mejorable",IF(U244="II","Aceptable con control especifico", IF(U244="I","No Aceptable",FALSE))))</f>
        <v>Aceptable</v>
      </c>
      <c r="W244" s="54" t="s">
        <v>311</v>
      </c>
      <c r="X244" s="137" t="s">
        <v>185</v>
      </c>
      <c r="Y244" s="143" t="s">
        <v>194</v>
      </c>
      <c r="Z244" s="143" t="s">
        <v>194</v>
      </c>
      <c r="AA244" s="143" t="s">
        <v>194</v>
      </c>
      <c r="AB244" s="118" t="s">
        <v>312</v>
      </c>
      <c r="AC244" s="137" t="s">
        <v>194</v>
      </c>
      <c r="AD244" s="179">
        <v>45869</v>
      </c>
      <c r="AE244" s="120" t="s">
        <v>196</v>
      </c>
      <c r="AF244" s="137">
        <v>2</v>
      </c>
      <c r="AG244" s="137">
        <v>1</v>
      </c>
      <c r="AH244" s="137">
        <v>2</v>
      </c>
      <c r="AI244" s="137" t="s">
        <v>310</v>
      </c>
      <c r="AJ244" s="137">
        <v>10</v>
      </c>
      <c r="AK244" s="137">
        <v>20</v>
      </c>
      <c r="AL244" s="137" t="str">
        <f t="shared" si="52"/>
        <v>IV</v>
      </c>
      <c r="AM244" s="139" t="str">
        <f t="shared" si="53"/>
        <v>Aceptable</v>
      </c>
      <c r="AN244" s="54" t="s">
        <v>311</v>
      </c>
      <c r="AO244" s="137" t="s">
        <v>185</v>
      </c>
      <c r="AP244" s="143" t="s">
        <v>194</v>
      </c>
      <c r="AQ244" s="143" t="s">
        <v>194</v>
      </c>
      <c r="AR244" s="143" t="s">
        <v>194</v>
      </c>
      <c r="AS244" s="118" t="s">
        <v>312</v>
      </c>
      <c r="AT244" s="137" t="s">
        <v>194</v>
      </c>
      <c r="AU244" s="118" t="str">
        <f t="shared" si="54"/>
        <v>Se mantiene los controles establecidos</v>
      </c>
    </row>
    <row r="245" spans="2:47" s="40" customFormat="1" ht="174.75" customHeight="1" x14ac:dyDescent="0.25">
      <c r="B245" s="153" t="s">
        <v>180</v>
      </c>
      <c r="C245" s="153" t="s">
        <v>527</v>
      </c>
      <c r="D245" s="153" t="s">
        <v>528</v>
      </c>
      <c r="E245" s="144" t="s">
        <v>529</v>
      </c>
      <c r="F245" s="148" t="s">
        <v>530</v>
      </c>
      <c r="G245" s="144" t="s">
        <v>185</v>
      </c>
      <c r="H245" s="136" t="s">
        <v>186</v>
      </c>
      <c r="I245" s="186" t="s">
        <v>313</v>
      </c>
      <c r="J245" s="145" t="s">
        <v>314</v>
      </c>
      <c r="K245" s="55" t="s">
        <v>315</v>
      </c>
      <c r="L245" s="139" t="s">
        <v>190</v>
      </c>
      <c r="M245" s="55" t="s">
        <v>190</v>
      </c>
      <c r="N245" s="186" t="s">
        <v>316</v>
      </c>
      <c r="O245" s="139">
        <v>2</v>
      </c>
      <c r="P245" s="139">
        <v>3</v>
      </c>
      <c r="Q245" s="139">
        <v>6</v>
      </c>
      <c r="R245" s="139" t="s">
        <v>161</v>
      </c>
      <c r="S245" s="139">
        <v>25</v>
      </c>
      <c r="T245" s="139">
        <v>150</v>
      </c>
      <c r="U245" s="137" t="str">
        <f t="shared" si="60"/>
        <v>II</v>
      </c>
      <c r="V245" s="139" t="str">
        <f t="shared" si="61"/>
        <v>Aceptable con control especifico</v>
      </c>
      <c r="W245" s="55" t="s">
        <v>317</v>
      </c>
      <c r="X245" s="146" t="s">
        <v>185</v>
      </c>
      <c r="Y245" s="147" t="s">
        <v>194</v>
      </c>
      <c r="Z245" s="147" t="s">
        <v>194</v>
      </c>
      <c r="AA245" s="147" t="s">
        <v>194</v>
      </c>
      <c r="AB245" s="144" t="s">
        <v>318</v>
      </c>
      <c r="AC245" s="137" t="s">
        <v>194</v>
      </c>
      <c r="AD245" s="179">
        <v>45869</v>
      </c>
      <c r="AE245" s="120" t="s">
        <v>196</v>
      </c>
      <c r="AF245" s="139">
        <v>2</v>
      </c>
      <c r="AG245" s="139">
        <v>3</v>
      </c>
      <c r="AH245" s="139">
        <v>6</v>
      </c>
      <c r="AI245" s="139" t="s">
        <v>161</v>
      </c>
      <c r="AJ245" s="139">
        <v>25</v>
      </c>
      <c r="AK245" s="139">
        <v>150</v>
      </c>
      <c r="AL245" s="137" t="str">
        <f t="shared" si="52"/>
        <v>II</v>
      </c>
      <c r="AM245" s="139" t="str">
        <f t="shared" si="53"/>
        <v>Aceptable con control especifico</v>
      </c>
      <c r="AN245" s="55" t="s">
        <v>317</v>
      </c>
      <c r="AO245" s="146" t="s">
        <v>185</v>
      </c>
      <c r="AP245" s="147" t="s">
        <v>194</v>
      </c>
      <c r="AQ245" s="147" t="s">
        <v>194</v>
      </c>
      <c r="AR245" s="147" t="s">
        <v>194</v>
      </c>
      <c r="AS245" s="144" t="s">
        <v>318</v>
      </c>
      <c r="AT245" s="137" t="s">
        <v>194</v>
      </c>
      <c r="AU245" s="118" t="str">
        <f t="shared" si="54"/>
        <v>Se mantiene los controles establecidos</v>
      </c>
    </row>
    <row r="246" spans="2:47" s="40" customFormat="1" ht="174.75" customHeight="1" x14ac:dyDescent="0.25">
      <c r="B246" s="153" t="s">
        <v>180</v>
      </c>
      <c r="C246" s="153" t="s">
        <v>527</v>
      </c>
      <c r="D246" s="153" t="s">
        <v>528</v>
      </c>
      <c r="E246" s="144" t="s">
        <v>529</v>
      </c>
      <c r="F246" s="148" t="s">
        <v>530</v>
      </c>
      <c r="G246" s="136" t="s">
        <v>185</v>
      </c>
      <c r="H246" s="136" t="s">
        <v>186</v>
      </c>
      <c r="I246" s="137" t="s">
        <v>220</v>
      </c>
      <c r="J246" s="138" t="s">
        <v>214</v>
      </c>
      <c r="K246" s="54" t="s">
        <v>319</v>
      </c>
      <c r="L246" s="137" t="s">
        <v>320</v>
      </c>
      <c r="M246" s="54" t="s">
        <v>321</v>
      </c>
      <c r="N246" s="54" t="s">
        <v>322</v>
      </c>
      <c r="O246" s="139">
        <v>3</v>
      </c>
      <c r="P246" s="139">
        <v>3</v>
      </c>
      <c r="Q246" s="139">
        <v>9</v>
      </c>
      <c r="R246" s="137" t="s">
        <v>323</v>
      </c>
      <c r="S246" s="139">
        <v>25</v>
      </c>
      <c r="T246" s="139">
        <v>225</v>
      </c>
      <c r="U246" s="137" t="str">
        <f t="shared" si="60"/>
        <v>II</v>
      </c>
      <c r="V246" s="139" t="str">
        <f t="shared" si="61"/>
        <v>Aceptable con control especifico</v>
      </c>
      <c r="W246" s="137" t="s">
        <v>324</v>
      </c>
      <c r="X246" s="139" t="s">
        <v>185</v>
      </c>
      <c r="Y246" s="143" t="s">
        <v>194</v>
      </c>
      <c r="Z246" s="143" t="s">
        <v>194</v>
      </c>
      <c r="AA246" s="143" t="s">
        <v>194</v>
      </c>
      <c r="AB246" s="137" t="s">
        <v>325</v>
      </c>
      <c r="AC246" s="137" t="s">
        <v>194</v>
      </c>
      <c r="AD246" s="179">
        <v>45869</v>
      </c>
      <c r="AE246" s="120" t="s">
        <v>196</v>
      </c>
      <c r="AF246" s="139">
        <v>3</v>
      </c>
      <c r="AG246" s="139">
        <v>3</v>
      </c>
      <c r="AH246" s="139">
        <v>9</v>
      </c>
      <c r="AI246" s="137" t="s">
        <v>323</v>
      </c>
      <c r="AJ246" s="139">
        <v>25</v>
      </c>
      <c r="AK246" s="139">
        <v>225</v>
      </c>
      <c r="AL246" s="137" t="str">
        <f t="shared" si="52"/>
        <v>II</v>
      </c>
      <c r="AM246" s="139" t="str">
        <f t="shared" si="53"/>
        <v>Aceptable con control especifico</v>
      </c>
      <c r="AN246" s="137" t="s">
        <v>324</v>
      </c>
      <c r="AO246" s="139" t="s">
        <v>185</v>
      </c>
      <c r="AP246" s="143" t="s">
        <v>194</v>
      </c>
      <c r="AQ246" s="143" t="s">
        <v>194</v>
      </c>
      <c r="AR246" s="143" t="s">
        <v>194</v>
      </c>
      <c r="AS246" s="137" t="s">
        <v>325</v>
      </c>
      <c r="AT246" s="137" t="s">
        <v>194</v>
      </c>
      <c r="AU246" s="118" t="str">
        <f t="shared" si="54"/>
        <v>Se mantiene los controles establecidos</v>
      </c>
    </row>
    <row r="247" spans="2:47" s="40" customFormat="1" ht="174.75" customHeight="1" x14ac:dyDescent="0.25">
      <c r="B247" s="153" t="s">
        <v>180</v>
      </c>
      <c r="C247" s="153" t="s">
        <v>527</v>
      </c>
      <c r="D247" s="153" t="s">
        <v>528</v>
      </c>
      <c r="E247" s="144" t="s">
        <v>529</v>
      </c>
      <c r="F247" s="148" t="s">
        <v>530</v>
      </c>
      <c r="G247" s="118" t="s">
        <v>197</v>
      </c>
      <c r="H247" s="136" t="s">
        <v>186</v>
      </c>
      <c r="I247" s="138" t="s">
        <v>326</v>
      </c>
      <c r="J247" s="137" t="s">
        <v>206</v>
      </c>
      <c r="K247" s="148" t="s">
        <v>327</v>
      </c>
      <c r="L247" s="54" t="s">
        <v>328</v>
      </c>
      <c r="M247" s="54" t="s">
        <v>329</v>
      </c>
      <c r="N247" s="54" t="s">
        <v>330</v>
      </c>
      <c r="O247" s="137">
        <v>2</v>
      </c>
      <c r="P247" s="137">
        <v>1</v>
      </c>
      <c r="Q247" s="137">
        <v>2</v>
      </c>
      <c r="R247" s="137" t="s">
        <v>310</v>
      </c>
      <c r="S247" s="137">
        <v>10</v>
      </c>
      <c r="T247" s="137">
        <v>20</v>
      </c>
      <c r="U247" s="137" t="str">
        <f t="shared" si="60"/>
        <v>IV</v>
      </c>
      <c r="V247" s="139" t="str">
        <f t="shared" si="61"/>
        <v>Aceptable</v>
      </c>
      <c r="W247" s="137" t="s">
        <v>211</v>
      </c>
      <c r="X247" s="137" t="s">
        <v>185</v>
      </c>
      <c r="Y247" s="143" t="s">
        <v>194</v>
      </c>
      <c r="Z247" s="143" t="s">
        <v>194</v>
      </c>
      <c r="AA247" s="143" t="s">
        <v>194</v>
      </c>
      <c r="AB247" s="137" t="s">
        <v>331</v>
      </c>
      <c r="AC247" s="137" t="s">
        <v>194</v>
      </c>
      <c r="AD247" s="179">
        <v>45869</v>
      </c>
      <c r="AE247" s="120" t="s">
        <v>196</v>
      </c>
      <c r="AF247" s="137">
        <v>2</v>
      </c>
      <c r="AG247" s="137">
        <v>1</v>
      </c>
      <c r="AH247" s="137">
        <v>2</v>
      </c>
      <c r="AI247" s="137" t="s">
        <v>310</v>
      </c>
      <c r="AJ247" s="137">
        <v>10</v>
      </c>
      <c r="AK247" s="137">
        <v>20</v>
      </c>
      <c r="AL247" s="137" t="str">
        <f t="shared" si="52"/>
        <v>IV</v>
      </c>
      <c r="AM247" s="139" t="str">
        <f t="shared" si="53"/>
        <v>Aceptable</v>
      </c>
      <c r="AN247" s="137" t="s">
        <v>211</v>
      </c>
      <c r="AO247" s="137" t="s">
        <v>185</v>
      </c>
      <c r="AP247" s="143" t="s">
        <v>194</v>
      </c>
      <c r="AQ247" s="143" t="s">
        <v>194</v>
      </c>
      <c r="AR247" s="143" t="s">
        <v>194</v>
      </c>
      <c r="AS247" s="137" t="s">
        <v>331</v>
      </c>
      <c r="AT247" s="137" t="s">
        <v>194</v>
      </c>
      <c r="AU247" s="118" t="str">
        <f t="shared" si="54"/>
        <v>Se mantiene los controles establecidos</v>
      </c>
    </row>
    <row r="248" spans="2:47" s="40" customFormat="1" ht="174.75" customHeight="1" x14ac:dyDescent="0.25">
      <c r="B248" s="153" t="s">
        <v>180</v>
      </c>
      <c r="C248" s="153" t="s">
        <v>527</v>
      </c>
      <c r="D248" s="153" t="s">
        <v>528</v>
      </c>
      <c r="E248" s="144" t="s">
        <v>529</v>
      </c>
      <c r="F248" s="148" t="s">
        <v>530</v>
      </c>
      <c r="G248" s="136" t="s">
        <v>197</v>
      </c>
      <c r="H248" s="136" t="s">
        <v>186</v>
      </c>
      <c r="I248" s="137" t="s">
        <v>294</v>
      </c>
      <c r="J248" s="138" t="s">
        <v>228</v>
      </c>
      <c r="K248" s="54" t="s">
        <v>249</v>
      </c>
      <c r="L248" s="137" t="s">
        <v>194</v>
      </c>
      <c r="M248" s="54" t="s">
        <v>332</v>
      </c>
      <c r="N248" s="54" t="s">
        <v>333</v>
      </c>
      <c r="O248" s="139">
        <v>2</v>
      </c>
      <c r="P248" s="139">
        <v>3</v>
      </c>
      <c r="Q248" s="139">
        <v>6</v>
      </c>
      <c r="R248" s="137" t="s">
        <v>161</v>
      </c>
      <c r="S248" s="139">
        <v>10</v>
      </c>
      <c r="T248" s="139">
        <v>60</v>
      </c>
      <c r="U248" s="137" t="str">
        <f t="shared" si="60"/>
        <v>III</v>
      </c>
      <c r="V248" s="139" t="str">
        <f t="shared" si="61"/>
        <v>Mejorable</v>
      </c>
      <c r="W248" s="139" t="s">
        <v>253</v>
      </c>
      <c r="X248" s="139" t="s">
        <v>185</v>
      </c>
      <c r="Y248" s="143" t="s">
        <v>194</v>
      </c>
      <c r="Z248" s="143" t="s">
        <v>194</v>
      </c>
      <c r="AA248" s="143" t="s">
        <v>194</v>
      </c>
      <c r="AB248" s="137" t="s">
        <v>334</v>
      </c>
      <c r="AC248" s="137" t="s">
        <v>194</v>
      </c>
      <c r="AD248" s="179">
        <v>45869</v>
      </c>
      <c r="AE248" s="120" t="s">
        <v>196</v>
      </c>
      <c r="AF248" s="139">
        <v>2</v>
      </c>
      <c r="AG248" s="139">
        <v>3</v>
      </c>
      <c r="AH248" s="139">
        <v>6</v>
      </c>
      <c r="AI248" s="137" t="s">
        <v>161</v>
      </c>
      <c r="AJ248" s="139">
        <v>10</v>
      </c>
      <c r="AK248" s="139">
        <v>60</v>
      </c>
      <c r="AL248" s="137" t="str">
        <f t="shared" si="52"/>
        <v>III</v>
      </c>
      <c r="AM248" s="139" t="str">
        <f t="shared" si="53"/>
        <v>Mejorable</v>
      </c>
      <c r="AN248" s="139" t="s">
        <v>253</v>
      </c>
      <c r="AO248" s="139" t="s">
        <v>185</v>
      </c>
      <c r="AP248" s="143" t="s">
        <v>194</v>
      </c>
      <c r="AQ248" s="143" t="s">
        <v>194</v>
      </c>
      <c r="AR248" s="143" t="s">
        <v>194</v>
      </c>
      <c r="AS248" s="137" t="s">
        <v>334</v>
      </c>
      <c r="AT248" s="137" t="s">
        <v>194</v>
      </c>
      <c r="AU248" s="118" t="str">
        <f t="shared" si="54"/>
        <v>Se mantiene los controles establecidos</v>
      </c>
    </row>
    <row r="249" spans="2:47" s="40" customFormat="1" ht="174.75" customHeight="1" x14ac:dyDescent="0.25">
      <c r="B249" s="153" t="s">
        <v>180</v>
      </c>
      <c r="C249" s="153" t="s">
        <v>527</v>
      </c>
      <c r="D249" s="153" t="s">
        <v>528</v>
      </c>
      <c r="E249" s="144" t="s">
        <v>529</v>
      </c>
      <c r="F249" s="148" t="s">
        <v>530</v>
      </c>
      <c r="G249" s="136" t="s">
        <v>197</v>
      </c>
      <c r="H249" s="136" t="s">
        <v>186</v>
      </c>
      <c r="I249" s="137" t="s">
        <v>255</v>
      </c>
      <c r="J249" s="137" t="s">
        <v>256</v>
      </c>
      <c r="K249" s="54" t="s">
        <v>242</v>
      </c>
      <c r="L249" s="137" t="s">
        <v>258</v>
      </c>
      <c r="M249" s="54" t="s">
        <v>335</v>
      </c>
      <c r="N249" s="54" t="s">
        <v>336</v>
      </c>
      <c r="O249" s="139">
        <v>3</v>
      </c>
      <c r="P249" s="139">
        <v>3</v>
      </c>
      <c r="Q249" s="139">
        <v>9</v>
      </c>
      <c r="R249" s="137" t="s">
        <v>323</v>
      </c>
      <c r="S249" s="139">
        <v>25</v>
      </c>
      <c r="T249" s="139">
        <v>225</v>
      </c>
      <c r="U249" s="137" t="str">
        <f t="shared" si="60"/>
        <v>II</v>
      </c>
      <c r="V249" s="139" t="str">
        <f t="shared" si="61"/>
        <v>Aceptable con control especifico</v>
      </c>
      <c r="W249" s="139" t="s">
        <v>261</v>
      </c>
      <c r="X249" s="139" t="s">
        <v>185</v>
      </c>
      <c r="Y249" s="143" t="s">
        <v>194</v>
      </c>
      <c r="Z249" s="143" t="s">
        <v>194</v>
      </c>
      <c r="AA249" s="143" t="s">
        <v>194</v>
      </c>
      <c r="AB249" s="54" t="s">
        <v>337</v>
      </c>
      <c r="AC249" s="137" t="s">
        <v>194</v>
      </c>
      <c r="AD249" s="179">
        <v>45869</v>
      </c>
      <c r="AE249" s="120" t="s">
        <v>196</v>
      </c>
      <c r="AF249" s="139">
        <v>3</v>
      </c>
      <c r="AG249" s="139">
        <v>3</v>
      </c>
      <c r="AH249" s="139">
        <v>9</v>
      </c>
      <c r="AI249" s="137" t="s">
        <v>323</v>
      </c>
      <c r="AJ249" s="139">
        <v>25</v>
      </c>
      <c r="AK249" s="139">
        <v>225</v>
      </c>
      <c r="AL249" s="137" t="str">
        <f t="shared" si="52"/>
        <v>II</v>
      </c>
      <c r="AM249" s="139" t="str">
        <f t="shared" si="53"/>
        <v>Aceptable con control especifico</v>
      </c>
      <c r="AN249" s="139" t="s">
        <v>261</v>
      </c>
      <c r="AO249" s="139" t="s">
        <v>185</v>
      </c>
      <c r="AP249" s="143" t="s">
        <v>194</v>
      </c>
      <c r="AQ249" s="143" t="s">
        <v>194</v>
      </c>
      <c r="AR249" s="143" t="s">
        <v>194</v>
      </c>
      <c r="AS249" s="54" t="s">
        <v>337</v>
      </c>
      <c r="AT249" s="137" t="s">
        <v>194</v>
      </c>
      <c r="AU249" s="118" t="str">
        <f t="shared" si="54"/>
        <v>Se mantiene los controles establecidos</v>
      </c>
    </row>
    <row r="250" spans="2:47" s="40" customFormat="1" ht="174.75" customHeight="1" x14ac:dyDescent="0.25">
      <c r="B250" s="153" t="s">
        <v>180</v>
      </c>
      <c r="C250" s="153" t="s">
        <v>527</v>
      </c>
      <c r="D250" s="153" t="s">
        <v>528</v>
      </c>
      <c r="E250" s="144" t="s">
        <v>529</v>
      </c>
      <c r="F250" s="148" t="s">
        <v>530</v>
      </c>
      <c r="G250" s="136" t="s">
        <v>197</v>
      </c>
      <c r="H250" s="136" t="s">
        <v>186</v>
      </c>
      <c r="I250" s="137" t="s">
        <v>338</v>
      </c>
      <c r="J250" s="137" t="s">
        <v>256</v>
      </c>
      <c r="K250" s="54" t="s">
        <v>269</v>
      </c>
      <c r="L250" s="137" t="s">
        <v>339</v>
      </c>
      <c r="M250" s="54" t="s">
        <v>335</v>
      </c>
      <c r="N250" s="54" t="s">
        <v>336</v>
      </c>
      <c r="O250" s="139">
        <v>4</v>
      </c>
      <c r="P250" s="139">
        <v>2</v>
      </c>
      <c r="Q250" s="139">
        <v>8</v>
      </c>
      <c r="R250" s="137" t="s">
        <v>161</v>
      </c>
      <c r="S250" s="139">
        <v>25</v>
      </c>
      <c r="T250" s="139">
        <v>200</v>
      </c>
      <c r="U250" s="137" t="str">
        <f t="shared" si="60"/>
        <v>II</v>
      </c>
      <c r="V250" s="139" t="str">
        <f t="shared" si="61"/>
        <v>Aceptable con control especifico</v>
      </c>
      <c r="W250" s="139" t="s">
        <v>340</v>
      </c>
      <c r="X250" s="139" t="s">
        <v>185</v>
      </c>
      <c r="Y250" s="143" t="s">
        <v>194</v>
      </c>
      <c r="Z250" s="143" t="s">
        <v>194</v>
      </c>
      <c r="AA250" s="143" t="s">
        <v>194</v>
      </c>
      <c r="AB250" s="54" t="s">
        <v>337</v>
      </c>
      <c r="AC250" s="137" t="s">
        <v>194</v>
      </c>
      <c r="AD250" s="179">
        <v>45869</v>
      </c>
      <c r="AE250" s="120" t="s">
        <v>196</v>
      </c>
      <c r="AF250" s="139">
        <v>4</v>
      </c>
      <c r="AG250" s="139">
        <v>2</v>
      </c>
      <c r="AH250" s="139">
        <v>8</v>
      </c>
      <c r="AI250" s="137" t="s">
        <v>161</v>
      </c>
      <c r="AJ250" s="139">
        <v>25</v>
      </c>
      <c r="AK250" s="139">
        <v>200</v>
      </c>
      <c r="AL250" s="137" t="str">
        <f t="shared" si="52"/>
        <v>II</v>
      </c>
      <c r="AM250" s="139" t="str">
        <f t="shared" si="53"/>
        <v>Aceptable con control especifico</v>
      </c>
      <c r="AN250" s="139" t="s">
        <v>340</v>
      </c>
      <c r="AO250" s="139" t="s">
        <v>185</v>
      </c>
      <c r="AP250" s="143" t="s">
        <v>194</v>
      </c>
      <c r="AQ250" s="143" t="s">
        <v>194</v>
      </c>
      <c r="AR250" s="143" t="s">
        <v>194</v>
      </c>
      <c r="AS250" s="54" t="s">
        <v>337</v>
      </c>
      <c r="AT250" s="137" t="s">
        <v>194</v>
      </c>
      <c r="AU250" s="118" t="str">
        <f t="shared" si="54"/>
        <v>Se mantiene los controles establecidos</v>
      </c>
    </row>
    <row r="251" spans="2:47" s="40" customFormat="1" ht="174.75" customHeight="1" x14ac:dyDescent="0.25">
      <c r="B251" s="153" t="s">
        <v>180</v>
      </c>
      <c r="C251" s="153" t="s">
        <v>527</v>
      </c>
      <c r="D251" s="153" t="s">
        <v>528</v>
      </c>
      <c r="E251" s="144" t="s">
        <v>529</v>
      </c>
      <c r="F251" s="148" t="s">
        <v>530</v>
      </c>
      <c r="G251" s="118" t="s">
        <v>197</v>
      </c>
      <c r="H251" s="136" t="s">
        <v>263</v>
      </c>
      <c r="I251" s="138" t="s">
        <v>341</v>
      </c>
      <c r="J251" s="137" t="s">
        <v>256</v>
      </c>
      <c r="K251" s="148" t="s">
        <v>342</v>
      </c>
      <c r="L251" s="54" t="s">
        <v>194</v>
      </c>
      <c r="M251" s="54" t="s">
        <v>335</v>
      </c>
      <c r="N251" s="54" t="s">
        <v>336</v>
      </c>
      <c r="O251" s="137">
        <v>2</v>
      </c>
      <c r="P251" s="137">
        <v>1</v>
      </c>
      <c r="Q251" s="137">
        <v>2</v>
      </c>
      <c r="R251" s="137" t="s">
        <v>310</v>
      </c>
      <c r="S251" s="137">
        <v>10</v>
      </c>
      <c r="T251" s="137">
        <v>20</v>
      </c>
      <c r="U251" s="137" t="str">
        <f t="shared" si="60"/>
        <v>IV</v>
      </c>
      <c r="V251" s="139" t="str">
        <f t="shared" si="61"/>
        <v>Aceptable</v>
      </c>
      <c r="W251" s="137" t="s">
        <v>261</v>
      </c>
      <c r="X251" s="137" t="s">
        <v>185</v>
      </c>
      <c r="Y251" s="143" t="s">
        <v>194</v>
      </c>
      <c r="Z251" s="143" t="s">
        <v>194</v>
      </c>
      <c r="AA251" s="143" t="s">
        <v>194</v>
      </c>
      <c r="AB251" s="54" t="s">
        <v>337</v>
      </c>
      <c r="AC251" s="137" t="s">
        <v>194</v>
      </c>
      <c r="AD251" s="179">
        <v>45869</v>
      </c>
      <c r="AE251" s="120" t="s">
        <v>196</v>
      </c>
      <c r="AF251" s="137">
        <v>2</v>
      </c>
      <c r="AG251" s="137">
        <v>1</v>
      </c>
      <c r="AH251" s="137">
        <v>2</v>
      </c>
      <c r="AI251" s="137" t="s">
        <v>310</v>
      </c>
      <c r="AJ251" s="137">
        <v>10</v>
      </c>
      <c r="AK251" s="137">
        <v>20</v>
      </c>
      <c r="AL251" s="137" t="str">
        <f t="shared" si="52"/>
        <v>IV</v>
      </c>
      <c r="AM251" s="139" t="str">
        <f t="shared" si="53"/>
        <v>Aceptable</v>
      </c>
      <c r="AN251" s="137" t="s">
        <v>261</v>
      </c>
      <c r="AO251" s="137" t="s">
        <v>185</v>
      </c>
      <c r="AP251" s="143" t="s">
        <v>194</v>
      </c>
      <c r="AQ251" s="143" t="s">
        <v>194</v>
      </c>
      <c r="AR251" s="143" t="s">
        <v>194</v>
      </c>
      <c r="AS251" s="54" t="s">
        <v>337</v>
      </c>
      <c r="AT251" s="137" t="s">
        <v>194</v>
      </c>
      <c r="AU251" s="118" t="str">
        <f t="shared" si="54"/>
        <v>Se mantiene los controles establecidos</v>
      </c>
    </row>
    <row r="252" spans="2:47" s="40" customFormat="1" ht="174.75" customHeight="1" x14ac:dyDescent="0.25">
      <c r="B252" s="153" t="s">
        <v>180</v>
      </c>
      <c r="C252" s="153" t="s">
        <v>527</v>
      </c>
      <c r="D252" s="153" t="s">
        <v>531</v>
      </c>
      <c r="E252" s="144" t="s">
        <v>532</v>
      </c>
      <c r="F252" s="148" t="s">
        <v>533</v>
      </c>
      <c r="G252" s="119" t="s">
        <v>185</v>
      </c>
      <c r="H252" s="136" t="s">
        <v>186</v>
      </c>
      <c r="I252" s="142" t="s">
        <v>519</v>
      </c>
      <c r="J252" s="118" t="s">
        <v>188</v>
      </c>
      <c r="K252" s="54" t="s">
        <v>189</v>
      </c>
      <c r="L252" s="118" t="s">
        <v>194</v>
      </c>
      <c r="M252" s="118" t="s">
        <v>308</v>
      </c>
      <c r="N252" s="118" t="s">
        <v>309</v>
      </c>
      <c r="O252" s="137">
        <v>2</v>
      </c>
      <c r="P252" s="137">
        <v>1</v>
      </c>
      <c r="Q252" s="137">
        <v>2</v>
      </c>
      <c r="R252" s="137" t="s">
        <v>310</v>
      </c>
      <c r="S252" s="137">
        <v>10</v>
      </c>
      <c r="T252" s="137">
        <v>20</v>
      </c>
      <c r="U252" s="137" t="str">
        <f t="shared" ref="U252:U260" si="62">IF(T252&lt;=20,"IV",IF(T252&lt;=120,"III",IF(T252&lt;=500,"II",IF(T252&lt;=4000,"I",FALSE))))</f>
        <v>IV</v>
      </c>
      <c r="V252" s="139" t="str">
        <f t="shared" ref="V252:V260" si="63">IF(U252="IV","Aceptable",IF(U252="III","Mejorable",IF(U252="II","Aceptable con control especifico", IF(U252="I","No Aceptable",FALSE))))</f>
        <v>Aceptable</v>
      </c>
      <c r="W252" s="54" t="s">
        <v>311</v>
      </c>
      <c r="X252" s="137" t="s">
        <v>185</v>
      </c>
      <c r="Y252" s="143" t="s">
        <v>194</v>
      </c>
      <c r="Z252" s="143" t="s">
        <v>194</v>
      </c>
      <c r="AA252" s="143" t="s">
        <v>194</v>
      </c>
      <c r="AB252" s="118" t="s">
        <v>312</v>
      </c>
      <c r="AC252" s="137" t="s">
        <v>194</v>
      </c>
      <c r="AD252" s="179">
        <v>45869</v>
      </c>
      <c r="AE252" s="120" t="s">
        <v>196</v>
      </c>
      <c r="AF252" s="137">
        <v>2</v>
      </c>
      <c r="AG252" s="137">
        <v>1</v>
      </c>
      <c r="AH252" s="137">
        <v>2</v>
      </c>
      <c r="AI252" s="137" t="s">
        <v>310</v>
      </c>
      <c r="AJ252" s="137">
        <v>10</v>
      </c>
      <c r="AK252" s="137">
        <v>20</v>
      </c>
      <c r="AL252" s="137" t="str">
        <f t="shared" si="52"/>
        <v>IV</v>
      </c>
      <c r="AM252" s="139" t="str">
        <f t="shared" si="53"/>
        <v>Aceptable</v>
      </c>
      <c r="AN252" s="54" t="s">
        <v>311</v>
      </c>
      <c r="AO252" s="137" t="s">
        <v>185</v>
      </c>
      <c r="AP252" s="143" t="s">
        <v>194</v>
      </c>
      <c r="AQ252" s="143" t="s">
        <v>194</v>
      </c>
      <c r="AR252" s="143" t="s">
        <v>194</v>
      </c>
      <c r="AS252" s="118" t="s">
        <v>312</v>
      </c>
      <c r="AT252" s="137" t="s">
        <v>194</v>
      </c>
      <c r="AU252" s="118" t="str">
        <f t="shared" si="54"/>
        <v>Se mantiene los controles establecidos</v>
      </c>
    </row>
    <row r="253" spans="2:47" s="40" customFormat="1" ht="174.75" customHeight="1" x14ac:dyDescent="0.25">
      <c r="B253" s="153" t="s">
        <v>180</v>
      </c>
      <c r="C253" s="153" t="s">
        <v>527</v>
      </c>
      <c r="D253" s="153" t="s">
        <v>531</v>
      </c>
      <c r="E253" s="144" t="s">
        <v>532</v>
      </c>
      <c r="F253" s="148" t="s">
        <v>533</v>
      </c>
      <c r="G253" s="144" t="s">
        <v>185</v>
      </c>
      <c r="H253" s="136" t="s">
        <v>186</v>
      </c>
      <c r="I253" s="186" t="s">
        <v>313</v>
      </c>
      <c r="J253" s="145" t="s">
        <v>314</v>
      </c>
      <c r="K253" s="55" t="s">
        <v>315</v>
      </c>
      <c r="L253" s="139" t="s">
        <v>190</v>
      </c>
      <c r="M253" s="55" t="s">
        <v>190</v>
      </c>
      <c r="N253" s="186" t="s">
        <v>316</v>
      </c>
      <c r="O253" s="139">
        <v>2</v>
      </c>
      <c r="P253" s="139">
        <v>3</v>
      </c>
      <c r="Q253" s="139">
        <v>6</v>
      </c>
      <c r="R253" s="139" t="s">
        <v>161</v>
      </c>
      <c r="S253" s="139">
        <v>25</v>
      </c>
      <c r="T253" s="139">
        <v>150</v>
      </c>
      <c r="U253" s="137" t="str">
        <f t="shared" si="62"/>
        <v>II</v>
      </c>
      <c r="V253" s="139" t="str">
        <f t="shared" si="63"/>
        <v>Aceptable con control especifico</v>
      </c>
      <c r="W253" s="55" t="s">
        <v>317</v>
      </c>
      <c r="X253" s="146" t="s">
        <v>185</v>
      </c>
      <c r="Y253" s="147" t="s">
        <v>194</v>
      </c>
      <c r="Z253" s="147" t="s">
        <v>194</v>
      </c>
      <c r="AA253" s="147" t="s">
        <v>194</v>
      </c>
      <c r="AB253" s="144" t="s">
        <v>318</v>
      </c>
      <c r="AC253" s="137" t="s">
        <v>194</v>
      </c>
      <c r="AD253" s="179">
        <v>45869</v>
      </c>
      <c r="AE253" s="120" t="s">
        <v>196</v>
      </c>
      <c r="AF253" s="139">
        <v>2</v>
      </c>
      <c r="AG253" s="139">
        <v>3</v>
      </c>
      <c r="AH253" s="139">
        <v>6</v>
      </c>
      <c r="AI253" s="139" t="s">
        <v>161</v>
      </c>
      <c r="AJ253" s="139">
        <v>25</v>
      </c>
      <c r="AK253" s="139">
        <v>150</v>
      </c>
      <c r="AL253" s="137" t="str">
        <f t="shared" si="52"/>
        <v>II</v>
      </c>
      <c r="AM253" s="139" t="str">
        <f t="shared" si="53"/>
        <v>Aceptable con control especifico</v>
      </c>
      <c r="AN253" s="55" t="s">
        <v>317</v>
      </c>
      <c r="AO253" s="146" t="s">
        <v>185</v>
      </c>
      <c r="AP253" s="147" t="s">
        <v>194</v>
      </c>
      <c r="AQ253" s="147" t="s">
        <v>194</v>
      </c>
      <c r="AR253" s="147" t="s">
        <v>194</v>
      </c>
      <c r="AS253" s="144" t="s">
        <v>318</v>
      </c>
      <c r="AT253" s="137" t="s">
        <v>194</v>
      </c>
      <c r="AU253" s="118" t="str">
        <f t="shared" si="54"/>
        <v>Se mantiene los controles establecidos</v>
      </c>
    </row>
    <row r="254" spans="2:47" s="40" customFormat="1" ht="174.75" customHeight="1" x14ac:dyDescent="0.25">
      <c r="B254" s="153" t="s">
        <v>180</v>
      </c>
      <c r="C254" s="153" t="s">
        <v>527</v>
      </c>
      <c r="D254" s="153" t="s">
        <v>531</v>
      </c>
      <c r="E254" s="144" t="s">
        <v>532</v>
      </c>
      <c r="F254" s="148" t="s">
        <v>533</v>
      </c>
      <c r="G254" s="144" t="s">
        <v>185</v>
      </c>
      <c r="H254" s="136" t="s">
        <v>186</v>
      </c>
      <c r="I254" s="186" t="s">
        <v>534</v>
      </c>
      <c r="J254" s="145" t="s">
        <v>228</v>
      </c>
      <c r="K254" s="198" t="s">
        <v>535</v>
      </c>
      <c r="L254" s="139" t="s">
        <v>536</v>
      </c>
      <c r="M254" s="55" t="s">
        <v>537</v>
      </c>
      <c r="N254" s="186" t="s">
        <v>538</v>
      </c>
      <c r="O254" s="139">
        <v>3</v>
      </c>
      <c r="P254" s="139">
        <v>3</v>
      </c>
      <c r="Q254" s="139">
        <f>O254*P254</f>
        <v>9</v>
      </c>
      <c r="R254" s="139" t="s">
        <v>323</v>
      </c>
      <c r="S254" s="139">
        <v>25</v>
      </c>
      <c r="T254" s="139">
        <v>225</v>
      </c>
      <c r="U254" s="137" t="str">
        <f t="shared" si="62"/>
        <v>II</v>
      </c>
      <c r="V254" s="139" t="str">
        <f t="shared" si="63"/>
        <v>Aceptable con control especifico</v>
      </c>
      <c r="W254" s="198" t="s">
        <v>539</v>
      </c>
      <c r="X254" s="146" t="s">
        <v>185</v>
      </c>
      <c r="Y254" s="147" t="s">
        <v>194</v>
      </c>
      <c r="Z254" s="147" t="s">
        <v>194</v>
      </c>
      <c r="AA254" s="147" t="s">
        <v>194</v>
      </c>
      <c r="AB254" s="144" t="s">
        <v>540</v>
      </c>
      <c r="AC254" s="137" t="s">
        <v>194</v>
      </c>
      <c r="AD254" s="179"/>
      <c r="AE254" s="120"/>
      <c r="AF254" s="139"/>
      <c r="AG254" s="139"/>
      <c r="AH254" s="139"/>
      <c r="AI254" s="139"/>
      <c r="AJ254" s="139"/>
      <c r="AK254" s="139"/>
      <c r="AL254" s="137"/>
      <c r="AM254" s="139"/>
      <c r="AN254" s="55"/>
      <c r="AO254" s="146"/>
      <c r="AP254" s="147"/>
      <c r="AQ254" s="147"/>
      <c r="AR254" s="147"/>
      <c r="AS254" s="144"/>
      <c r="AT254" s="137"/>
      <c r="AU254" s="118"/>
    </row>
    <row r="255" spans="2:47" s="40" customFormat="1" ht="174.75" customHeight="1" x14ac:dyDescent="0.25">
      <c r="B255" s="153" t="s">
        <v>180</v>
      </c>
      <c r="C255" s="153" t="s">
        <v>527</v>
      </c>
      <c r="D255" s="153" t="s">
        <v>531</v>
      </c>
      <c r="E255" s="144" t="s">
        <v>532</v>
      </c>
      <c r="F255" s="148" t="s">
        <v>533</v>
      </c>
      <c r="G255" s="136" t="s">
        <v>185</v>
      </c>
      <c r="H255" s="136" t="s">
        <v>186</v>
      </c>
      <c r="I255" s="137" t="s">
        <v>220</v>
      </c>
      <c r="J255" s="145" t="s">
        <v>314</v>
      </c>
      <c r="K255" s="54" t="s">
        <v>319</v>
      </c>
      <c r="L255" s="137" t="s">
        <v>320</v>
      </c>
      <c r="M255" s="54" t="s">
        <v>321</v>
      </c>
      <c r="N255" s="54" t="s">
        <v>322</v>
      </c>
      <c r="O255" s="139">
        <v>3</v>
      </c>
      <c r="P255" s="139">
        <v>3</v>
      </c>
      <c r="Q255" s="139">
        <v>9</v>
      </c>
      <c r="R255" s="137" t="s">
        <v>323</v>
      </c>
      <c r="S255" s="139">
        <v>25</v>
      </c>
      <c r="T255" s="139">
        <v>225</v>
      </c>
      <c r="U255" s="137" t="str">
        <f t="shared" si="62"/>
        <v>II</v>
      </c>
      <c r="V255" s="139" t="str">
        <f t="shared" si="63"/>
        <v>Aceptable con control especifico</v>
      </c>
      <c r="W255" s="137" t="s">
        <v>324</v>
      </c>
      <c r="X255" s="139" t="s">
        <v>185</v>
      </c>
      <c r="Y255" s="143" t="s">
        <v>194</v>
      </c>
      <c r="Z255" s="143" t="s">
        <v>194</v>
      </c>
      <c r="AA255" s="143" t="s">
        <v>194</v>
      </c>
      <c r="AB255" s="137" t="s">
        <v>325</v>
      </c>
      <c r="AC255" s="137" t="s">
        <v>194</v>
      </c>
      <c r="AD255" s="179">
        <v>45869</v>
      </c>
      <c r="AE255" s="120" t="s">
        <v>196</v>
      </c>
      <c r="AF255" s="139">
        <v>3</v>
      </c>
      <c r="AG255" s="139">
        <v>3</v>
      </c>
      <c r="AH255" s="139">
        <v>9</v>
      </c>
      <c r="AI255" s="137" t="s">
        <v>323</v>
      </c>
      <c r="AJ255" s="139">
        <v>25</v>
      </c>
      <c r="AK255" s="139">
        <v>225</v>
      </c>
      <c r="AL255" s="137" t="str">
        <f t="shared" si="52"/>
        <v>II</v>
      </c>
      <c r="AM255" s="139" t="str">
        <f t="shared" si="53"/>
        <v>Aceptable con control especifico</v>
      </c>
      <c r="AN255" s="137" t="s">
        <v>324</v>
      </c>
      <c r="AO255" s="139" t="s">
        <v>185</v>
      </c>
      <c r="AP255" s="143" t="s">
        <v>194</v>
      </c>
      <c r="AQ255" s="143" t="s">
        <v>194</v>
      </c>
      <c r="AR255" s="143" t="s">
        <v>194</v>
      </c>
      <c r="AS255" s="137" t="s">
        <v>325</v>
      </c>
      <c r="AT255" s="137" t="s">
        <v>194</v>
      </c>
      <c r="AU255" s="118" t="str">
        <f t="shared" si="54"/>
        <v>Se mantiene los controles establecidos</v>
      </c>
    </row>
    <row r="256" spans="2:47" s="40" customFormat="1" ht="174.75" customHeight="1" x14ac:dyDescent="0.25">
      <c r="B256" s="153" t="s">
        <v>180</v>
      </c>
      <c r="C256" s="153" t="s">
        <v>527</v>
      </c>
      <c r="D256" s="153" t="s">
        <v>531</v>
      </c>
      <c r="E256" s="144" t="s">
        <v>532</v>
      </c>
      <c r="F256" s="148" t="s">
        <v>533</v>
      </c>
      <c r="G256" s="118" t="s">
        <v>197</v>
      </c>
      <c r="H256" s="136" t="s">
        <v>186</v>
      </c>
      <c r="I256" s="138" t="s">
        <v>326</v>
      </c>
      <c r="J256" s="137" t="s">
        <v>206</v>
      </c>
      <c r="K256" s="148" t="s">
        <v>327</v>
      </c>
      <c r="L256" s="54" t="s">
        <v>328</v>
      </c>
      <c r="M256" s="54" t="s">
        <v>329</v>
      </c>
      <c r="N256" s="54" t="s">
        <v>330</v>
      </c>
      <c r="O256" s="137">
        <v>2</v>
      </c>
      <c r="P256" s="137">
        <v>1</v>
      </c>
      <c r="Q256" s="137">
        <v>2</v>
      </c>
      <c r="R256" s="137" t="s">
        <v>310</v>
      </c>
      <c r="S256" s="137">
        <v>10</v>
      </c>
      <c r="T256" s="137">
        <v>20</v>
      </c>
      <c r="U256" s="137" t="str">
        <f t="shared" si="62"/>
        <v>IV</v>
      </c>
      <c r="V256" s="139" t="str">
        <f t="shared" si="63"/>
        <v>Aceptable</v>
      </c>
      <c r="W256" s="137" t="s">
        <v>211</v>
      </c>
      <c r="X256" s="137" t="s">
        <v>185</v>
      </c>
      <c r="Y256" s="143" t="s">
        <v>194</v>
      </c>
      <c r="Z256" s="143" t="s">
        <v>194</v>
      </c>
      <c r="AA256" s="143" t="s">
        <v>194</v>
      </c>
      <c r="AB256" s="137" t="s">
        <v>331</v>
      </c>
      <c r="AC256" s="137" t="s">
        <v>194</v>
      </c>
      <c r="AD256" s="179">
        <v>45869</v>
      </c>
      <c r="AE256" s="120" t="s">
        <v>196</v>
      </c>
      <c r="AF256" s="137">
        <v>2</v>
      </c>
      <c r="AG256" s="137">
        <v>1</v>
      </c>
      <c r="AH256" s="137">
        <v>2</v>
      </c>
      <c r="AI256" s="137" t="s">
        <v>310</v>
      </c>
      <c r="AJ256" s="137">
        <v>10</v>
      </c>
      <c r="AK256" s="137">
        <v>20</v>
      </c>
      <c r="AL256" s="137" t="str">
        <f t="shared" si="52"/>
        <v>IV</v>
      </c>
      <c r="AM256" s="139" t="str">
        <f t="shared" si="53"/>
        <v>Aceptable</v>
      </c>
      <c r="AN256" s="137" t="s">
        <v>211</v>
      </c>
      <c r="AO256" s="137" t="s">
        <v>185</v>
      </c>
      <c r="AP256" s="143" t="s">
        <v>194</v>
      </c>
      <c r="AQ256" s="143" t="s">
        <v>194</v>
      </c>
      <c r="AR256" s="143" t="s">
        <v>194</v>
      </c>
      <c r="AS256" s="137" t="s">
        <v>331</v>
      </c>
      <c r="AT256" s="137" t="s">
        <v>194</v>
      </c>
      <c r="AU256" s="118" t="str">
        <f t="shared" si="54"/>
        <v>Se mantiene los controles establecidos</v>
      </c>
    </row>
    <row r="257" spans="2:47" s="40" customFormat="1" ht="174.75" customHeight="1" x14ac:dyDescent="0.25">
      <c r="B257" s="153" t="s">
        <v>180</v>
      </c>
      <c r="C257" s="153" t="s">
        <v>527</v>
      </c>
      <c r="D257" s="153" t="s">
        <v>531</v>
      </c>
      <c r="E257" s="144" t="s">
        <v>532</v>
      </c>
      <c r="F257" s="148" t="s">
        <v>533</v>
      </c>
      <c r="G257" s="136" t="s">
        <v>197</v>
      </c>
      <c r="H257" s="136" t="s">
        <v>186</v>
      </c>
      <c r="I257" s="137" t="s">
        <v>294</v>
      </c>
      <c r="J257" s="138" t="s">
        <v>228</v>
      </c>
      <c r="K257" s="54" t="s">
        <v>249</v>
      </c>
      <c r="L257" s="137" t="s">
        <v>194</v>
      </c>
      <c r="M257" s="54" t="s">
        <v>332</v>
      </c>
      <c r="N257" s="54" t="s">
        <v>333</v>
      </c>
      <c r="O257" s="139">
        <v>2</v>
      </c>
      <c r="P257" s="139">
        <v>3</v>
      </c>
      <c r="Q257" s="139">
        <v>6</v>
      </c>
      <c r="R257" s="137" t="s">
        <v>161</v>
      </c>
      <c r="S257" s="139">
        <v>10</v>
      </c>
      <c r="T257" s="139">
        <v>60</v>
      </c>
      <c r="U257" s="137" t="str">
        <f t="shared" si="62"/>
        <v>III</v>
      </c>
      <c r="V257" s="139" t="str">
        <f t="shared" si="63"/>
        <v>Mejorable</v>
      </c>
      <c r="W257" s="139" t="s">
        <v>253</v>
      </c>
      <c r="X257" s="139" t="s">
        <v>185</v>
      </c>
      <c r="Y257" s="143" t="s">
        <v>194</v>
      </c>
      <c r="Z257" s="143" t="s">
        <v>194</v>
      </c>
      <c r="AA257" s="143" t="s">
        <v>194</v>
      </c>
      <c r="AB257" s="137" t="s">
        <v>334</v>
      </c>
      <c r="AC257" s="137" t="s">
        <v>194</v>
      </c>
      <c r="AD257" s="179">
        <v>45869</v>
      </c>
      <c r="AE257" s="120" t="s">
        <v>196</v>
      </c>
      <c r="AF257" s="139">
        <v>2</v>
      </c>
      <c r="AG257" s="139">
        <v>3</v>
      </c>
      <c r="AH257" s="139">
        <v>6</v>
      </c>
      <c r="AI257" s="137" t="s">
        <v>161</v>
      </c>
      <c r="AJ257" s="139">
        <v>10</v>
      </c>
      <c r="AK257" s="139">
        <v>60</v>
      </c>
      <c r="AL257" s="137" t="str">
        <f t="shared" si="52"/>
        <v>III</v>
      </c>
      <c r="AM257" s="139" t="str">
        <f t="shared" si="53"/>
        <v>Mejorable</v>
      </c>
      <c r="AN257" s="139" t="s">
        <v>253</v>
      </c>
      <c r="AO257" s="139" t="s">
        <v>185</v>
      </c>
      <c r="AP257" s="143" t="s">
        <v>194</v>
      </c>
      <c r="AQ257" s="143" t="s">
        <v>194</v>
      </c>
      <c r="AR257" s="143" t="s">
        <v>194</v>
      </c>
      <c r="AS257" s="137" t="s">
        <v>334</v>
      </c>
      <c r="AT257" s="137" t="s">
        <v>194</v>
      </c>
      <c r="AU257" s="118" t="str">
        <f t="shared" si="54"/>
        <v>Se mantiene los controles establecidos</v>
      </c>
    </row>
    <row r="258" spans="2:47" s="40" customFormat="1" ht="174.75" customHeight="1" x14ac:dyDescent="0.25">
      <c r="B258" s="153" t="s">
        <v>180</v>
      </c>
      <c r="C258" s="153" t="s">
        <v>527</v>
      </c>
      <c r="D258" s="153" t="s">
        <v>531</v>
      </c>
      <c r="E258" s="144" t="s">
        <v>532</v>
      </c>
      <c r="F258" s="148" t="s">
        <v>533</v>
      </c>
      <c r="G258" s="136" t="s">
        <v>197</v>
      </c>
      <c r="H258" s="136" t="s">
        <v>186</v>
      </c>
      <c r="I258" s="137" t="s">
        <v>255</v>
      </c>
      <c r="J258" s="137" t="s">
        <v>256</v>
      </c>
      <c r="K258" s="54" t="s">
        <v>242</v>
      </c>
      <c r="L258" s="137" t="s">
        <v>258</v>
      </c>
      <c r="M258" s="54" t="s">
        <v>335</v>
      </c>
      <c r="N258" s="54" t="s">
        <v>336</v>
      </c>
      <c r="O258" s="139">
        <v>3</v>
      </c>
      <c r="P258" s="139">
        <v>3</v>
      </c>
      <c r="Q258" s="139">
        <v>9</v>
      </c>
      <c r="R258" s="137" t="s">
        <v>323</v>
      </c>
      <c r="S258" s="139">
        <v>25</v>
      </c>
      <c r="T258" s="139">
        <v>225</v>
      </c>
      <c r="U258" s="137" t="str">
        <f t="shared" si="62"/>
        <v>II</v>
      </c>
      <c r="V258" s="139" t="str">
        <f t="shared" si="63"/>
        <v>Aceptable con control especifico</v>
      </c>
      <c r="W258" s="139" t="s">
        <v>261</v>
      </c>
      <c r="X258" s="139" t="s">
        <v>185</v>
      </c>
      <c r="Y258" s="143" t="s">
        <v>194</v>
      </c>
      <c r="Z258" s="143" t="s">
        <v>194</v>
      </c>
      <c r="AA258" s="143" t="s">
        <v>194</v>
      </c>
      <c r="AB258" s="54" t="s">
        <v>337</v>
      </c>
      <c r="AC258" s="137" t="s">
        <v>194</v>
      </c>
      <c r="AD258" s="179">
        <v>45869</v>
      </c>
      <c r="AE258" s="120" t="s">
        <v>196</v>
      </c>
      <c r="AF258" s="139">
        <v>3</v>
      </c>
      <c r="AG258" s="139">
        <v>3</v>
      </c>
      <c r="AH258" s="139">
        <v>9</v>
      </c>
      <c r="AI258" s="137" t="s">
        <v>323</v>
      </c>
      <c r="AJ258" s="139">
        <v>25</v>
      </c>
      <c r="AK258" s="139">
        <v>225</v>
      </c>
      <c r="AL258" s="137" t="str">
        <f t="shared" si="52"/>
        <v>II</v>
      </c>
      <c r="AM258" s="139" t="str">
        <f t="shared" si="53"/>
        <v>Aceptable con control especifico</v>
      </c>
      <c r="AN258" s="139" t="s">
        <v>261</v>
      </c>
      <c r="AO258" s="139" t="s">
        <v>185</v>
      </c>
      <c r="AP258" s="143" t="s">
        <v>194</v>
      </c>
      <c r="AQ258" s="143" t="s">
        <v>194</v>
      </c>
      <c r="AR258" s="143" t="s">
        <v>194</v>
      </c>
      <c r="AS258" s="54" t="s">
        <v>337</v>
      </c>
      <c r="AT258" s="137" t="s">
        <v>194</v>
      </c>
      <c r="AU258" s="118" t="str">
        <f t="shared" si="54"/>
        <v>Se mantiene los controles establecidos</v>
      </c>
    </row>
    <row r="259" spans="2:47" s="40" customFormat="1" ht="174.75" customHeight="1" x14ac:dyDescent="0.25">
      <c r="B259" s="153" t="s">
        <v>180</v>
      </c>
      <c r="C259" s="153" t="s">
        <v>527</v>
      </c>
      <c r="D259" s="153" t="s">
        <v>531</v>
      </c>
      <c r="E259" s="144" t="s">
        <v>532</v>
      </c>
      <c r="F259" s="148" t="s">
        <v>533</v>
      </c>
      <c r="G259" s="136" t="s">
        <v>197</v>
      </c>
      <c r="H259" s="136" t="s">
        <v>186</v>
      </c>
      <c r="I259" s="137" t="s">
        <v>338</v>
      </c>
      <c r="J259" s="137" t="s">
        <v>256</v>
      </c>
      <c r="K259" s="54" t="s">
        <v>269</v>
      </c>
      <c r="L259" s="137" t="s">
        <v>339</v>
      </c>
      <c r="M259" s="54" t="s">
        <v>335</v>
      </c>
      <c r="N259" s="54" t="s">
        <v>336</v>
      </c>
      <c r="O259" s="139">
        <v>4</v>
      </c>
      <c r="P259" s="139">
        <v>2</v>
      </c>
      <c r="Q259" s="139">
        <v>8</v>
      </c>
      <c r="R259" s="137" t="s">
        <v>161</v>
      </c>
      <c r="S259" s="139">
        <v>25</v>
      </c>
      <c r="T259" s="139">
        <v>200</v>
      </c>
      <c r="U259" s="137" t="str">
        <f t="shared" si="62"/>
        <v>II</v>
      </c>
      <c r="V259" s="139" t="str">
        <f t="shared" si="63"/>
        <v>Aceptable con control especifico</v>
      </c>
      <c r="W259" s="139" t="s">
        <v>340</v>
      </c>
      <c r="X259" s="139" t="s">
        <v>185</v>
      </c>
      <c r="Y259" s="143" t="s">
        <v>194</v>
      </c>
      <c r="Z259" s="143" t="s">
        <v>194</v>
      </c>
      <c r="AA259" s="143" t="s">
        <v>194</v>
      </c>
      <c r="AB259" s="54" t="s">
        <v>337</v>
      </c>
      <c r="AC259" s="137" t="s">
        <v>194</v>
      </c>
      <c r="AD259" s="179">
        <v>45869</v>
      </c>
      <c r="AE259" s="120" t="s">
        <v>196</v>
      </c>
      <c r="AF259" s="139">
        <v>4</v>
      </c>
      <c r="AG259" s="139">
        <v>2</v>
      </c>
      <c r="AH259" s="139">
        <v>8</v>
      </c>
      <c r="AI259" s="137" t="s">
        <v>161</v>
      </c>
      <c r="AJ259" s="139">
        <v>25</v>
      </c>
      <c r="AK259" s="139">
        <v>200</v>
      </c>
      <c r="AL259" s="137" t="str">
        <f t="shared" si="52"/>
        <v>II</v>
      </c>
      <c r="AM259" s="139" t="str">
        <f t="shared" si="53"/>
        <v>Aceptable con control especifico</v>
      </c>
      <c r="AN259" s="139" t="s">
        <v>340</v>
      </c>
      <c r="AO259" s="139" t="s">
        <v>185</v>
      </c>
      <c r="AP259" s="143" t="s">
        <v>194</v>
      </c>
      <c r="AQ259" s="143" t="s">
        <v>194</v>
      </c>
      <c r="AR259" s="143" t="s">
        <v>194</v>
      </c>
      <c r="AS259" s="54" t="s">
        <v>337</v>
      </c>
      <c r="AT259" s="137" t="s">
        <v>194</v>
      </c>
      <c r="AU259" s="118" t="str">
        <f t="shared" si="54"/>
        <v>Se mantiene los controles establecidos</v>
      </c>
    </row>
    <row r="260" spans="2:47" s="40" customFormat="1" ht="174.75" customHeight="1" x14ac:dyDescent="0.25">
      <c r="B260" s="153" t="s">
        <v>180</v>
      </c>
      <c r="C260" s="153" t="s">
        <v>527</v>
      </c>
      <c r="D260" s="153" t="s">
        <v>531</v>
      </c>
      <c r="E260" s="144" t="s">
        <v>532</v>
      </c>
      <c r="F260" s="148" t="s">
        <v>533</v>
      </c>
      <c r="G260" s="118" t="s">
        <v>197</v>
      </c>
      <c r="H260" s="136" t="s">
        <v>263</v>
      </c>
      <c r="I260" s="138" t="s">
        <v>341</v>
      </c>
      <c r="J260" s="137" t="s">
        <v>256</v>
      </c>
      <c r="K260" s="148" t="s">
        <v>342</v>
      </c>
      <c r="L260" s="54" t="s">
        <v>194</v>
      </c>
      <c r="M260" s="54" t="s">
        <v>335</v>
      </c>
      <c r="N260" s="54" t="s">
        <v>336</v>
      </c>
      <c r="O260" s="137">
        <v>2</v>
      </c>
      <c r="P260" s="137">
        <v>1</v>
      </c>
      <c r="Q260" s="137">
        <v>2</v>
      </c>
      <c r="R260" s="137" t="s">
        <v>310</v>
      </c>
      <c r="S260" s="137">
        <v>10</v>
      </c>
      <c r="T260" s="137">
        <v>20</v>
      </c>
      <c r="U260" s="137" t="str">
        <f t="shared" si="62"/>
        <v>IV</v>
      </c>
      <c r="V260" s="139" t="str">
        <f t="shared" si="63"/>
        <v>Aceptable</v>
      </c>
      <c r="W260" s="137" t="s">
        <v>261</v>
      </c>
      <c r="X260" s="137" t="s">
        <v>185</v>
      </c>
      <c r="Y260" s="143" t="s">
        <v>194</v>
      </c>
      <c r="Z260" s="143" t="s">
        <v>194</v>
      </c>
      <c r="AA260" s="143" t="s">
        <v>194</v>
      </c>
      <c r="AB260" s="54" t="s">
        <v>337</v>
      </c>
      <c r="AC260" s="137" t="s">
        <v>194</v>
      </c>
      <c r="AD260" s="179">
        <v>45869</v>
      </c>
      <c r="AE260" s="120" t="s">
        <v>196</v>
      </c>
      <c r="AF260" s="137">
        <v>2</v>
      </c>
      <c r="AG260" s="137">
        <v>1</v>
      </c>
      <c r="AH260" s="137">
        <v>2</v>
      </c>
      <c r="AI260" s="137" t="s">
        <v>310</v>
      </c>
      <c r="AJ260" s="137">
        <v>10</v>
      </c>
      <c r="AK260" s="137">
        <v>20</v>
      </c>
      <c r="AL260" s="137" t="str">
        <f t="shared" si="52"/>
        <v>IV</v>
      </c>
      <c r="AM260" s="139" t="str">
        <f t="shared" si="53"/>
        <v>Aceptable</v>
      </c>
      <c r="AN260" s="137" t="s">
        <v>261</v>
      </c>
      <c r="AO260" s="137" t="s">
        <v>185</v>
      </c>
      <c r="AP260" s="143" t="s">
        <v>194</v>
      </c>
      <c r="AQ260" s="143" t="s">
        <v>194</v>
      </c>
      <c r="AR260" s="143" t="s">
        <v>194</v>
      </c>
      <c r="AS260" s="54" t="s">
        <v>337</v>
      </c>
      <c r="AT260" s="137" t="s">
        <v>194</v>
      </c>
      <c r="AU260" s="118" t="str">
        <f t="shared" si="54"/>
        <v>Se mantiene los controles establecidos</v>
      </c>
    </row>
    <row r="261" spans="2:47" s="40" customFormat="1" ht="174.75" customHeight="1" x14ac:dyDescent="0.25">
      <c r="B261" s="160" t="s">
        <v>180</v>
      </c>
      <c r="C261" s="161" t="s">
        <v>541</v>
      </c>
      <c r="D261" s="161" t="s">
        <v>542</v>
      </c>
      <c r="E261" s="135" t="s">
        <v>486</v>
      </c>
      <c r="F261" s="135" t="s">
        <v>543</v>
      </c>
      <c r="G261" s="136" t="s">
        <v>185</v>
      </c>
      <c r="H261" s="136" t="s">
        <v>186</v>
      </c>
      <c r="I261" s="137" t="s">
        <v>284</v>
      </c>
      <c r="J261" s="138" t="s">
        <v>199</v>
      </c>
      <c r="K261" s="54" t="s">
        <v>200</v>
      </c>
      <c r="L261" s="137" t="s">
        <v>190</v>
      </c>
      <c r="M261" s="54" t="s">
        <v>201</v>
      </c>
      <c r="N261" s="54" t="s">
        <v>190</v>
      </c>
      <c r="O261" s="139">
        <v>2</v>
      </c>
      <c r="P261" s="139">
        <v>3</v>
      </c>
      <c r="Q261" s="139">
        <f>O261*P261</f>
        <v>6</v>
      </c>
      <c r="R261" s="137" t="str">
        <f>IF(Q261&lt;=4,"BAJO",IF(Q261&lt;=8,"MEDIO",IF(Q261&lt;=20,"ALTO","MUY ALTO")))</f>
        <v>MEDIO</v>
      </c>
      <c r="S261" s="139">
        <v>10</v>
      </c>
      <c r="T261" s="139">
        <f>Q261*S261</f>
        <v>60</v>
      </c>
      <c r="U261" s="139" t="str">
        <f>IF(T261&lt;=20,"IV",IF(T261&lt;=120,"III",IF(T261&lt;=500,"II",IF(T261&lt;=4000,"I",FALSE))))</f>
        <v>III</v>
      </c>
      <c r="V261" s="139" t="str">
        <f t="shared" si="59"/>
        <v>Mejorable</v>
      </c>
      <c r="W261" s="139" t="s">
        <v>285</v>
      </c>
      <c r="X261" s="137" t="s">
        <v>185</v>
      </c>
      <c r="Y261" s="137" t="s">
        <v>194</v>
      </c>
      <c r="Z261" s="137" t="s">
        <v>194</v>
      </c>
      <c r="AA261" s="137" t="s">
        <v>194</v>
      </c>
      <c r="AB261" s="137" t="s">
        <v>453</v>
      </c>
      <c r="AC261" s="137" t="s">
        <v>194</v>
      </c>
      <c r="AD261" s="179">
        <v>45869</v>
      </c>
      <c r="AE261" s="120" t="s">
        <v>196</v>
      </c>
      <c r="AF261" s="139">
        <v>2</v>
      </c>
      <c r="AG261" s="139">
        <v>3</v>
      </c>
      <c r="AH261" s="139">
        <f>AF261*AG261</f>
        <v>6</v>
      </c>
      <c r="AI261" s="137" t="str">
        <f>IF(AH261&lt;=4,"BAJO",IF(AH261&lt;=8,"MEDIO",IF(AH261&lt;=20,"ALTO","MUY ALTO")))</f>
        <v>MEDIO</v>
      </c>
      <c r="AJ261" s="139">
        <v>10</v>
      </c>
      <c r="AK261" s="139">
        <f>AH261*AJ261</f>
        <v>60</v>
      </c>
      <c r="AL261" s="139" t="str">
        <f>IF(AK261&lt;=20,"IV",IF(AK261&lt;=120,"III",IF(AK261&lt;=500,"II",IF(AK261&lt;=4000,"I",FALSE))))</f>
        <v>III</v>
      </c>
      <c r="AM261" s="139" t="str">
        <f t="shared" si="53"/>
        <v>Mejorable</v>
      </c>
      <c r="AN261" s="139" t="s">
        <v>285</v>
      </c>
      <c r="AO261" s="137" t="s">
        <v>185</v>
      </c>
      <c r="AP261" s="137" t="s">
        <v>194</v>
      </c>
      <c r="AQ261" s="137" t="s">
        <v>194</v>
      </c>
      <c r="AR261" s="137" t="s">
        <v>194</v>
      </c>
      <c r="AS261" s="137" t="s">
        <v>453</v>
      </c>
      <c r="AT261" s="137" t="s">
        <v>194</v>
      </c>
      <c r="AU261" s="118" t="str">
        <f t="shared" si="54"/>
        <v>Se mantiene los controles establecidos</v>
      </c>
    </row>
    <row r="262" spans="2:47" s="40" customFormat="1" ht="266.45" customHeight="1" x14ac:dyDescent="0.25">
      <c r="B262" s="160" t="s">
        <v>180</v>
      </c>
      <c r="C262" s="161" t="s">
        <v>541</v>
      </c>
      <c r="D262" s="161" t="s">
        <v>542</v>
      </c>
      <c r="E262" s="135" t="s">
        <v>486</v>
      </c>
      <c r="F262" s="135" t="s">
        <v>543</v>
      </c>
      <c r="G262" s="136" t="s">
        <v>185</v>
      </c>
      <c r="H262" s="136" t="s">
        <v>186</v>
      </c>
      <c r="I262" s="137" t="s">
        <v>213</v>
      </c>
      <c r="J262" s="138" t="s">
        <v>214</v>
      </c>
      <c r="K262" s="54" t="s">
        <v>215</v>
      </c>
      <c r="L262" s="137" t="s">
        <v>375</v>
      </c>
      <c r="M262" s="54" t="s">
        <v>464</v>
      </c>
      <c r="N262" s="54" t="s">
        <v>465</v>
      </c>
      <c r="O262" s="139">
        <v>2</v>
      </c>
      <c r="P262" s="139">
        <v>3</v>
      </c>
      <c r="Q262" s="139">
        <f t="shared" ref="Q262:Q263" si="64">O262*P262</f>
        <v>6</v>
      </c>
      <c r="R262" s="137" t="str">
        <f t="shared" ref="R262:R270" si="65">IF(Q262&lt;=4,"BAJO",IF(Q262&lt;=8,"MEDIO",IF(Q262&lt;=20,"ALTO","MUY ALTO")))</f>
        <v>MEDIO</v>
      </c>
      <c r="S262" s="139">
        <v>10</v>
      </c>
      <c r="T262" s="139">
        <f t="shared" ref="T262:T270" si="66">Q262*S262</f>
        <v>60</v>
      </c>
      <c r="U262" s="139" t="str">
        <f t="shared" ref="U262:U270" si="67">IF(T262&lt;=20,"IV",IF(T262&lt;=120,"III",IF(T262&lt;=500,"II",IF(T262&lt;=4000,"I",FALSE))))</f>
        <v>III</v>
      </c>
      <c r="V262" s="139" t="str">
        <f t="shared" si="59"/>
        <v>Mejorable</v>
      </c>
      <c r="W262" s="137" t="s">
        <v>218</v>
      </c>
      <c r="X262" s="139" t="s">
        <v>185</v>
      </c>
      <c r="Y262" s="137" t="s">
        <v>194</v>
      </c>
      <c r="Z262" s="137" t="s">
        <v>194</v>
      </c>
      <c r="AA262" s="137" t="s">
        <v>544</v>
      </c>
      <c r="AB262" s="137" t="s">
        <v>466</v>
      </c>
      <c r="AC262" s="137" t="s">
        <v>194</v>
      </c>
      <c r="AD262" s="179">
        <v>45869</v>
      </c>
      <c r="AE262" s="120" t="s">
        <v>196</v>
      </c>
      <c r="AF262" s="139">
        <v>2</v>
      </c>
      <c r="AG262" s="139">
        <v>3</v>
      </c>
      <c r="AH262" s="139">
        <f t="shared" ref="AH262:AH263" si="68">AF262*AG262</f>
        <v>6</v>
      </c>
      <c r="AI262" s="137" t="str">
        <f t="shared" ref="AI262:AI325" si="69">IF(AH262&lt;=4,"BAJO",IF(AH262&lt;=8,"MEDIO",IF(AH262&lt;=20,"ALTO","MUY ALTO")))</f>
        <v>MEDIO</v>
      </c>
      <c r="AJ262" s="139">
        <v>10</v>
      </c>
      <c r="AK262" s="139">
        <f t="shared" ref="AK262:AK300" si="70">AH262*AJ262</f>
        <v>60</v>
      </c>
      <c r="AL262" s="139" t="str">
        <f t="shared" ref="AL262:AL325" si="71">IF(AK262&lt;=20,"IV",IF(AK262&lt;=120,"III",IF(AK262&lt;=500,"II",IF(AK262&lt;=4000,"I",FALSE))))</f>
        <v>III</v>
      </c>
      <c r="AM262" s="139" t="str">
        <f t="shared" si="53"/>
        <v>Mejorable</v>
      </c>
      <c r="AN262" s="137" t="s">
        <v>218</v>
      </c>
      <c r="AO262" s="139" t="s">
        <v>185</v>
      </c>
      <c r="AP262" s="137" t="s">
        <v>194</v>
      </c>
      <c r="AQ262" s="137" t="s">
        <v>194</v>
      </c>
      <c r="AR262" s="137" t="s">
        <v>544</v>
      </c>
      <c r="AS262" s="137" t="s">
        <v>466</v>
      </c>
      <c r="AT262" s="137" t="s">
        <v>194</v>
      </c>
      <c r="AU262" s="118" t="str">
        <f t="shared" si="54"/>
        <v>Se mantiene los controles establecidos</v>
      </c>
    </row>
    <row r="263" spans="2:47" s="40" customFormat="1" ht="174.75" customHeight="1" x14ac:dyDescent="0.25">
      <c r="B263" s="160" t="s">
        <v>180</v>
      </c>
      <c r="C263" s="161" t="s">
        <v>541</v>
      </c>
      <c r="D263" s="161" t="s">
        <v>542</v>
      </c>
      <c r="E263" s="135" t="s">
        <v>486</v>
      </c>
      <c r="F263" s="135" t="s">
        <v>543</v>
      </c>
      <c r="G263" s="136" t="s">
        <v>185</v>
      </c>
      <c r="H263" s="136" t="s">
        <v>186</v>
      </c>
      <c r="I263" s="137" t="s">
        <v>220</v>
      </c>
      <c r="J263" s="138" t="s">
        <v>214</v>
      </c>
      <c r="K263" s="54" t="s">
        <v>290</v>
      </c>
      <c r="L263" s="137" t="s">
        <v>375</v>
      </c>
      <c r="M263" s="54" t="s">
        <v>223</v>
      </c>
      <c r="N263" s="54" t="s">
        <v>545</v>
      </c>
      <c r="O263" s="139">
        <v>2</v>
      </c>
      <c r="P263" s="139">
        <v>3</v>
      </c>
      <c r="Q263" s="139">
        <f t="shared" si="64"/>
        <v>6</v>
      </c>
      <c r="R263" s="137" t="str">
        <f t="shared" si="65"/>
        <v>MEDIO</v>
      </c>
      <c r="S263" s="139">
        <v>10</v>
      </c>
      <c r="T263" s="139">
        <f t="shared" si="66"/>
        <v>60</v>
      </c>
      <c r="U263" s="139" t="str">
        <f t="shared" si="67"/>
        <v>III</v>
      </c>
      <c r="V263" s="139" t="str">
        <f t="shared" si="59"/>
        <v>Mejorable</v>
      </c>
      <c r="W263" s="137" t="s">
        <v>291</v>
      </c>
      <c r="X263" s="139" t="s">
        <v>185</v>
      </c>
      <c r="Y263" s="137" t="s">
        <v>194</v>
      </c>
      <c r="Z263" s="137" t="s">
        <v>194</v>
      </c>
      <c r="AA263" s="137" t="s">
        <v>194</v>
      </c>
      <c r="AB263" s="137" t="s">
        <v>466</v>
      </c>
      <c r="AC263" s="137" t="s">
        <v>194</v>
      </c>
      <c r="AD263" s="179">
        <v>45869</v>
      </c>
      <c r="AE263" s="120" t="s">
        <v>196</v>
      </c>
      <c r="AF263" s="139">
        <v>2</v>
      </c>
      <c r="AG263" s="139">
        <v>3</v>
      </c>
      <c r="AH263" s="139">
        <f t="shared" si="68"/>
        <v>6</v>
      </c>
      <c r="AI263" s="137" t="str">
        <f t="shared" si="69"/>
        <v>MEDIO</v>
      </c>
      <c r="AJ263" s="139">
        <v>10</v>
      </c>
      <c r="AK263" s="139">
        <f t="shared" si="70"/>
        <v>60</v>
      </c>
      <c r="AL263" s="139" t="str">
        <f t="shared" si="71"/>
        <v>III</v>
      </c>
      <c r="AM263" s="139" t="str">
        <f t="shared" si="53"/>
        <v>Mejorable</v>
      </c>
      <c r="AN263" s="137" t="s">
        <v>291</v>
      </c>
      <c r="AO263" s="139" t="s">
        <v>185</v>
      </c>
      <c r="AP263" s="137" t="s">
        <v>194</v>
      </c>
      <c r="AQ263" s="137" t="s">
        <v>194</v>
      </c>
      <c r="AR263" s="137" t="s">
        <v>194</v>
      </c>
      <c r="AS263" s="137" t="s">
        <v>466</v>
      </c>
      <c r="AT263" s="137" t="s">
        <v>194</v>
      </c>
      <c r="AU263" s="118" t="str">
        <f t="shared" si="54"/>
        <v>Se mantiene los controles establecidos</v>
      </c>
    </row>
    <row r="264" spans="2:47" s="40" customFormat="1" ht="174.75" customHeight="1" x14ac:dyDescent="0.25">
      <c r="B264" s="160" t="s">
        <v>180</v>
      </c>
      <c r="C264" s="161" t="s">
        <v>541</v>
      </c>
      <c r="D264" s="161" t="s">
        <v>542</v>
      </c>
      <c r="E264" s="135" t="s">
        <v>486</v>
      </c>
      <c r="F264" s="135" t="s">
        <v>543</v>
      </c>
      <c r="G264" s="136" t="s">
        <v>185</v>
      </c>
      <c r="H264" s="136" t="s">
        <v>186</v>
      </c>
      <c r="I264" s="137" t="s">
        <v>227</v>
      </c>
      <c r="J264" s="138" t="s">
        <v>228</v>
      </c>
      <c r="K264" s="54" t="s">
        <v>229</v>
      </c>
      <c r="L264" s="137" t="s">
        <v>230</v>
      </c>
      <c r="M264" s="54" t="s">
        <v>231</v>
      </c>
      <c r="N264" s="54" t="s">
        <v>216</v>
      </c>
      <c r="O264" s="139">
        <v>2</v>
      </c>
      <c r="P264" s="139">
        <v>2</v>
      </c>
      <c r="Q264" s="139">
        <f>O264*P264</f>
        <v>4</v>
      </c>
      <c r="R264" s="137" t="str">
        <f t="shared" si="65"/>
        <v>BAJO</v>
      </c>
      <c r="S264" s="139">
        <v>25</v>
      </c>
      <c r="T264" s="139">
        <f t="shared" si="66"/>
        <v>100</v>
      </c>
      <c r="U264" s="139" t="str">
        <f t="shared" si="67"/>
        <v>III</v>
      </c>
      <c r="V264" s="139" t="str">
        <f t="shared" si="59"/>
        <v>Mejorable</v>
      </c>
      <c r="W264" s="137" t="s">
        <v>292</v>
      </c>
      <c r="X264" s="139" t="s">
        <v>185</v>
      </c>
      <c r="Y264" s="137" t="s">
        <v>194</v>
      </c>
      <c r="Z264" s="137" t="s">
        <v>194</v>
      </c>
      <c r="AA264" s="137" t="s">
        <v>194</v>
      </c>
      <c r="AB264" s="137" t="s">
        <v>293</v>
      </c>
      <c r="AC264" s="137" t="s">
        <v>194</v>
      </c>
      <c r="AD264" s="179">
        <v>45869</v>
      </c>
      <c r="AE264" s="120" t="s">
        <v>196</v>
      </c>
      <c r="AF264" s="139">
        <v>2</v>
      </c>
      <c r="AG264" s="139">
        <v>2</v>
      </c>
      <c r="AH264" s="139">
        <f>AF264*AG264</f>
        <v>4</v>
      </c>
      <c r="AI264" s="137" t="str">
        <f t="shared" si="69"/>
        <v>BAJO</v>
      </c>
      <c r="AJ264" s="139">
        <v>25</v>
      </c>
      <c r="AK264" s="139">
        <f t="shared" si="70"/>
        <v>100</v>
      </c>
      <c r="AL264" s="139" t="str">
        <f t="shared" si="71"/>
        <v>III</v>
      </c>
      <c r="AM264" s="139" t="str">
        <f t="shared" si="53"/>
        <v>Mejorable</v>
      </c>
      <c r="AN264" s="137" t="s">
        <v>292</v>
      </c>
      <c r="AO264" s="139" t="s">
        <v>185</v>
      </c>
      <c r="AP264" s="137" t="s">
        <v>194</v>
      </c>
      <c r="AQ264" s="137" t="s">
        <v>194</v>
      </c>
      <c r="AR264" s="137" t="s">
        <v>194</v>
      </c>
      <c r="AS264" s="137" t="s">
        <v>293</v>
      </c>
      <c r="AT264" s="137" t="s">
        <v>194</v>
      </c>
      <c r="AU264" s="118" t="str">
        <f t="shared" si="54"/>
        <v>Se mantiene los controles establecidos</v>
      </c>
    </row>
    <row r="265" spans="2:47" s="40" customFormat="1" ht="174.75" customHeight="1" x14ac:dyDescent="0.25">
      <c r="B265" s="160" t="s">
        <v>180</v>
      </c>
      <c r="C265" s="161" t="s">
        <v>541</v>
      </c>
      <c r="D265" s="161" t="s">
        <v>542</v>
      </c>
      <c r="E265" s="135" t="s">
        <v>486</v>
      </c>
      <c r="F265" s="135" t="s">
        <v>543</v>
      </c>
      <c r="G265" s="136" t="s">
        <v>185</v>
      </c>
      <c r="H265" s="136" t="s">
        <v>186</v>
      </c>
      <c r="I265" s="137" t="s">
        <v>241</v>
      </c>
      <c r="J265" s="138" t="s">
        <v>228</v>
      </c>
      <c r="K265" s="54" t="s">
        <v>242</v>
      </c>
      <c r="L265" s="137" t="s">
        <v>243</v>
      </c>
      <c r="M265" s="54" t="s">
        <v>244</v>
      </c>
      <c r="N265" s="54" t="s">
        <v>245</v>
      </c>
      <c r="O265" s="139">
        <v>1</v>
      </c>
      <c r="P265" s="139">
        <v>3</v>
      </c>
      <c r="Q265" s="139">
        <f>O265*P265</f>
        <v>3</v>
      </c>
      <c r="R265" s="137" t="str">
        <f t="shared" si="65"/>
        <v>BAJO</v>
      </c>
      <c r="S265" s="139">
        <v>25</v>
      </c>
      <c r="T265" s="139">
        <f t="shared" si="66"/>
        <v>75</v>
      </c>
      <c r="U265" s="139" t="str">
        <f t="shared" si="67"/>
        <v>III</v>
      </c>
      <c r="V265" s="139" t="str">
        <f t="shared" si="59"/>
        <v>Mejorable</v>
      </c>
      <c r="W265" s="137" t="s">
        <v>238</v>
      </c>
      <c r="X265" s="139" t="s">
        <v>185</v>
      </c>
      <c r="Y265" s="137" t="s">
        <v>194</v>
      </c>
      <c r="Z265" s="137" t="s">
        <v>194</v>
      </c>
      <c r="AA265" s="137" t="s">
        <v>194</v>
      </c>
      <c r="AB265" s="137" t="s">
        <v>546</v>
      </c>
      <c r="AC265" s="137" t="s">
        <v>194</v>
      </c>
      <c r="AD265" s="179">
        <v>45869</v>
      </c>
      <c r="AE265" s="120" t="s">
        <v>196</v>
      </c>
      <c r="AF265" s="139">
        <v>1</v>
      </c>
      <c r="AG265" s="139">
        <v>3</v>
      </c>
      <c r="AH265" s="139">
        <f>AF265*AG265</f>
        <v>3</v>
      </c>
      <c r="AI265" s="137" t="str">
        <f t="shared" si="69"/>
        <v>BAJO</v>
      </c>
      <c r="AJ265" s="139">
        <v>25</v>
      </c>
      <c r="AK265" s="139">
        <f t="shared" si="70"/>
        <v>75</v>
      </c>
      <c r="AL265" s="139" t="str">
        <f t="shared" si="71"/>
        <v>III</v>
      </c>
      <c r="AM265" s="139" t="str">
        <f t="shared" si="53"/>
        <v>Mejorable</v>
      </c>
      <c r="AN265" s="137" t="s">
        <v>238</v>
      </c>
      <c r="AO265" s="139" t="s">
        <v>185</v>
      </c>
      <c r="AP265" s="137" t="s">
        <v>194</v>
      </c>
      <c r="AQ265" s="137" t="s">
        <v>194</v>
      </c>
      <c r="AR265" s="137" t="s">
        <v>194</v>
      </c>
      <c r="AS265" s="137" t="s">
        <v>546</v>
      </c>
      <c r="AT265" s="137" t="s">
        <v>194</v>
      </c>
      <c r="AU265" s="118" t="str">
        <f t="shared" si="54"/>
        <v>Se mantiene los controles establecidos</v>
      </c>
    </row>
    <row r="266" spans="2:47" s="40" customFormat="1" ht="174.75" customHeight="1" x14ac:dyDescent="0.25">
      <c r="B266" s="160" t="s">
        <v>180</v>
      </c>
      <c r="C266" s="161" t="s">
        <v>541</v>
      </c>
      <c r="D266" s="161" t="s">
        <v>542</v>
      </c>
      <c r="E266" s="135" t="s">
        <v>486</v>
      </c>
      <c r="F266" s="135" t="s">
        <v>543</v>
      </c>
      <c r="G266" s="136" t="s">
        <v>185</v>
      </c>
      <c r="H266" s="136" t="s">
        <v>186</v>
      </c>
      <c r="I266" s="137" t="s">
        <v>294</v>
      </c>
      <c r="J266" s="138" t="s">
        <v>228</v>
      </c>
      <c r="K266" s="54" t="s">
        <v>249</v>
      </c>
      <c r="L266" s="137" t="s">
        <v>190</v>
      </c>
      <c r="M266" s="54" t="s">
        <v>547</v>
      </c>
      <c r="N266" s="54" t="s">
        <v>190</v>
      </c>
      <c r="O266" s="139">
        <v>2</v>
      </c>
      <c r="P266" s="139">
        <v>3</v>
      </c>
      <c r="Q266" s="139">
        <f t="shared" ref="Q266:Q270" si="72">O266*P266</f>
        <v>6</v>
      </c>
      <c r="R266" s="137" t="str">
        <f t="shared" si="65"/>
        <v>MEDIO</v>
      </c>
      <c r="S266" s="139">
        <v>10</v>
      </c>
      <c r="T266" s="139">
        <f t="shared" si="66"/>
        <v>60</v>
      </c>
      <c r="U266" s="139" t="str">
        <f t="shared" si="67"/>
        <v>III</v>
      </c>
      <c r="V266" s="139" t="str">
        <f t="shared" si="59"/>
        <v>Mejorable</v>
      </c>
      <c r="W266" s="139" t="s">
        <v>253</v>
      </c>
      <c r="X266" s="139" t="s">
        <v>185</v>
      </c>
      <c r="Y266" s="137" t="s">
        <v>194</v>
      </c>
      <c r="Z266" s="137" t="s">
        <v>194</v>
      </c>
      <c r="AA266" s="137" t="s">
        <v>194</v>
      </c>
      <c r="AB266" s="137" t="s">
        <v>254</v>
      </c>
      <c r="AC266" s="137" t="s">
        <v>194</v>
      </c>
      <c r="AD266" s="179">
        <v>45869</v>
      </c>
      <c r="AE266" s="120" t="s">
        <v>196</v>
      </c>
      <c r="AF266" s="139">
        <v>2</v>
      </c>
      <c r="AG266" s="139">
        <v>3</v>
      </c>
      <c r="AH266" s="139">
        <f t="shared" ref="AH266:AH318" si="73">AF266*AG266</f>
        <v>6</v>
      </c>
      <c r="AI266" s="137" t="str">
        <f t="shared" si="69"/>
        <v>MEDIO</v>
      </c>
      <c r="AJ266" s="139">
        <v>10</v>
      </c>
      <c r="AK266" s="139">
        <f t="shared" si="70"/>
        <v>60</v>
      </c>
      <c r="AL266" s="139" t="str">
        <f t="shared" si="71"/>
        <v>III</v>
      </c>
      <c r="AM266" s="139" t="str">
        <f t="shared" si="53"/>
        <v>Mejorable</v>
      </c>
      <c r="AN266" s="139" t="s">
        <v>253</v>
      </c>
      <c r="AO266" s="139" t="s">
        <v>185</v>
      </c>
      <c r="AP266" s="137" t="s">
        <v>194</v>
      </c>
      <c r="AQ266" s="137" t="s">
        <v>194</v>
      </c>
      <c r="AR266" s="137" t="s">
        <v>194</v>
      </c>
      <c r="AS266" s="137" t="s">
        <v>254</v>
      </c>
      <c r="AT266" s="137" t="s">
        <v>194</v>
      </c>
      <c r="AU266" s="118" t="str">
        <f t="shared" si="54"/>
        <v>Se mantiene los controles establecidos</v>
      </c>
    </row>
    <row r="267" spans="2:47" s="40" customFormat="1" ht="174.75" customHeight="1" x14ac:dyDescent="0.25">
      <c r="B267" s="160" t="s">
        <v>180</v>
      </c>
      <c r="C267" s="161" t="s">
        <v>541</v>
      </c>
      <c r="D267" s="161" t="s">
        <v>542</v>
      </c>
      <c r="E267" s="135" t="s">
        <v>486</v>
      </c>
      <c r="F267" s="135" t="s">
        <v>543</v>
      </c>
      <c r="G267" s="136" t="s">
        <v>185</v>
      </c>
      <c r="H267" s="136" t="s">
        <v>186</v>
      </c>
      <c r="I267" s="137" t="s">
        <v>255</v>
      </c>
      <c r="J267" s="138" t="s">
        <v>256</v>
      </c>
      <c r="K267" s="54" t="s">
        <v>242</v>
      </c>
      <c r="L267" s="137" t="s">
        <v>258</v>
      </c>
      <c r="M267" s="54" t="s">
        <v>335</v>
      </c>
      <c r="N267" s="54" t="s">
        <v>477</v>
      </c>
      <c r="O267" s="139">
        <v>2</v>
      </c>
      <c r="P267" s="139">
        <v>2</v>
      </c>
      <c r="Q267" s="139">
        <f t="shared" si="72"/>
        <v>4</v>
      </c>
      <c r="R267" s="137" t="str">
        <f t="shared" si="65"/>
        <v>BAJO</v>
      </c>
      <c r="S267" s="139">
        <v>25</v>
      </c>
      <c r="T267" s="139">
        <f t="shared" si="66"/>
        <v>100</v>
      </c>
      <c r="U267" s="139" t="str">
        <f t="shared" si="67"/>
        <v>III</v>
      </c>
      <c r="V267" s="139" t="str">
        <f t="shared" si="59"/>
        <v>Mejorable</v>
      </c>
      <c r="W267" s="139" t="s">
        <v>261</v>
      </c>
      <c r="X267" s="139" t="s">
        <v>185</v>
      </c>
      <c r="Y267" s="137" t="s">
        <v>194</v>
      </c>
      <c r="Z267" s="137" t="s">
        <v>194</v>
      </c>
      <c r="AA267" s="137" t="s">
        <v>194</v>
      </c>
      <c r="AB267" s="54" t="s">
        <v>478</v>
      </c>
      <c r="AC267" s="137" t="s">
        <v>194</v>
      </c>
      <c r="AD267" s="179">
        <v>45869</v>
      </c>
      <c r="AE267" s="120" t="s">
        <v>196</v>
      </c>
      <c r="AF267" s="139">
        <v>2</v>
      </c>
      <c r="AG267" s="139">
        <v>2</v>
      </c>
      <c r="AH267" s="139">
        <f t="shared" si="73"/>
        <v>4</v>
      </c>
      <c r="AI267" s="137" t="str">
        <f t="shared" si="69"/>
        <v>BAJO</v>
      </c>
      <c r="AJ267" s="139">
        <v>25</v>
      </c>
      <c r="AK267" s="139">
        <f t="shared" si="70"/>
        <v>100</v>
      </c>
      <c r="AL267" s="139" t="str">
        <f t="shared" si="71"/>
        <v>III</v>
      </c>
      <c r="AM267" s="139" t="str">
        <f t="shared" si="53"/>
        <v>Mejorable</v>
      </c>
      <c r="AN267" s="139" t="s">
        <v>261</v>
      </c>
      <c r="AO267" s="139" t="s">
        <v>185</v>
      </c>
      <c r="AP267" s="137" t="s">
        <v>194</v>
      </c>
      <c r="AQ267" s="137" t="s">
        <v>194</v>
      </c>
      <c r="AR267" s="137" t="s">
        <v>194</v>
      </c>
      <c r="AS267" s="54" t="s">
        <v>478</v>
      </c>
      <c r="AT267" s="137" t="s">
        <v>194</v>
      </c>
      <c r="AU267" s="118" t="str">
        <f t="shared" si="54"/>
        <v>Se mantiene los controles establecidos</v>
      </c>
    </row>
    <row r="268" spans="2:47" s="40" customFormat="1" ht="174.75" customHeight="1" x14ac:dyDescent="0.25">
      <c r="B268" s="160" t="s">
        <v>180</v>
      </c>
      <c r="C268" s="161" t="s">
        <v>541</v>
      </c>
      <c r="D268" s="161" t="s">
        <v>542</v>
      </c>
      <c r="E268" s="135" t="s">
        <v>486</v>
      </c>
      <c r="F268" s="135" t="s">
        <v>543</v>
      </c>
      <c r="G268" s="136" t="s">
        <v>185</v>
      </c>
      <c r="H268" s="136" t="s">
        <v>263</v>
      </c>
      <c r="I268" s="137" t="s">
        <v>296</v>
      </c>
      <c r="J268" s="138" t="s">
        <v>256</v>
      </c>
      <c r="K268" s="54" t="s">
        <v>242</v>
      </c>
      <c r="L268" s="137" t="s">
        <v>258</v>
      </c>
      <c r="M268" s="54" t="s">
        <v>335</v>
      </c>
      <c r="N268" s="54" t="s">
        <v>477</v>
      </c>
      <c r="O268" s="139">
        <v>3</v>
      </c>
      <c r="P268" s="139">
        <v>2</v>
      </c>
      <c r="Q268" s="139">
        <f t="shared" si="72"/>
        <v>6</v>
      </c>
      <c r="R268" s="137" t="str">
        <f t="shared" si="65"/>
        <v>MEDIO</v>
      </c>
      <c r="S268" s="139">
        <v>25</v>
      </c>
      <c r="T268" s="139">
        <f t="shared" si="66"/>
        <v>150</v>
      </c>
      <c r="U268" s="139" t="str">
        <f t="shared" si="67"/>
        <v>II</v>
      </c>
      <c r="V268" s="139" t="str">
        <f t="shared" si="59"/>
        <v>Aceptable con control especifico</v>
      </c>
      <c r="W268" s="139" t="s">
        <v>261</v>
      </c>
      <c r="X268" s="139" t="s">
        <v>185</v>
      </c>
      <c r="Y268" s="137" t="s">
        <v>194</v>
      </c>
      <c r="Z268" s="137" t="s">
        <v>194</v>
      </c>
      <c r="AA268" s="137" t="s">
        <v>194</v>
      </c>
      <c r="AB268" s="54" t="s">
        <v>478</v>
      </c>
      <c r="AC268" s="137" t="s">
        <v>194</v>
      </c>
      <c r="AD268" s="179">
        <v>45869</v>
      </c>
      <c r="AE268" s="120" t="s">
        <v>196</v>
      </c>
      <c r="AF268" s="139">
        <v>3</v>
      </c>
      <c r="AG268" s="139">
        <v>2</v>
      </c>
      <c r="AH268" s="139">
        <f t="shared" si="73"/>
        <v>6</v>
      </c>
      <c r="AI268" s="137" t="str">
        <f t="shared" si="69"/>
        <v>MEDIO</v>
      </c>
      <c r="AJ268" s="139">
        <v>25</v>
      </c>
      <c r="AK268" s="139">
        <f t="shared" si="70"/>
        <v>150</v>
      </c>
      <c r="AL268" s="139" t="str">
        <f t="shared" si="71"/>
        <v>II</v>
      </c>
      <c r="AM268" s="139" t="str">
        <f t="shared" si="53"/>
        <v>Aceptable con control especifico</v>
      </c>
      <c r="AN268" s="139" t="s">
        <v>261</v>
      </c>
      <c r="AO268" s="139" t="s">
        <v>185</v>
      </c>
      <c r="AP268" s="137" t="s">
        <v>194</v>
      </c>
      <c r="AQ268" s="137" t="s">
        <v>194</v>
      </c>
      <c r="AR268" s="137" t="s">
        <v>194</v>
      </c>
      <c r="AS268" s="54" t="s">
        <v>478</v>
      </c>
      <c r="AT268" s="137" t="s">
        <v>194</v>
      </c>
      <c r="AU268" s="118" t="str">
        <f t="shared" si="54"/>
        <v>Se mantiene los controles establecidos</v>
      </c>
    </row>
    <row r="269" spans="2:47" s="40" customFormat="1" ht="174.75" customHeight="1" x14ac:dyDescent="0.25">
      <c r="B269" s="160" t="s">
        <v>180</v>
      </c>
      <c r="C269" s="161" t="s">
        <v>541</v>
      </c>
      <c r="D269" s="161" t="s">
        <v>542</v>
      </c>
      <c r="E269" s="135" t="s">
        <v>486</v>
      </c>
      <c r="F269" s="135" t="s">
        <v>543</v>
      </c>
      <c r="G269" s="136" t="s">
        <v>185</v>
      </c>
      <c r="H269" s="136" t="s">
        <v>263</v>
      </c>
      <c r="I269" s="137" t="s">
        <v>268</v>
      </c>
      <c r="J269" s="138" t="s">
        <v>256</v>
      </c>
      <c r="K269" s="54" t="s">
        <v>269</v>
      </c>
      <c r="L269" s="137" t="s">
        <v>270</v>
      </c>
      <c r="M269" s="54" t="s">
        <v>335</v>
      </c>
      <c r="N269" s="54" t="s">
        <v>477</v>
      </c>
      <c r="O269" s="139">
        <v>2</v>
      </c>
      <c r="P269" s="139">
        <v>2</v>
      </c>
      <c r="Q269" s="139">
        <f t="shared" si="72"/>
        <v>4</v>
      </c>
      <c r="R269" s="137" t="str">
        <f t="shared" si="65"/>
        <v>BAJO</v>
      </c>
      <c r="S269" s="139">
        <v>60</v>
      </c>
      <c r="T269" s="139">
        <f t="shared" si="66"/>
        <v>240</v>
      </c>
      <c r="U269" s="139" t="str">
        <f t="shared" si="67"/>
        <v>II</v>
      </c>
      <c r="V269" s="139" t="str">
        <f t="shared" si="59"/>
        <v>Aceptable con control especifico</v>
      </c>
      <c r="W269" s="139" t="s">
        <v>261</v>
      </c>
      <c r="X269" s="139" t="s">
        <v>185</v>
      </c>
      <c r="Y269" s="137" t="s">
        <v>194</v>
      </c>
      <c r="Z269" s="137" t="s">
        <v>194</v>
      </c>
      <c r="AA269" s="137" t="s">
        <v>194</v>
      </c>
      <c r="AB269" s="54" t="s">
        <v>478</v>
      </c>
      <c r="AC269" s="137" t="s">
        <v>194</v>
      </c>
      <c r="AD269" s="179">
        <v>45869</v>
      </c>
      <c r="AE269" s="120" t="s">
        <v>196</v>
      </c>
      <c r="AF269" s="139">
        <v>2</v>
      </c>
      <c r="AG269" s="139">
        <v>2</v>
      </c>
      <c r="AH269" s="139">
        <f t="shared" si="73"/>
        <v>4</v>
      </c>
      <c r="AI269" s="137" t="str">
        <f t="shared" si="69"/>
        <v>BAJO</v>
      </c>
      <c r="AJ269" s="139">
        <v>60</v>
      </c>
      <c r="AK269" s="139">
        <f t="shared" si="70"/>
        <v>240</v>
      </c>
      <c r="AL269" s="139" t="str">
        <f t="shared" si="71"/>
        <v>II</v>
      </c>
      <c r="AM269" s="139" t="str">
        <f t="shared" ref="AM269:AM332" si="74">IF(AL269="IV","Aceptable",IF(AL269="III","Mejorable",IF(AL269="II","Aceptable con control especifico", IF(AL269="I","No Aceptable",FALSE))))</f>
        <v>Aceptable con control especifico</v>
      </c>
      <c r="AN269" s="139" t="s">
        <v>261</v>
      </c>
      <c r="AO269" s="139" t="s">
        <v>185</v>
      </c>
      <c r="AP269" s="137" t="s">
        <v>194</v>
      </c>
      <c r="AQ269" s="137" t="s">
        <v>194</v>
      </c>
      <c r="AR269" s="137" t="s">
        <v>194</v>
      </c>
      <c r="AS269" s="54" t="s">
        <v>478</v>
      </c>
      <c r="AT269" s="137" t="s">
        <v>194</v>
      </c>
      <c r="AU269" s="118" t="str">
        <f t="shared" ref="AU269:AU332" si="75">IF(AND(V269="Aceptable",AM269="Aceptable"),"Se mantiene los controles establecidos",
IF(AND(V269="Aceptable",AM269="Mejorable"),"Disminuyó el riesgo",
IF(AND(V269="Aceptable",AM269="Aceptable con control especifico"),"Disminuyó el riesgo",
IF(AND(V269="Mejorable",AM269="Mejorable"),"Se mantiene los controles establecidos",
IF(AND(V269="Mejorable",AM269="Aceptable"),"Disminuyó el riesgo",
IF(AND(V269="Mejorable",AM269="Aceptable con control especifico"),"Disminuyó el riesgo",
IF(AND(V269="Aceptable con control especifico",AM269="Aceptable con control especifico"),"Se mantiene los controles establecidos",
IF(AND(V269="Aceptable con control especifico",AM269="Mejorable"),"Aumentó el riesgo",
IF(AND(V269="Aceptable con control especifico",AM269="Aceptable"),"Aumentó el riesgo",
"Aumentó el riesgo")))))))))</f>
        <v>Se mantiene los controles establecidos</v>
      </c>
    </row>
    <row r="270" spans="2:47" s="40" customFormat="1" ht="174.75" customHeight="1" x14ac:dyDescent="0.25">
      <c r="B270" s="160" t="s">
        <v>180</v>
      </c>
      <c r="C270" s="161" t="s">
        <v>541</v>
      </c>
      <c r="D270" s="161" t="s">
        <v>542</v>
      </c>
      <c r="E270" s="135" t="s">
        <v>486</v>
      </c>
      <c r="F270" s="135" t="s">
        <v>543</v>
      </c>
      <c r="G270" s="136" t="s">
        <v>185</v>
      </c>
      <c r="H270" s="136" t="s">
        <v>186</v>
      </c>
      <c r="I270" s="137" t="s">
        <v>274</v>
      </c>
      <c r="J270" s="138" t="s">
        <v>256</v>
      </c>
      <c r="K270" s="54" t="s">
        <v>242</v>
      </c>
      <c r="L270" s="137" t="s">
        <v>258</v>
      </c>
      <c r="M270" s="54" t="s">
        <v>335</v>
      </c>
      <c r="N270" s="54" t="s">
        <v>477</v>
      </c>
      <c r="O270" s="139">
        <v>1</v>
      </c>
      <c r="P270" s="139">
        <v>1</v>
      </c>
      <c r="Q270" s="139">
        <f t="shared" si="72"/>
        <v>1</v>
      </c>
      <c r="R270" s="137" t="str">
        <f t="shared" si="65"/>
        <v>BAJO</v>
      </c>
      <c r="S270" s="139">
        <v>10</v>
      </c>
      <c r="T270" s="139">
        <f t="shared" si="66"/>
        <v>10</v>
      </c>
      <c r="U270" s="139" t="str">
        <f t="shared" si="67"/>
        <v>IV</v>
      </c>
      <c r="V270" s="139" t="str">
        <f t="shared" si="59"/>
        <v>Aceptable</v>
      </c>
      <c r="W270" s="139" t="s">
        <v>261</v>
      </c>
      <c r="X270" s="139" t="s">
        <v>185</v>
      </c>
      <c r="Y270" s="137" t="s">
        <v>194</v>
      </c>
      <c r="Z270" s="137" t="s">
        <v>194</v>
      </c>
      <c r="AA270" s="137" t="s">
        <v>194</v>
      </c>
      <c r="AB270" s="54" t="s">
        <v>478</v>
      </c>
      <c r="AC270" s="137" t="s">
        <v>194</v>
      </c>
      <c r="AD270" s="179">
        <v>45869</v>
      </c>
      <c r="AE270" s="120" t="s">
        <v>196</v>
      </c>
      <c r="AF270" s="139">
        <v>1</v>
      </c>
      <c r="AG270" s="139">
        <v>1</v>
      </c>
      <c r="AH270" s="139">
        <f t="shared" si="73"/>
        <v>1</v>
      </c>
      <c r="AI270" s="137" t="str">
        <f t="shared" si="69"/>
        <v>BAJO</v>
      </c>
      <c r="AJ270" s="139">
        <v>10</v>
      </c>
      <c r="AK270" s="139">
        <f t="shared" si="70"/>
        <v>10</v>
      </c>
      <c r="AL270" s="139" t="str">
        <f t="shared" si="71"/>
        <v>IV</v>
      </c>
      <c r="AM270" s="139" t="str">
        <f t="shared" si="74"/>
        <v>Aceptable</v>
      </c>
      <c r="AN270" s="139" t="s">
        <v>261</v>
      </c>
      <c r="AO270" s="139" t="s">
        <v>185</v>
      </c>
      <c r="AP270" s="137" t="s">
        <v>194</v>
      </c>
      <c r="AQ270" s="137" t="s">
        <v>194</v>
      </c>
      <c r="AR270" s="137" t="s">
        <v>194</v>
      </c>
      <c r="AS270" s="54" t="s">
        <v>478</v>
      </c>
      <c r="AT270" s="137" t="s">
        <v>194</v>
      </c>
      <c r="AU270" s="118" t="str">
        <f t="shared" si="75"/>
        <v>Se mantiene los controles establecidos</v>
      </c>
    </row>
    <row r="271" spans="2:47" s="40" customFormat="1" ht="174.75" customHeight="1" x14ac:dyDescent="0.25">
      <c r="B271" s="133" t="s">
        <v>180</v>
      </c>
      <c r="C271" s="154" t="s">
        <v>541</v>
      </c>
      <c r="D271" s="154" t="s">
        <v>548</v>
      </c>
      <c r="E271" s="135" t="s">
        <v>549</v>
      </c>
      <c r="F271" s="135" t="s">
        <v>550</v>
      </c>
      <c r="G271" s="136" t="s">
        <v>185</v>
      </c>
      <c r="H271" s="136" t="s">
        <v>186</v>
      </c>
      <c r="I271" s="137" t="s">
        <v>187</v>
      </c>
      <c r="J271" s="138" t="s">
        <v>188</v>
      </c>
      <c r="K271" s="54" t="s">
        <v>189</v>
      </c>
      <c r="L271" s="137" t="s">
        <v>190</v>
      </c>
      <c r="M271" s="54" t="s">
        <v>408</v>
      </c>
      <c r="N271" s="118" t="s">
        <v>192</v>
      </c>
      <c r="O271" s="137">
        <v>2</v>
      </c>
      <c r="P271" s="137">
        <v>2</v>
      </c>
      <c r="Q271" s="139">
        <f t="shared" si="55"/>
        <v>4</v>
      </c>
      <c r="R271" s="137" t="str">
        <f t="shared" si="56"/>
        <v>BAJO</v>
      </c>
      <c r="S271" s="137">
        <v>10</v>
      </c>
      <c r="T271" s="137">
        <f t="shared" si="57"/>
        <v>40</v>
      </c>
      <c r="U271" s="137" t="str">
        <f t="shared" si="58"/>
        <v>III</v>
      </c>
      <c r="V271" s="139" t="str">
        <f t="shared" si="59"/>
        <v>Mejorable</v>
      </c>
      <c r="W271" s="54" t="s">
        <v>193</v>
      </c>
      <c r="X271" s="137" t="s">
        <v>185</v>
      </c>
      <c r="Y271" s="137" t="s">
        <v>194</v>
      </c>
      <c r="Z271" s="137" t="s">
        <v>194</v>
      </c>
      <c r="AA271" s="137" t="s">
        <v>194</v>
      </c>
      <c r="AB271" s="137" t="s">
        <v>195</v>
      </c>
      <c r="AC271" s="137" t="s">
        <v>194</v>
      </c>
      <c r="AD271" s="179">
        <v>45869</v>
      </c>
      <c r="AE271" s="120" t="s">
        <v>196</v>
      </c>
      <c r="AF271" s="137">
        <v>2</v>
      </c>
      <c r="AG271" s="137">
        <v>2</v>
      </c>
      <c r="AH271" s="139">
        <f t="shared" si="73"/>
        <v>4</v>
      </c>
      <c r="AI271" s="137" t="str">
        <f t="shared" si="69"/>
        <v>BAJO</v>
      </c>
      <c r="AJ271" s="137">
        <v>10</v>
      </c>
      <c r="AK271" s="137">
        <f t="shared" si="70"/>
        <v>40</v>
      </c>
      <c r="AL271" s="137" t="str">
        <f t="shared" si="71"/>
        <v>III</v>
      </c>
      <c r="AM271" s="139" t="str">
        <f t="shared" si="74"/>
        <v>Mejorable</v>
      </c>
      <c r="AN271" s="54" t="s">
        <v>193</v>
      </c>
      <c r="AO271" s="137" t="s">
        <v>185</v>
      </c>
      <c r="AP271" s="137" t="s">
        <v>194</v>
      </c>
      <c r="AQ271" s="137" t="s">
        <v>194</v>
      </c>
      <c r="AR271" s="137" t="s">
        <v>194</v>
      </c>
      <c r="AS271" s="137" t="s">
        <v>195</v>
      </c>
      <c r="AT271" s="137" t="s">
        <v>194</v>
      </c>
      <c r="AU271" s="118" t="str">
        <f t="shared" si="75"/>
        <v>Se mantiene los controles establecidos</v>
      </c>
    </row>
    <row r="272" spans="2:47" s="40" customFormat="1" ht="174.75" customHeight="1" x14ac:dyDescent="0.25">
      <c r="B272" s="133" t="s">
        <v>180</v>
      </c>
      <c r="C272" s="154" t="s">
        <v>541</v>
      </c>
      <c r="D272" s="154" t="s">
        <v>548</v>
      </c>
      <c r="E272" s="135" t="s">
        <v>549</v>
      </c>
      <c r="F272" s="135" t="s">
        <v>550</v>
      </c>
      <c r="G272" s="136" t="s">
        <v>185</v>
      </c>
      <c r="H272" s="136" t="s">
        <v>186</v>
      </c>
      <c r="I272" s="137" t="s">
        <v>284</v>
      </c>
      <c r="J272" s="138" t="s">
        <v>199</v>
      </c>
      <c r="K272" s="54" t="s">
        <v>200</v>
      </c>
      <c r="L272" s="137" t="s">
        <v>190</v>
      </c>
      <c r="M272" s="54" t="s">
        <v>201</v>
      </c>
      <c r="N272" s="54" t="s">
        <v>202</v>
      </c>
      <c r="O272" s="137">
        <v>2</v>
      </c>
      <c r="P272" s="137">
        <v>2</v>
      </c>
      <c r="Q272" s="139">
        <f t="shared" si="55"/>
        <v>4</v>
      </c>
      <c r="R272" s="137" t="str">
        <f t="shared" si="56"/>
        <v>BAJO</v>
      </c>
      <c r="S272" s="137">
        <v>10</v>
      </c>
      <c r="T272" s="137">
        <f t="shared" si="57"/>
        <v>40</v>
      </c>
      <c r="U272" s="137" t="str">
        <f t="shared" si="58"/>
        <v>III</v>
      </c>
      <c r="V272" s="139" t="str">
        <f t="shared" si="59"/>
        <v>Mejorable</v>
      </c>
      <c r="W272" s="139" t="s">
        <v>285</v>
      </c>
      <c r="X272" s="137" t="s">
        <v>185</v>
      </c>
      <c r="Y272" s="137" t="s">
        <v>194</v>
      </c>
      <c r="Z272" s="137" t="s">
        <v>194</v>
      </c>
      <c r="AA272" s="137" t="s">
        <v>194</v>
      </c>
      <c r="AB272" s="137" t="s">
        <v>204</v>
      </c>
      <c r="AC272" s="137" t="s">
        <v>194</v>
      </c>
      <c r="AD272" s="179">
        <v>45869</v>
      </c>
      <c r="AE272" s="120" t="s">
        <v>196</v>
      </c>
      <c r="AF272" s="137">
        <v>2</v>
      </c>
      <c r="AG272" s="137">
        <v>2</v>
      </c>
      <c r="AH272" s="139">
        <f t="shared" si="73"/>
        <v>4</v>
      </c>
      <c r="AI272" s="137" t="str">
        <f t="shared" si="69"/>
        <v>BAJO</v>
      </c>
      <c r="AJ272" s="137">
        <v>10</v>
      </c>
      <c r="AK272" s="137">
        <f t="shared" si="70"/>
        <v>40</v>
      </c>
      <c r="AL272" s="137" t="str">
        <f t="shared" si="71"/>
        <v>III</v>
      </c>
      <c r="AM272" s="139" t="str">
        <f t="shared" si="74"/>
        <v>Mejorable</v>
      </c>
      <c r="AN272" s="139" t="s">
        <v>285</v>
      </c>
      <c r="AO272" s="137" t="s">
        <v>185</v>
      </c>
      <c r="AP272" s="137" t="s">
        <v>194</v>
      </c>
      <c r="AQ272" s="137" t="s">
        <v>194</v>
      </c>
      <c r="AR272" s="137" t="s">
        <v>194</v>
      </c>
      <c r="AS272" s="137" t="s">
        <v>204</v>
      </c>
      <c r="AT272" s="137" t="s">
        <v>194</v>
      </c>
      <c r="AU272" s="118" t="str">
        <f t="shared" si="75"/>
        <v>Se mantiene los controles establecidos</v>
      </c>
    </row>
    <row r="273" spans="2:47" s="40" customFormat="1" ht="174.75" customHeight="1" x14ac:dyDescent="0.25">
      <c r="B273" s="133" t="s">
        <v>180</v>
      </c>
      <c r="C273" s="154" t="s">
        <v>541</v>
      </c>
      <c r="D273" s="154" t="s">
        <v>548</v>
      </c>
      <c r="E273" s="135" t="s">
        <v>549</v>
      </c>
      <c r="F273" s="135" t="s">
        <v>550</v>
      </c>
      <c r="G273" s="136" t="s">
        <v>185</v>
      </c>
      <c r="H273" s="136" t="s">
        <v>186</v>
      </c>
      <c r="I273" s="137" t="s">
        <v>551</v>
      </c>
      <c r="J273" s="138" t="s">
        <v>199</v>
      </c>
      <c r="K273" s="54" t="s">
        <v>356</v>
      </c>
      <c r="L273" s="137" t="s">
        <v>552</v>
      </c>
      <c r="M273" s="54" t="s">
        <v>190</v>
      </c>
      <c r="N273" s="54" t="s">
        <v>553</v>
      </c>
      <c r="O273" s="137">
        <v>3</v>
      </c>
      <c r="P273" s="137">
        <v>3</v>
      </c>
      <c r="Q273" s="139">
        <f t="shared" si="55"/>
        <v>9</v>
      </c>
      <c r="R273" s="137" t="str">
        <f t="shared" si="56"/>
        <v>ALTO</v>
      </c>
      <c r="S273" s="137">
        <v>10</v>
      </c>
      <c r="T273" s="137">
        <f t="shared" si="57"/>
        <v>90</v>
      </c>
      <c r="U273" s="137" t="str">
        <f t="shared" si="58"/>
        <v>III</v>
      </c>
      <c r="V273" s="139" t="str">
        <f t="shared" si="59"/>
        <v>Mejorable</v>
      </c>
      <c r="W273" s="137" t="s">
        <v>554</v>
      </c>
      <c r="X273" s="137" t="s">
        <v>185</v>
      </c>
      <c r="Y273" s="137" t="s">
        <v>194</v>
      </c>
      <c r="Z273" s="137" t="s">
        <v>194</v>
      </c>
      <c r="AA273" s="137" t="s">
        <v>194</v>
      </c>
      <c r="AB273" s="137" t="s">
        <v>555</v>
      </c>
      <c r="AC273" s="137" t="s">
        <v>194</v>
      </c>
      <c r="AD273" s="179">
        <v>45869</v>
      </c>
      <c r="AE273" s="120" t="s">
        <v>196</v>
      </c>
      <c r="AF273" s="137">
        <v>3</v>
      </c>
      <c r="AG273" s="137">
        <v>3</v>
      </c>
      <c r="AH273" s="139">
        <f t="shared" si="73"/>
        <v>9</v>
      </c>
      <c r="AI273" s="137" t="str">
        <f t="shared" si="69"/>
        <v>ALTO</v>
      </c>
      <c r="AJ273" s="137">
        <v>10</v>
      </c>
      <c r="AK273" s="137">
        <f t="shared" si="70"/>
        <v>90</v>
      </c>
      <c r="AL273" s="137" t="str">
        <f t="shared" si="71"/>
        <v>III</v>
      </c>
      <c r="AM273" s="139" t="str">
        <f t="shared" si="74"/>
        <v>Mejorable</v>
      </c>
      <c r="AN273" s="137" t="s">
        <v>554</v>
      </c>
      <c r="AO273" s="137" t="s">
        <v>185</v>
      </c>
      <c r="AP273" s="137" t="s">
        <v>194</v>
      </c>
      <c r="AQ273" s="137" t="s">
        <v>194</v>
      </c>
      <c r="AR273" s="137" t="s">
        <v>194</v>
      </c>
      <c r="AS273" s="137" t="s">
        <v>555</v>
      </c>
      <c r="AT273" s="137" t="s">
        <v>194</v>
      </c>
      <c r="AU273" s="118" t="str">
        <f t="shared" si="75"/>
        <v>Se mantiene los controles establecidos</v>
      </c>
    </row>
    <row r="274" spans="2:47" s="40" customFormat="1" ht="174.75" customHeight="1" x14ac:dyDescent="0.25">
      <c r="B274" s="133" t="s">
        <v>180</v>
      </c>
      <c r="C274" s="154" t="s">
        <v>541</v>
      </c>
      <c r="D274" s="154" t="s">
        <v>548</v>
      </c>
      <c r="E274" s="135" t="s">
        <v>549</v>
      </c>
      <c r="F274" s="135" t="s">
        <v>550</v>
      </c>
      <c r="G274" s="136" t="s">
        <v>185</v>
      </c>
      <c r="H274" s="136" t="s">
        <v>186</v>
      </c>
      <c r="I274" s="137" t="s">
        <v>288</v>
      </c>
      <c r="J274" s="138" t="s">
        <v>206</v>
      </c>
      <c r="K274" s="54" t="s">
        <v>207</v>
      </c>
      <c r="L274" s="137" t="s">
        <v>208</v>
      </c>
      <c r="M274" s="54" t="s">
        <v>286</v>
      </c>
      <c r="N274" s="54" t="s">
        <v>287</v>
      </c>
      <c r="O274" s="137">
        <v>2</v>
      </c>
      <c r="P274" s="137">
        <v>1</v>
      </c>
      <c r="Q274" s="139">
        <f t="shared" si="55"/>
        <v>2</v>
      </c>
      <c r="R274" s="137" t="str">
        <f t="shared" si="56"/>
        <v>BAJO</v>
      </c>
      <c r="S274" s="137">
        <v>10</v>
      </c>
      <c r="T274" s="137">
        <f t="shared" si="57"/>
        <v>20</v>
      </c>
      <c r="U274" s="137" t="str">
        <f t="shared" si="58"/>
        <v>IV</v>
      </c>
      <c r="V274" s="139" t="str">
        <f t="shared" si="59"/>
        <v>Aceptable</v>
      </c>
      <c r="W274" s="137" t="s">
        <v>211</v>
      </c>
      <c r="X274" s="139" t="s">
        <v>185</v>
      </c>
      <c r="Y274" s="137" t="s">
        <v>194</v>
      </c>
      <c r="Z274" s="137" t="s">
        <v>194</v>
      </c>
      <c r="AA274" s="137" t="s">
        <v>194</v>
      </c>
      <c r="AB274" s="137" t="s">
        <v>212</v>
      </c>
      <c r="AC274" s="137" t="s">
        <v>194</v>
      </c>
      <c r="AD274" s="179">
        <v>45869</v>
      </c>
      <c r="AE274" s="120" t="s">
        <v>196</v>
      </c>
      <c r="AF274" s="137">
        <v>2</v>
      </c>
      <c r="AG274" s="137">
        <v>1</v>
      </c>
      <c r="AH274" s="139">
        <f t="shared" si="73"/>
        <v>2</v>
      </c>
      <c r="AI274" s="137" t="str">
        <f t="shared" si="69"/>
        <v>BAJO</v>
      </c>
      <c r="AJ274" s="137">
        <v>10</v>
      </c>
      <c r="AK274" s="137">
        <f t="shared" si="70"/>
        <v>20</v>
      </c>
      <c r="AL274" s="137" t="str">
        <f t="shared" si="71"/>
        <v>IV</v>
      </c>
      <c r="AM274" s="139" t="str">
        <f t="shared" si="74"/>
        <v>Aceptable</v>
      </c>
      <c r="AN274" s="137" t="s">
        <v>211</v>
      </c>
      <c r="AO274" s="139" t="s">
        <v>185</v>
      </c>
      <c r="AP274" s="137" t="s">
        <v>194</v>
      </c>
      <c r="AQ274" s="137" t="s">
        <v>194</v>
      </c>
      <c r="AR274" s="137" t="s">
        <v>194</v>
      </c>
      <c r="AS274" s="137" t="s">
        <v>212</v>
      </c>
      <c r="AT274" s="137" t="s">
        <v>194</v>
      </c>
      <c r="AU274" s="118" t="str">
        <f t="shared" si="75"/>
        <v>Se mantiene los controles establecidos</v>
      </c>
    </row>
    <row r="275" spans="2:47" s="40" customFormat="1" ht="174.75" customHeight="1" x14ac:dyDescent="0.25">
      <c r="B275" s="133" t="s">
        <v>180</v>
      </c>
      <c r="C275" s="154" t="s">
        <v>541</v>
      </c>
      <c r="D275" s="154" t="s">
        <v>548</v>
      </c>
      <c r="E275" s="135" t="s">
        <v>549</v>
      </c>
      <c r="F275" s="135" t="s">
        <v>550</v>
      </c>
      <c r="G275" s="136" t="s">
        <v>185</v>
      </c>
      <c r="H275" s="136" t="s">
        <v>186</v>
      </c>
      <c r="I275" s="137" t="s">
        <v>213</v>
      </c>
      <c r="J275" s="138" t="s">
        <v>214</v>
      </c>
      <c r="K275" s="54" t="s">
        <v>215</v>
      </c>
      <c r="L275" s="137" t="s">
        <v>216</v>
      </c>
      <c r="M275" s="54" t="s">
        <v>216</v>
      </c>
      <c r="N275" s="54" t="s">
        <v>217</v>
      </c>
      <c r="O275" s="137">
        <v>3</v>
      </c>
      <c r="P275" s="137">
        <v>4</v>
      </c>
      <c r="Q275" s="139">
        <f t="shared" si="55"/>
        <v>12</v>
      </c>
      <c r="R275" s="137" t="str">
        <f t="shared" si="56"/>
        <v>ALTO</v>
      </c>
      <c r="S275" s="137">
        <v>25</v>
      </c>
      <c r="T275" s="137">
        <f t="shared" si="57"/>
        <v>300</v>
      </c>
      <c r="U275" s="137" t="str">
        <f t="shared" si="58"/>
        <v>II</v>
      </c>
      <c r="V275" s="139" t="str">
        <f t="shared" si="59"/>
        <v>Aceptable con control especifico</v>
      </c>
      <c r="W275" s="137" t="s">
        <v>218</v>
      </c>
      <c r="X275" s="139" t="s">
        <v>185</v>
      </c>
      <c r="Y275" s="137" t="s">
        <v>194</v>
      </c>
      <c r="Z275" s="137" t="s">
        <v>194</v>
      </c>
      <c r="AA275" s="137" t="s">
        <v>194</v>
      </c>
      <c r="AB275" s="137" t="s">
        <v>289</v>
      </c>
      <c r="AC275" s="137" t="s">
        <v>194</v>
      </c>
      <c r="AD275" s="179">
        <v>45869</v>
      </c>
      <c r="AE275" s="120" t="s">
        <v>196</v>
      </c>
      <c r="AF275" s="137">
        <v>3</v>
      </c>
      <c r="AG275" s="137">
        <v>4</v>
      </c>
      <c r="AH275" s="139">
        <f t="shared" si="73"/>
        <v>12</v>
      </c>
      <c r="AI275" s="137" t="str">
        <f t="shared" si="69"/>
        <v>ALTO</v>
      </c>
      <c r="AJ275" s="137">
        <v>25</v>
      </c>
      <c r="AK275" s="137">
        <f t="shared" si="70"/>
        <v>300</v>
      </c>
      <c r="AL275" s="137" t="str">
        <f t="shared" si="71"/>
        <v>II</v>
      </c>
      <c r="AM275" s="139" t="str">
        <f t="shared" si="74"/>
        <v>Aceptable con control especifico</v>
      </c>
      <c r="AN275" s="137" t="s">
        <v>218</v>
      </c>
      <c r="AO275" s="139" t="s">
        <v>185</v>
      </c>
      <c r="AP275" s="137" t="s">
        <v>194</v>
      </c>
      <c r="AQ275" s="137" t="s">
        <v>194</v>
      </c>
      <c r="AR275" s="137" t="s">
        <v>194</v>
      </c>
      <c r="AS275" s="137" t="s">
        <v>289</v>
      </c>
      <c r="AT275" s="137" t="s">
        <v>194</v>
      </c>
      <c r="AU275" s="118" t="str">
        <f t="shared" si="75"/>
        <v>Se mantiene los controles establecidos</v>
      </c>
    </row>
    <row r="276" spans="2:47" s="40" customFormat="1" ht="174.75" customHeight="1" x14ac:dyDescent="0.25">
      <c r="B276" s="133" t="s">
        <v>180</v>
      </c>
      <c r="C276" s="154" t="s">
        <v>541</v>
      </c>
      <c r="D276" s="154" t="s">
        <v>548</v>
      </c>
      <c r="E276" s="135" t="s">
        <v>549</v>
      </c>
      <c r="F276" s="135" t="s">
        <v>550</v>
      </c>
      <c r="G276" s="136" t="s">
        <v>185</v>
      </c>
      <c r="H276" s="136" t="s">
        <v>186</v>
      </c>
      <c r="I276" s="137" t="s">
        <v>220</v>
      </c>
      <c r="J276" s="138" t="s">
        <v>214</v>
      </c>
      <c r="K276" s="54" t="s">
        <v>290</v>
      </c>
      <c r="L276" s="137" t="s">
        <v>222</v>
      </c>
      <c r="M276" s="54" t="s">
        <v>223</v>
      </c>
      <c r="N276" s="54" t="s">
        <v>224</v>
      </c>
      <c r="O276" s="137">
        <v>2</v>
      </c>
      <c r="P276" s="137">
        <v>2</v>
      </c>
      <c r="Q276" s="139">
        <f t="shared" si="55"/>
        <v>4</v>
      </c>
      <c r="R276" s="137" t="str">
        <f t="shared" si="56"/>
        <v>BAJO</v>
      </c>
      <c r="S276" s="137">
        <v>25</v>
      </c>
      <c r="T276" s="137">
        <f t="shared" si="57"/>
        <v>100</v>
      </c>
      <c r="U276" s="137" t="str">
        <f t="shared" si="58"/>
        <v>III</v>
      </c>
      <c r="V276" s="139" t="str">
        <f t="shared" si="59"/>
        <v>Mejorable</v>
      </c>
      <c r="W276" s="137" t="s">
        <v>291</v>
      </c>
      <c r="X276" s="139" t="s">
        <v>185</v>
      </c>
      <c r="Y276" s="137" t="s">
        <v>194</v>
      </c>
      <c r="Z276" s="137" t="s">
        <v>194</v>
      </c>
      <c r="AA276" s="137" t="s">
        <v>194</v>
      </c>
      <c r="AB276" s="137" t="s">
        <v>226</v>
      </c>
      <c r="AC276" s="137" t="s">
        <v>194</v>
      </c>
      <c r="AD276" s="179">
        <v>45869</v>
      </c>
      <c r="AE276" s="120" t="s">
        <v>196</v>
      </c>
      <c r="AF276" s="137">
        <v>2</v>
      </c>
      <c r="AG276" s="137">
        <v>2</v>
      </c>
      <c r="AH276" s="139">
        <f t="shared" si="73"/>
        <v>4</v>
      </c>
      <c r="AI276" s="137" t="str">
        <f t="shared" si="69"/>
        <v>BAJO</v>
      </c>
      <c r="AJ276" s="137">
        <v>25</v>
      </c>
      <c r="AK276" s="137">
        <f t="shared" si="70"/>
        <v>100</v>
      </c>
      <c r="AL276" s="137" t="str">
        <f t="shared" si="71"/>
        <v>III</v>
      </c>
      <c r="AM276" s="139" t="str">
        <f t="shared" si="74"/>
        <v>Mejorable</v>
      </c>
      <c r="AN276" s="137" t="s">
        <v>291</v>
      </c>
      <c r="AO276" s="139" t="s">
        <v>185</v>
      </c>
      <c r="AP276" s="137" t="s">
        <v>194</v>
      </c>
      <c r="AQ276" s="137" t="s">
        <v>194</v>
      </c>
      <c r="AR276" s="137" t="s">
        <v>194</v>
      </c>
      <c r="AS276" s="137" t="s">
        <v>226</v>
      </c>
      <c r="AT276" s="137" t="s">
        <v>194</v>
      </c>
      <c r="AU276" s="118" t="str">
        <f t="shared" si="75"/>
        <v>Se mantiene los controles establecidos</v>
      </c>
    </row>
    <row r="277" spans="2:47" s="40" customFormat="1" ht="174.75" customHeight="1" x14ac:dyDescent="0.25">
      <c r="B277" s="133" t="s">
        <v>180</v>
      </c>
      <c r="C277" s="154" t="s">
        <v>541</v>
      </c>
      <c r="D277" s="154" t="s">
        <v>548</v>
      </c>
      <c r="E277" s="135" t="s">
        <v>549</v>
      </c>
      <c r="F277" s="135" t="s">
        <v>550</v>
      </c>
      <c r="G277" s="136" t="s">
        <v>185</v>
      </c>
      <c r="H277" s="136" t="s">
        <v>186</v>
      </c>
      <c r="I277" s="137" t="s">
        <v>227</v>
      </c>
      <c r="J277" s="138" t="s">
        <v>228</v>
      </c>
      <c r="K277" s="54" t="s">
        <v>229</v>
      </c>
      <c r="L277" s="137" t="s">
        <v>230</v>
      </c>
      <c r="M277" s="54" t="s">
        <v>231</v>
      </c>
      <c r="N277" s="54" t="s">
        <v>433</v>
      </c>
      <c r="O277" s="137">
        <v>2</v>
      </c>
      <c r="P277" s="137">
        <v>2</v>
      </c>
      <c r="Q277" s="139">
        <f t="shared" si="55"/>
        <v>4</v>
      </c>
      <c r="R277" s="137" t="str">
        <f t="shared" si="56"/>
        <v>BAJO</v>
      </c>
      <c r="S277" s="137">
        <v>10</v>
      </c>
      <c r="T277" s="137">
        <f t="shared" si="57"/>
        <v>40</v>
      </c>
      <c r="U277" s="137" t="str">
        <f t="shared" si="58"/>
        <v>III</v>
      </c>
      <c r="V277" s="139" t="str">
        <f t="shared" si="59"/>
        <v>Mejorable</v>
      </c>
      <c r="W277" s="137" t="s">
        <v>292</v>
      </c>
      <c r="X277" s="139" t="s">
        <v>185</v>
      </c>
      <c r="Y277" s="137" t="s">
        <v>194</v>
      </c>
      <c r="Z277" s="137" t="s">
        <v>194</v>
      </c>
      <c r="AA277" s="137" t="s">
        <v>194</v>
      </c>
      <c r="AB277" s="137" t="s">
        <v>293</v>
      </c>
      <c r="AC277" s="137" t="s">
        <v>194</v>
      </c>
      <c r="AD277" s="179">
        <v>45869</v>
      </c>
      <c r="AE277" s="120" t="s">
        <v>196</v>
      </c>
      <c r="AF277" s="137">
        <v>2</v>
      </c>
      <c r="AG277" s="137">
        <v>2</v>
      </c>
      <c r="AH277" s="139">
        <f t="shared" si="73"/>
        <v>4</v>
      </c>
      <c r="AI277" s="137" t="str">
        <f t="shared" si="69"/>
        <v>BAJO</v>
      </c>
      <c r="AJ277" s="137">
        <v>10</v>
      </c>
      <c r="AK277" s="137">
        <f t="shared" si="70"/>
        <v>40</v>
      </c>
      <c r="AL277" s="137" t="str">
        <f t="shared" si="71"/>
        <v>III</v>
      </c>
      <c r="AM277" s="139" t="str">
        <f t="shared" si="74"/>
        <v>Mejorable</v>
      </c>
      <c r="AN277" s="137" t="s">
        <v>292</v>
      </c>
      <c r="AO277" s="139" t="s">
        <v>185</v>
      </c>
      <c r="AP277" s="137" t="s">
        <v>194</v>
      </c>
      <c r="AQ277" s="137" t="s">
        <v>194</v>
      </c>
      <c r="AR277" s="137" t="s">
        <v>194</v>
      </c>
      <c r="AS277" s="137" t="s">
        <v>293</v>
      </c>
      <c r="AT277" s="137" t="s">
        <v>194</v>
      </c>
      <c r="AU277" s="118" t="str">
        <f t="shared" si="75"/>
        <v>Se mantiene los controles establecidos</v>
      </c>
    </row>
    <row r="278" spans="2:47" s="40" customFormat="1" ht="174.75" customHeight="1" x14ac:dyDescent="0.25">
      <c r="B278" s="133" t="s">
        <v>180</v>
      </c>
      <c r="C278" s="154" t="s">
        <v>541</v>
      </c>
      <c r="D278" s="154" t="s">
        <v>548</v>
      </c>
      <c r="E278" s="135" t="s">
        <v>549</v>
      </c>
      <c r="F278" s="135" t="s">
        <v>550</v>
      </c>
      <c r="G278" s="136" t="s">
        <v>185</v>
      </c>
      <c r="H278" s="136" t="s">
        <v>186</v>
      </c>
      <c r="I278" s="137" t="s">
        <v>241</v>
      </c>
      <c r="J278" s="138" t="s">
        <v>228</v>
      </c>
      <c r="K278" s="54" t="s">
        <v>242</v>
      </c>
      <c r="L278" s="137" t="s">
        <v>243</v>
      </c>
      <c r="M278" s="54" t="s">
        <v>244</v>
      </c>
      <c r="N278" s="54" t="s">
        <v>245</v>
      </c>
      <c r="O278" s="137">
        <v>1</v>
      </c>
      <c r="P278" s="137">
        <v>3</v>
      </c>
      <c r="Q278" s="139">
        <f t="shared" si="55"/>
        <v>3</v>
      </c>
      <c r="R278" s="137" t="str">
        <f t="shared" si="56"/>
        <v>BAJO</v>
      </c>
      <c r="S278" s="137">
        <v>10</v>
      </c>
      <c r="T278" s="137">
        <f t="shared" si="57"/>
        <v>30</v>
      </c>
      <c r="U278" s="137" t="str">
        <f t="shared" si="58"/>
        <v>III</v>
      </c>
      <c r="V278" s="139" t="str">
        <f t="shared" si="59"/>
        <v>Mejorable</v>
      </c>
      <c r="W278" s="137" t="s">
        <v>238</v>
      </c>
      <c r="X278" s="139" t="s">
        <v>185</v>
      </c>
      <c r="Y278" s="137" t="s">
        <v>194</v>
      </c>
      <c r="Z278" s="137" t="s">
        <v>194</v>
      </c>
      <c r="AA278" s="137" t="s">
        <v>194</v>
      </c>
      <c r="AB278" s="137" t="s">
        <v>247</v>
      </c>
      <c r="AC278" s="137" t="s">
        <v>194</v>
      </c>
      <c r="AD278" s="179">
        <v>45869</v>
      </c>
      <c r="AE278" s="120" t="s">
        <v>196</v>
      </c>
      <c r="AF278" s="137">
        <v>1</v>
      </c>
      <c r="AG278" s="137">
        <v>3</v>
      </c>
      <c r="AH278" s="139">
        <f t="shared" si="73"/>
        <v>3</v>
      </c>
      <c r="AI278" s="137" t="str">
        <f t="shared" si="69"/>
        <v>BAJO</v>
      </c>
      <c r="AJ278" s="137">
        <v>10</v>
      </c>
      <c r="AK278" s="137">
        <f t="shared" si="70"/>
        <v>30</v>
      </c>
      <c r="AL278" s="137" t="str">
        <f t="shared" si="71"/>
        <v>III</v>
      </c>
      <c r="AM278" s="139" t="str">
        <f t="shared" si="74"/>
        <v>Mejorable</v>
      </c>
      <c r="AN278" s="137" t="s">
        <v>238</v>
      </c>
      <c r="AO278" s="139" t="s">
        <v>185</v>
      </c>
      <c r="AP278" s="137" t="s">
        <v>194</v>
      </c>
      <c r="AQ278" s="137" t="s">
        <v>194</v>
      </c>
      <c r="AR278" s="137" t="s">
        <v>194</v>
      </c>
      <c r="AS278" s="137" t="s">
        <v>247</v>
      </c>
      <c r="AT278" s="137" t="s">
        <v>194</v>
      </c>
      <c r="AU278" s="118" t="str">
        <f t="shared" si="75"/>
        <v>Se mantiene los controles establecidos</v>
      </c>
    </row>
    <row r="279" spans="2:47" s="40" customFormat="1" ht="174.75" customHeight="1" x14ac:dyDescent="0.25">
      <c r="B279" s="133" t="s">
        <v>180</v>
      </c>
      <c r="C279" s="154" t="s">
        <v>541</v>
      </c>
      <c r="D279" s="154" t="s">
        <v>548</v>
      </c>
      <c r="E279" s="135" t="s">
        <v>549</v>
      </c>
      <c r="F279" s="135" t="s">
        <v>550</v>
      </c>
      <c r="G279" s="136" t="s">
        <v>185</v>
      </c>
      <c r="H279" s="136" t="s">
        <v>186</v>
      </c>
      <c r="I279" s="137" t="s">
        <v>294</v>
      </c>
      <c r="J279" s="138" t="s">
        <v>228</v>
      </c>
      <c r="K279" s="54" t="s">
        <v>249</v>
      </c>
      <c r="L279" s="137" t="s">
        <v>250</v>
      </c>
      <c r="M279" s="54" t="s">
        <v>251</v>
      </c>
      <c r="N279" s="54" t="s">
        <v>252</v>
      </c>
      <c r="O279" s="137">
        <v>2</v>
      </c>
      <c r="P279" s="137">
        <v>1</v>
      </c>
      <c r="Q279" s="139">
        <f t="shared" si="55"/>
        <v>2</v>
      </c>
      <c r="R279" s="137" t="str">
        <f t="shared" si="56"/>
        <v>BAJO</v>
      </c>
      <c r="S279" s="137">
        <v>10</v>
      </c>
      <c r="T279" s="137">
        <f t="shared" si="57"/>
        <v>20</v>
      </c>
      <c r="U279" s="137" t="str">
        <f t="shared" si="58"/>
        <v>IV</v>
      </c>
      <c r="V279" s="139" t="str">
        <f t="shared" si="59"/>
        <v>Aceptable</v>
      </c>
      <c r="W279" s="139" t="s">
        <v>253</v>
      </c>
      <c r="X279" s="139" t="s">
        <v>185</v>
      </c>
      <c r="Y279" s="137" t="s">
        <v>194</v>
      </c>
      <c r="Z279" s="137" t="s">
        <v>194</v>
      </c>
      <c r="AA279" s="137" t="s">
        <v>194</v>
      </c>
      <c r="AB279" s="137" t="s">
        <v>254</v>
      </c>
      <c r="AC279" s="137" t="s">
        <v>194</v>
      </c>
      <c r="AD279" s="179">
        <v>45869</v>
      </c>
      <c r="AE279" s="120" t="s">
        <v>196</v>
      </c>
      <c r="AF279" s="137">
        <v>2</v>
      </c>
      <c r="AG279" s="137">
        <v>1</v>
      </c>
      <c r="AH279" s="139">
        <f t="shared" si="73"/>
        <v>2</v>
      </c>
      <c r="AI279" s="137" t="str">
        <f t="shared" si="69"/>
        <v>BAJO</v>
      </c>
      <c r="AJ279" s="137">
        <v>10</v>
      </c>
      <c r="AK279" s="137">
        <f t="shared" si="70"/>
        <v>20</v>
      </c>
      <c r="AL279" s="137" t="str">
        <f t="shared" si="71"/>
        <v>IV</v>
      </c>
      <c r="AM279" s="139" t="str">
        <f t="shared" si="74"/>
        <v>Aceptable</v>
      </c>
      <c r="AN279" s="139" t="s">
        <v>253</v>
      </c>
      <c r="AO279" s="139" t="s">
        <v>185</v>
      </c>
      <c r="AP279" s="137" t="s">
        <v>194</v>
      </c>
      <c r="AQ279" s="137" t="s">
        <v>194</v>
      </c>
      <c r="AR279" s="137" t="s">
        <v>194</v>
      </c>
      <c r="AS279" s="137" t="s">
        <v>254</v>
      </c>
      <c r="AT279" s="137" t="s">
        <v>194</v>
      </c>
      <c r="AU279" s="118" t="str">
        <f t="shared" si="75"/>
        <v>Se mantiene los controles establecidos</v>
      </c>
    </row>
    <row r="280" spans="2:47" s="40" customFormat="1" ht="174.75" customHeight="1" x14ac:dyDescent="0.25">
      <c r="B280" s="133" t="s">
        <v>180</v>
      </c>
      <c r="C280" s="154" t="s">
        <v>541</v>
      </c>
      <c r="D280" s="154" t="s">
        <v>548</v>
      </c>
      <c r="E280" s="135" t="s">
        <v>549</v>
      </c>
      <c r="F280" s="135" t="s">
        <v>550</v>
      </c>
      <c r="G280" s="136" t="s">
        <v>185</v>
      </c>
      <c r="H280" s="136" t="s">
        <v>186</v>
      </c>
      <c r="I280" s="137" t="s">
        <v>255</v>
      </c>
      <c r="J280" s="138" t="s">
        <v>256</v>
      </c>
      <c r="K280" s="54" t="s">
        <v>242</v>
      </c>
      <c r="L280" s="137" t="s">
        <v>258</v>
      </c>
      <c r="M280" s="54" t="s">
        <v>259</v>
      </c>
      <c r="N280" s="54" t="s">
        <v>260</v>
      </c>
      <c r="O280" s="137">
        <v>2</v>
      </c>
      <c r="P280" s="137">
        <v>2</v>
      </c>
      <c r="Q280" s="139">
        <f t="shared" si="55"/>
        <v>4</v>
      </c>
      <c r="R280" s="137" t="str">
        <f t="shared" si="56"/>
        <v>BAJO</v>
      </c>
      <c r="S280" s="137">
        <v>10</v>
      </c>
      <c r="T280" s="137">
        <f t="shared" si="57"/>
        <v>40</v>
      </c>
      <c r="U280" s="137" t="str">
        <f t="shared" si="58"/>
        <v>III</v>
      </c>
      <c r="V280" s="139" t="str">
        <f t="shared" ref="V280:V324" si="76">IF(U280="IV","Aceptable",IF(U280="III","Mejorable",IF(U280="II","Aceptable con control especifico", IF(U280="I","No Aceptable",FALSE))))</f>
        <v>Mejorable</v>
      </c>
      <c r="W280" s="139" t="s">
        <v>261</v>
      </c>
      <c r="X280" s="139" t="s">
        <v>185</v>
      </c>
      <c r="Y280" s="137" t="s">
        <v>194</v>
      </c>
      <c r="Z280" s="137" t="s">
        <v>194</v>
      </c>
      <c r="AA280" s="137" t="s">
        <v>194</v>
      </c>
      <c r="AB280" s="54" t="s">
        <v>262</v>
      </c>
      <c r="AC280" s="137" t="s">
        <v>194</v>
      </c>
      <c r="AD280" s="179">
        <v>45869</v>
      </c>
      <c r="AE280" s="120" t="s">
        <v>196</v>
      </c>
      <c r="AF280" s="137">
        <v>2</v>
      </c>
      <c r="AG280" s="137">
        <v>2</v>
      </c>
      <c r="AH280" s="139">
        <f t="shared" si="73"/>
        <v>4</v>
      </c>
      <c r="AI280" s="137" t="str">
        <f t="shared" si="69"/>
        <v>BAJO</v>
      </c>
      <c r="AJ280" s="137">
        <v>10</v>
      </c>
      <c r="AK280" s="137">
        <f t="shared" si="70"/>
        <v>40</v>
      </c>
      <c r="AL280" s="137" t="str">
        <f t="shared" si="71"/>
        <v>III</v>
      </c>
      <c r="AM280" s="139" t="str">
        <f t="shared" si="74"/>
        <v>Mejorable</v>
      </c>
      <c r="AN280" s="139" t="s">
        <v>261</v>
      </c>
      <c r="AO280" s="139" t="s">
        <v>185</v>
      </c>
      <c r="AP280" s="137" t="s">
        <v>194</v>
      </c>
      <c r="AQ280" s="137" t="s">
        <v>194</v>
      </c>
      <c r="AR280" s="137" t="s">
        <v>194</v>
      </c>
      <c r="AS280" s="54" t="s">
        <v>262</v>
      </c>
      <c r="AT280" s="137" t="s">
        <v>194</v>
      </c>
      <c r="AU280" s="118" t="str">
        <f t="shared" si="75"/>
        <v>Se mantiene los controles establecidos</v>
      </c>
    </row>
    <row r="281" spans="2:47" s="40" customFormat="1" ht="174.75" customHeight="1" x14ac:dyDescent="0.25">
      <c r="B281" s="133" t="s">
        <v>180</v>
      </c>
      <c r="C281" s="154" t="s">
        <v>541</v>
      </c>
      <c r="D281" s="154" t="s">
        <v>548</v>
      </c>
      <c r="E281" s="135" t="s">
        <v>549</v>
      </c>
      <c r="F281" s="135" t="s">
        <v>550</v>
      </c>
      <c r="G281" s="136" t="s">
        <v>185</v>
      </c>
      <c r="H281" s="136" t="s">
        <v>263</v>
      </c>
      <c r="I281" s="137" t="s">
        <v>296</v>
      </c>
      <c r="J281" s="138" t="s">
        <v>256</v>
      </c>
      <c r="K281" s="54" t="s">
        <v>242</v>
      </c>
      <c r="L281" s="137" t="s">
        <v>258</v>
      </c>
      <c r="M281" s="54" t="s">
        <v>265</v>
      </c>
      <c r="N281" s="54" t="s">
        <v>266</v>
      </c>
      <c r="O281" s="137">
        <v>2</v>
      </c>
      <c r="P281" s="137">
        <v>1</v>
      </c>
      <c r="Q281" s="139">
        <f t="shared" si="55"/>
        <v>2</v>
      </c>
      <c r="R281" s="137" t="str">
        <f t="shared" si="56"/>
        <v>BAJO</v>
      </c>
      <c r="S281" s="137">
        <v>10</v>
      </c>
      <c r="T281" s="137">
        <f t="shared" si="57"/>
        <v>20</v>
      </c>
      <c r="U281" s="137" t="str">
        <f t="shared" si="58"/>
        <v>IV</v>
      </c>
      <c r="V281" s="139" t="str">
        <f t="shared" si="76"/>
        <v>Aceptable</v>
      </c>
      <c r="W281" s="139" t="s">
        <v>261</v>
      </c>
      <c r="X281" s="139" t="s">
        <v>185</v>
      </c>
      <c r="Y281" s="137" t="s">
        <v>194</v>
      </c>
      <c r="Z281" s="137" t="s">
        <v>194</v>
      </c>
      <c r="AA281" s="137" t="s">
        <v>194</v>
      </c>
      <c r="AB281" s="54" t="s">
        <v>267</v>
      </c>
      <c r="AC281" s="137" t="s">
        <v>194</v>
      </c>
      <c r="AD281" s="179">
        <v>45869</v>
      </c>
      <c r="AE281" s="120" t="s">
        <v>196</v>
      </c>
      <c r="AF281" s="137">
        <v>2</v>
      </c>
      <c r="AG281" s="137">
        <v>1</v>
      </c>
      <c r="AH281" s="139">
        <f t="shared" si="73"/>
        <v>2</v>
      </c>
      <c r="AI281" s="137" t="str">
        <f t="shared" si="69"/>
        <v>BAJO</v>
      </c>
      <c r="AJ281" s="137">
        <v>10</v>
      </c>
      <c r="AK281" s="137">
        <f t="shared" si="70"/>
        <v>20</v>
      </c>
      <c r="AL281" s="137" t="str">
        <f t="shared" si="71"/>
        <v>IV</v>
      </c>
      <c r="AM281" s="139" t="str">
        <f t="shared" si="74"/>
        <v>Aceptable</v>
      </c>
      <c r="AN281" s="139" t="s">
        <v>261</v>
      </c>
      <c r="AO281" s="139" t="s">
        <v>185</v>
      </c>
      <c r="AP281" s="137" t="s">
        <v>194</v>
      </c>
      <c r="AQ281" s="137" t="s">
        <v>194</v>
      </c>
      <c r="AR281" s="137" t="s">
        <v>194</v>
      </c>
      <c r="AS281" s="54" t="s">
        <v>267</v>
      </c>
      <c r="AT281" s="137" t="s">
        <v>194</v>
      </c>
      <c r="AU281" s="118" t="str">
        <f t="shared" si="75"/>
        <v>Se mantiene los controles establecidos</v>
      </c>
    </row>
    <row r="282" spans="2:47" s="40" customFormat="1" ht="174.75" customHeight="1" x14ac:dyDescent="0.25">
      <c r="B282" s="133" t="s">
        <v>180</v>
      </c>
      <c r="C282" s="154" t="s">
        <v>541</v>
      </c>
      <c r="D282" s="154" t="s">
        <v>548</v>
      </c>
      <c r="E282" s="135" t="s">
        <v>549</v>
      </c>
      <c r="F282" s="135" t="s">
        <v>550</v>
      </c>
      <c r="G282" s="136" t="s">
        <v>185</v>
      </c>
      <c r="H282" s="136" t="s">
        <v>263</v>
      </c>
      <c r="I282" s="137" t="s">
        <v>268</v>
      </c>
      <c r="J282" s="138" t="s">
        <v>256</v>
      </c>
      <c r="K282" s="54" t="s">
        <v>269</v>
      </c>
      <c r="L282" s="137" t="s">
        <v>270</v>
      </c>
      <c r="M282" s="54" t="s">
        <v>271</v>
      </c>
      <c r="N282" s="54" t="s">
        <v>272</v>
      </c>
      <c r="O282" s="137">
        <v>2</v>
      </c>
      <c r="P282" s="137">
        <v>1</v>
      </c>
      <c r="Q282" s="139">
        <f t="shared" si="55"/>
        <v>2</v>
      </c>
      <c r="R282" s="137" t="str">
        <f t="shared" si="56"/>
        <v>BAJO</v>
      </c>
      <c r="S282" s="137">
        <v>25</v>
      </c>
      <c r="T282" s="137">
        <f t="shared" si="57"/>
        <v>50</v>
      </c>
      <c r="U282" s="137" t="str">
        <f t="shared" si="58"/>
        <v>III</v>
      </c>
      <c r="V282" s="139" t="str">
        <f t="shared" si="76"/>
        <v>Mejorable</v>
      </c>
      <c r="W282" s="139" t="s">
        <v>261</v>
      </c>
      <c r="X282" s="139" t="s">
        <v>185</v>
      </c>
      <c r="Y282" s="137" t="s">
        <v>194</v>
      </c>
      <c r="Z282" s="137" t="s">
        <v>194</v>
      </c>
      <c r="AA282" s="137" t="s">
        <v>194</v>
      </c>
      <c r="AB282" s="54" t="s">
        <v>273</v>
      </c>
      <c r="AC282" s="137" t="s">
        <v>194</v>
      </c>
      <c r="AD282" s="179">
        <v>45869</v>
      </c>
      <c r="AE282" s="120" t="s">
        <v>196</v>
      </c>
      <c r="AF282" s="137">
        <v>2</v>
      </c>
      <c r="AG282" s="137">
        <v>1</v>
      </c>
      <c r="AH282" s="139">
        <f t="shared" si="73"/>
        <v>2</v>
      </c>
      <c r="AI282" s="137" t="str">
        <f t="shared" si="69"/>
        <v>BAJO</v>
      </c>
      <c r="AJ282" s="137">
        <v>25</v>
      </c>
      <c r="AK282" s="137">
        <f t="shared" si="70"/>
        <v>50</v>
      </c>
      <c r="AL282" s="137" t="str">
        <f t="shared" si="71"/>
        <v>III</v>
      </c>
      <c r="AM282" s="139" t="str">
        <f t="shared" si="74"/>
        <v>Mejorable</v>
      </c>
      <c r="AN282" s="139" t="s">
        <v>261</v>
      </c>
      <c r="AO282" s="139" t="s">
        <v>185</v>
      </c>
      <c r="AP282" s="137" t="s">
        <v>194</v>
      </c>
      <c r="AQ282" s="137" t="s">
        <v>194</v>
      </c>
      <c r="AR282" s="137" t="s">
        <v>194</v>
      </c>
      <c r="AS282" s="54" t="s">
        <v>273</v>
      </c>
      <c r="AT282" s="137" t="s">
        <v>194</v>
      </c>
      <c r="AU282" s="118" t="str">
        <f t="shared" si="75"/>
        <v>Se mantiene los controles establecidos</v>
      </c>
    </row>
    <row r="283" spans="2:47" s="40" customFormat="1" ht="174.75" customHeight="1" x14ac:dyDescent="0.25">
      <c r="B283" s="133" t="s">
        <v>180</v>
      </c>
      <c r="C283" s="154" t="s">
        <v>541</v>
      </c>
      <c r="D283" s="154" t="s">
        <v>548</v>
      </c>
      <c r="E283" s="135" t="s">
        <v>549</v>
      </c>
      <c r="F283" s="135" t="s">
        <v>550</v>
      </c>
      <c r="G283" s="136" t="s">
        <v>185</v>
      </c>
      <c r="H283" s="136" t="s">
        <v>186</v>
      </c>
      <c r="I283" s="137" t="s">
        <v>274</v>
      </c>
      <c r="J283" s="138" t="s">
        <v>256</v>
      </c>
      <c r="K283" s="54" t="s">
        <v>242</v>
      </c>
      <c r="L283" s="137" t="s">
        <v>258</v>
      </c>
      <c r="M283" s="54" t="s">
        <v>275</v>
      </c>
      <c r="N283" s="54" t="s">
        <v>276</v>
      </c>
      <c r="O283" s="137">
        <v>1</v>
      </c>
      <c r="P283" s="137">
        <v>1</v>
      </c>
      <c r="Q283" s="139">
        <f t="shared" si="55"/>
        <v>1</v>
      </c>
      <c r="R283" s="137" t="str">
        <f t="shared" si="56"/>
        <v>BAJO</v>
      </c>
      <c r="S283" s="137">
        <v>10</v>
      </c>
      <c r="T283" s="137">
        <f t="shared" si="57"/>
        <v>10</v>
      </c>
      <c r="U283" s="137" t="str">
        <f t="shared" si="58"/>
        <v>IV</v>
      </c>
      <c r="V283" s="139" t="str">
        <f t="shared" si="76"/>
        <v>Aceptable</v>
      </c>
      <c r="W283" s="139" t="s">
        <v>261</v>
      </c>
      <c r="X283" s="139" t="s">
        <v>185</v>
      </c>
      <c r="Y283" s="137" t="s">
        <v>194</v>
      </c>
      <c r="Z283" s="137" t="s">
        <v>194</v>
      </c>
      <c r="AA283" s="137" t="s">
        <v>194</v>
      </c>
      <c r="AB283" s="54" t="s">
        <v>277</v>
      </c>
      <c r="AC283" s="137" t="s">
        <v>194</v>
      </c>
      <c r="AD283" s="179">
        <v>45869</v>
      </c>
      <c r="AE283" s="120" t="s">
        <v>196</v>
      </c>
      <c r="AF283" s="137">
        <v>1</v>
      </c>
      <c r="AG283" s="137">
        <v>1</v>
      </c>
      <c r="AH283" s="139">
        <f t="shared" si="73"/>
        <v>1</v>
      </c>
      <c r="AI283" s="137" t="str">
        <f t="shared" si="69"/>
        <v>BAJO</v>
      </c>
      <c r="AJ283" s="137">
        <v>10</v>
      </c>
      <c r="AK283" s="137">
        <f t="shared" si="70"/>
        <v>10</v>
      </c>
      <c r="AL283" s="137" t="str">
        <f t="shared" si="71"/>
        <v>IV</v>
      </c>
      <c r="AM283" s="139" t="str">
        <f t="shared" si="74"/>
        <v>Aceptable</v>
      </c>
      <c r="AN283" s="139" t="s">
        <v>261</v>
      </c>
      <c r="AO283" s="139" t="s">
        <v>185</v>
      </c>
      <c r="AP283" s="137" t="s">
        <v>194</v>
      </c>
      <c r="AQ283" s="137" t="s">
        <v>194</v>
      </c>
      <c r="AR283" s="137" t="s">
        <v>194</v>
      </c>
      <c r="AS283" s="54" t="s">
        <v>277</v>
      </c>
      <c r="AT283" s="137" t="s">
        <v>194</v>
      </c>
      <c r="AU283" s="118" t="str">
        <f t="shared" si="75"/>
        <v>Se mantiene los controles establecidos</v>
      </c>
    </row>
    <row r="284" spans="2:47" s="40" customFormat="1" ht="174.75" customHeight="1" x14ac:dyDescent="0.25">
      <c r="B284" s="133" t="s">
        <v>180</v>
      </c>
      <c r="C284" s="154" t="s">
        <v>541</v>
      </c>
      <c r="D284" s="154" t="s">
        <v>556</v>
      </c>
      <c r="E284" s="135" t="s">
        <v>486</v>
      </c>
      <c r="F284" s="135" t="s">
        <v>557</v>
      </c>
      <c r="G284" s="136" t="s">
        <v>185</v>
      </c>
      <c r="H284" s="136" t="s">
        <v>186</v>
      </c>
      <c r="I284" s="137" t="s">
        <v>558</v>
      </c>
      <c r="J284" s="138" t="s">
        <v>188</v>
      </c>
      <c r="K284" s="137" t="s">
        <v>559</v>
      </c>
      <c r="L284" s="137" t="s">
        <v>190</v>
      </c>
      <c r="M284" s="54" t="s">
        <v>408</v>
      </c>
      <c r="N284" s="118" t="s">
        <v>192</v>
      </c>
      <c r="O284" s="137">
        <v>2</v>
      </c>
      <c r="P284" s="137">
        <v>3</v>
      </c>
      <c r="Q284" s="139">
        <f t="shared" si="55"/>
        <v>6</v>
      </c>
      <c r="R284" s="137" t="str">
        <f t="shared" si="56"/>
        <v>MEDIO</v>
      </c>
      <c r="S284" s="137">
        <v>25</v>
      </c>
      <c r="T284" s="137">
        <f t="shared" si="57"/>
        <v>150</v>
      </c>
      <c r="U284" s="137" t="str">
        <f t="shared" si="58"/>
        <v>II</v>
      </c>
      <c r="V284" s="139" t="str">
        <f t="shared" si="76"/>
        <v>Aceptable con control especifico</v>
      </c>
      <c r="W284" s="54" t="s">
        <v>560</v>
      </c>
      <c r="X284" s="137" t="s">
        <v>185</v>
      </c>
      <c r="Y284" s="137" t="s">
        <v>194</v>
      </c>
      <c r="Z284" s="137" t="s">
        <v>194</v>
      </c>
      <c r="AA284" s="137" t="s">
        <v>194</v>
      </c>
      <c r="AB284" s="137" t="s">
        <v>195</v>
      </c>
      <c r="AC284" s="137" t="s">
        <v>194</v>
      </c>
      <c r="AD284" s="179">
        <v>45869</v>
      </c>
      <c r="AE284" s="120" t="s">
        <v>196</v>
      </c>
      <c r="AF284" s="137">
        <v>2</v>
      </c>
      <c r="AG284" s="137">
        <v>3</v>
      </c>
      <c r="AH284" s="139">
        <f t="shared" si="73"/>
        <v>6</v>
      </c>
      <c r="AI284" s="137" t="str">
        <f t="shared" si="69"/>
        <v>MEDIO</v>
      </c>
      <c r="AJ284" s="137">
        <v>25</v>
      </c>
      <c r="AK284" s="137">
        <f t="shared" si="70"/>
        <v>150</v>
      </c>
      <c r="AL284" s="137" t="str">
        <f t="shared" si="71"/>
        <v>II</v>
      </c>
      <c r="AM284" s="139" t="str">
        <f t="shared" si="74"/>
        <v>Aceptable con control especifico</v>
      </c>
      <c r="AN284" s="54" t="s">
        <v>560</v>
      </c>
      <c r="AO284" s="137" t="s">
        <v>185</v>
      </c>
      <c r="AP284" s="137" t="s">
        <v>194</v>
      </c>
      <c r="AQ284" s="137" t="s">
        <v>194</v>
      </c>
      <c r="AR284" s="137" t="s">
        <v>194</v>
      </c>
      <c r="AS284" s="137" t="s">
        <v>195</v>
      </c>
      <c r="AT284" s="137" t="s">
        <v>194</v>
      </c>
      <c r="AU284" s="118" t="str">
        <f t="shared" si="75"/>
        <v>Se mantiene los controles establecidos</v>
      </c>
    </row>
    <row r="285" spans="2:47" s="40" customFormat="1" ht="174.75" customHeight="1" x14ac:dyDescent="0.25">
      <c r="B285" s="133" t="s">
        <v>180</v>
      </c>
      <c r="C285" s="154" t="s">
        <v>541</v>
      </c>
      <c r="D285" s="154" t="s">
        <v>556</v>
      </c>
      <c r="E285" s="135" t="s">
        <v>486</v>
      </c>
      <c r="F285" s="135" t="s">
        <v>557</v>
      </c>
      <c r="G285" s="136" t="s">
        <v>185</v>
      </c>
      <c r="H285" s="136" t="s">
        <v>186</v>
      </c>
      <c r="I285" s="137" t="s">
        <v>561</v>
      </c>
      <c r="J285" s="138" t="s">
        <v>188</v>
      </c>
      <c r="K285" s="137" t="s">
        <v>562</v>
      </c>
      <c r="L285" s="137" t="s">
        <v>190</v>
      </c>
      <c r="M285" s="54" t="s">
        <v>408</v>
      </c>
      <c r="N285" s="118" t="s">
        <v>192</v>
      </c>
      <c r="O285" s="137">
        <v>2</v>
      </c>
      <c r="P285" s="137">
        <v>3</v>
      </c>
      <c r="Q285" s="139">
        <f t="shared" si="55"/>
        <v>6</v>
      </c>
      <c r="R285" s="137" t="str">
        <f t="shared" si="56"/>
        <v>MEDIO</v>
      </c>
      <c r="S285" s="137">
        <v>25</v>
      </c>
      <c r="T285" s="137">
        <f t="shared" si="57"/>
        <v>150</v>
      </c>
      <c r="U285" s="137" t="str">
        <f t="shared" si="58"/>
        <v>II</v>
      </c>
      <c r="V285" s="139" t="str">
        <f t="shared" si="76"/>
        <v>Aceptable con control especifico</v>
      </c>
      <c r="W285" s="54" t="s">
        <v>560</v>
      </c>
      <c r="X285" s="137" t="s">
        <v>185</v>
      </c>
      <c r="Y285" s="137" t="s">
        <v>194</v>
      </c>
      <c r="Z285" s="137" t="s">
        <v>194</v>
      </c>
      <c r="AA285" s="137" t="s">
        <v>194</v>
      </c>
      <c r="AB285" s="137" t="s">
        <v>195</v>
      </c>
      <c r="AC285" s="137" t="s">
        <v>194</v>
      </c>
      <c r="AD285" s="179">
        <v>45869</v>
      </c>
      <c r="AE285" s="120" t="s">
        <v>196</v>
      </c>
      <c r="AF285" s="137">
        <v>2</v>
      </c>
      <c r="AG285" s="137">
        <v>3</v>
      </c>
      <c r="AH285" s="139">
        <f t="shared" si="73"/>
        <v>6</v>
      </c>
      <c r="AI285" s="137" t="str">
        <f t="shared" si="69"/>
        <v>MEDIO</v>
      </c>
      <c r="AJ285" s="137">
        <v>25</v>
      </c>
      <c r="AK285" s="137">
        <f t="shared" si="70"/>
        <v>150</v>
      </c>
      <c r="AL285" s="137" t="str">
        <f t="shared" si="71"/>
        <v>II</v>
      </c>
      <c r="AM285" s="139" t="str">
        <f t="shared" si="74"/>
        <v>Aceptable con control especifico</v>
      </c>
      <c r="AN285" s="54" t="s">
        <v>560</v>
      </c>
      <c r="AO285" s="137" t="s">
        <v>185</v>
      </c>
      <c r="AP285" s="137" t="s">
        <v>194</v>
      </c>
      <c r="AQ285" s="137" t="s">
        <v>194</v>
      </c>
      <c r="AR285" s="137" t="s">
        <v>194</v>
      </c>
      <c r="AS285" s="137" t="s">
        <v>195</v>
      </c>
      <c r="AT285" s="137" t="s">
        <v>194</v>
      </c>
      <c r="AU285" s="118" t="str">
        <f t="shared" si="75"/>
        <v>Se mantiene los controles establecidos</v>
      </c>
    </row>
    <row r="286" spans="2:47" s="40" customFormat="1" ht="174.75" customHeight="1" x14ac:dyDescent="0.25">
      <c r="B286" s="133" t="s">
        <v>180</v>
      </c>
      <c r="C286" s="154" t="s">
        <v>541</v>
      </c>
      <c r="D286" s="154" t="s">
        <v>556</v>
      </c>
      <c r="E286" s="135" t="s">
        <v>486</v>
      </c>
      <c r="F286" s="135" t="s">
        <v>557</v>
      </c>
      <c r="G286" s="136" t="s">
        <v>185</v>
      </c>
      <c r="H286" s="136" t="s">
        <v>186</v>
      </c>
      <c r="I286" s="137" t="s">
        <v>409</v>
      </c>
      <c r="J286" s="138" t="s">
        <v>199</v>
      </c>
      <c r="K286" s="54" t="s">
        <v>410</v>
      </c>
      <c r="L286" s="137" t="s">
        <v>411</v>
      </c>
      <c r="M286" s="54" t="s">
        <v>412</v>
      </c>
      <c r="N286" s="54" t="s">
        <v>352</v>
      </c>
      <c r="O286" s="137">
        <v>2</v>
      </c>
      <c r="P286" s="137">
        <v>2</v>
      </c>
      <c r="Q286" s="139">
        <f t="shared" si="55"/>
        <v>4</v>
      </c>
      <c r="R286" s="137" t="str">
        <f t="shared" si="56"/>
        <v>BAJO</v>
      </c>
      <c r="S286" s="137">
        <v>10</v>
      </c>
      <c r="T286" s="137">
        <f t="shared" si="57"/>
        <v>40</v>
      </c>
      <c r="U286" s="137" t="str">
        <f t="shared" si="58"/>
        <v>III</v>
      </c>
      <c r="V286" s="139" t="str">
        <f t="shared" si="76"/>
        <v>Mejorable</v>
      </c>
      <c r="W286" s="139" t="s">
        <v>413</v>
      </c>
      <c r="X286" s="137" t="s">
        <v>185</v>
      </c>
      <c r="Y286" s="137" t="s">
        <v>194</v>
      </c>
      <c r="Z286" s="137" t="s">
        <v>194</v>
      </c>
      <c r="AA286" s="137" t="s">
        <v>194</v>
      </c>
      <c r="AB286" s="137" t="s">
        <v>414</v>
      </c>
      <c r="AC286" s="137" t="s">
        <v>194</v>
      </c>
      <c r="AD286" s="179">
        <v>45869</v>
      </c>
      <c r="AE286" s="120" t="s">
        <v>196</v>
      </c>
      <c r="AF286" s="137">
        <v>2</v>
      </c>
      <c r="AG286" s="137">
        <v>2</v>
      </c>
      <c r="AH286" s="139">
        <f t="shared" si="73"/>
        <v>4</v>
      </c>
      <c r="AI286" s="137" t="str">
        <f t="shared" si="69"/>
        <v>BAJO</v>
      </c>
      <c r="AJ286" s="137">
        <v>10</v>
      </c>
      <c r="AK286" s="137">
        <f t="shared" si="70"/>
        <v>40</v>
      </c>
      <c r="AL286" s="137" t="str">
        <f t="shared" si="71"/>
        <v>III</v>
      </c>
      <c r="AM286" s="139" t="str">
        <f t="shared" si="74"/>
        <v>Mejorable</v>
      </c>
      <c r="AN286" s="139" t="s">
        <v>413</v>
      </c>
      <c r="AO286" s="137" t="s">
        <v>185</v>
      </c>
      <c r="AP286" s="137" t="s">
        <v>194</v>
      </c>
      <c r="AQ286" s="137" t="s">
        <v>194</v>
      </c>
      <c r="AR286" s="137" t="s">
        <v>194</v>
      </c>
      <c r="AS286" s="137" t="s">
        <v>414</v>
      </c>
      <c r="AT286" s="137" t="s">
        <v>194</v>
      </c>
      <c r="AU286" s="118" t="str">
        <f t="shared" si="75"/>
        <v>Se mantiene los controles establecidos</v>
      </c>
    </row>
    <row r="287" spans="2:47" s="40" customFormat="1" ht="174.75" customHeight="1" x14ac:dyDescent="0.25">
      <c r="B287" s="133" t="s">
        <v>180</v>
      </c>
      <c r="C287" s="154" t="s">
        <v>541</v>
      </c>
      <c r="D287" s="154" t="s">
        <v>556</v>
      </c>
      <c r="E287" s="135" t="s">
        <v>486</v>
      </c>
      <c r="F287" s="135" t="s">
        <v>557</v>
      </c>
      <c r="G287" s="136" t="s">
        <v>185</v>
      </c>
      <c r="H287" s="136" t="s">
        <v>186</v>
      </c>
      <c r="I287" s="137" t="s">
        <v>372</v>
      </c>
      <c r="J287" s="138" t="s">
        <v>206</v>
      </c>
      <c r="K287" s="54" t="s">
        <v>207</v>
      </c>
      <c r="L287" s="137" t="s">
        <v>208</v>
      </c>
      <c r="M287" s="54" t="s">
        <v>286</v>
      </c>
      <c r="N287" s="54" t="s">
        <v>287</v>
      </c>
      <c r="O287" s="137">
        <v>2</v>
      </c>
      <c r="P287" s="137">
        <v>1</v>
      </c>
      <c r="Q287" s="139">
        <f t="shared" si="55"/>
        <v>2</v>
      </c>
      <c r="R287" s="137" t="str">
        <f t="shared" si="56"/>
        <v>BAJO</v>
      </c>
      <c r="S287" s="137">
        <v>10</v>
      </c>
      <c r="T287" s="137">
        <f t="shared" si="57"/>
        <v>20</v>
      </c>
      <c r="U287" s="137" t="str">
        <f t="shared" si="58"/>
        <v>IV</v>
      </c>
      <c r="V287" s="139" t="str">
        <f t="shared" si="76"/>
        <v>Aceptable</v>
      </c>
      <c r="W287" s="137" t="s">
        <v>211</v>
      </c>
      <c r="X287" s="139" t="s">
        <v>185</v>
      </c>
      <c r="Y287" s="137" t="s">
        <v>194</v>
      </c>
      <c r="Z287" s="137" t="s">
        <v>194</v>
      </c>
      <c r="AA287" s="137" t="s">
        <v>194</v>
      </c>
      <c r="AB287" s="137" t="s">
        <v>212</v>
      </c>
      <c r="AC287" s="137" t="s">
        <v>194</v>
      </c>
      <c r="AD287" s="179">
        <v>45869</v>
      </c>
      <c r="AE287" s="120" t="s">
        <v>196</v>
      </c>
      <c r="AF287" s="137">
        <v>2</v>
      </c>
      <c r="AG287" s="137">
        <v>1</v>
      </c>
      <c r="AH287" s="139">
        <f t="shared" si="73"/>
        <v>2</v>
      </c>
      <c r="AI287" s="137" t="str">
        <f t="shared" si="69"/>
        <v>BAJO</v>
      </c>
      <c r="AJ287" s="137">
        <v>10</v>
      </c>
      <c r="AK287" s="137">
        <f t="shared" si="70"/>
        <v>20</v>
      </c>
      <c r="AL287" s="137" t="str">
        <f t="shared" si="71"/>
        <v>IV</v>
      </c>
      <c r="AM287" s="139" t="str">
        <f t="shared" si="74"/>
        <v>Aceptable</v>
      </c>
      <c r="AN287" s="137" t="s">
        <v>211</v>
      </c>
      <c r="AO287" s="139" t="s">
        <v>185</v>
      </c>
      <c r="AP287" s="137" t="s">
        <v>194</v>
      </c>
      <c r="AQ287" s="137" t="s">
        <v>194</v>
      </c>
      <c r="AR287" s="137" t="s">
        <v>194</v>
      </c>
      <c r="AS287" s="137" t="s">
        <v>212</v>
      </c>
      <c r="AT287" s="137" t="s">
        <v>194</v>
      </c>
      <c r="AU287" s="118" t="str">
        <f t="shared" si="75"/>
        <v>Se mantiene los controles establecidos</v>
      </c>
    </row>
    <row r="288" spans="2:47" s="40" customFormat="1" ht="174.75" customHeight="1" x14ac:dyDescent="0.25">
      <c r="B288" s="133" t="s">
        <v>180</v>
      </c>
      <c r="C288" s="154" t="s">
        <v>541</v>
      </c>
      <c r="D288" s="154" t="s">
        <v>556</v>
      </c>
      <c r="E288" s="135" t="s">
        <v>486</v>
      </c>
      <c r="F288" s="135" t="s">
        <v>557</v>
      </c>
      <c r="G288" s="136" t="s">
        <v>185</v>
      </c>
      <c r="H288" s="136" t="s">
        <v>186</v>
      </c>
      <c r="I288" s="137" t="s">
        <v>205</v>
      </c>
      <c r="J288" s="138" t="s">
        <v>206</v>
      </c>
      <c r="K288" s="54" t="s">
        <v>207</v>
      </c>
      <c r="L288" s="137" t="s">
        <v>208</v>
      </c>
      <c r="M288" s="54" t="s">
        <v>286</v>
      </c>
      <c r="N288" s="54" t="s">
        <v>287</v>
      </c>
      <c r="O288" s="137">
        <v>2</v>
      </c>
      <c r="P288" s="137">
        <v>1</v>
      </c>
      <c r="Q288" s="139">
        <f t="shared" si="55"/>
        <v>2</v>
      </c>
      <c r="R288" s="137" t="str">
        <f t="shared" si="56"/>
        <v>BAJO</v>
      </c>
      <c r="S288" s="137">
        <v>10</v>
      </c>
      <c r="T288" s="137">
        <f t="shared" si="57"/>
        <v>20</v>
      </c>
      <c r="U288" s="137" t="str">
        <f t="shared" si="58"/>
        <v>IV</v>
      </c>
      <c r="V288" s="139" t="str">
        <f t="shared" si="76"/>
        <v>Aceptable</v>
      </c>
      <c r="W288" s="137" t="s">
        <v>211</v>
      </c>
      <c r="X288" s="139" t="s">
        <v>185</v>
      </c>
      <c r="Y288" s="137" t="s">
        <v>194</v>
      </c>
      <c r="Z288" s="137" t="s">
        <v>194</v>
      </c>
      <c r="AA288" s="137" t="s">
        <v>194</v>
      </c>
      <c r="AB288" s="137" t="s">
        <v>212</v>
      </c>
      <c r="AC288" s="137" t="s">
        <v>194</v>
      </c>
      <c r="AD288" s="179">
        <v>45869</v>
      </c>
      <c r="AE288" s="120" t="s">
        <v>196</v>
      </c>
      <c r="AF288" s="137">
        <v>2</v>
      </c>
      <c r="AG288" s="137">
        <v>1</v>
      </c>
      <c r="AH288" s="139">
        <f t="shared" si="73"/>
        <v>2</v>
      </c>
      <c r="AI288" s="137" t="str">
        <f t="shared" si="69"/>
        <v>BAJO</v>
      </c>
      <c r="AJ288" s="137">
        <v>10</v>
      </c>
      <c r="AK288" s="137">
        <f t="shared" si="70"/>
        <v>20</v>
      </c>
      <c r="AL288" s="137" t="str">
        <f t="shared" si="71"/>
        <v>IV</v>
      </c>
      <c r="AM288" s="139" t="str">
        <f t="shared" si="74"/>
        <v>Aceptable</v>
      </c>
      <c r="AN288" s="137" t="s">
        <v>211</v>
      </c>
      <c r="AO288" s="139" t="s">
        <v>185</v>
      </c>
      <c r="AP288" s="137" t="s">
        <v>194</v>
      </c>
      <c r="AQ288" s="137" t="s">
        <v>194</v>
      </c>
      <c r="AR288" s="137" t="s">
        <v>194</v>
      </c>
      <c r="AS288" s="137" t="s">
        <v>212</v>
      </c>
      <c r="AT288" s="137" t="s">
        <v>194</v>
      </c>
      <c r="AU288" s="118" t="str">
        <f t="shared" si="75"/>
        <v>Se mantiene los controles establecidos</v>
      </c>
    </row>
    <row r="289" spans="2:47" s="40" customFormat="1" ht="174.75" customHeight="1" x14ac:dyDescent="0.25">
      <c r="B289" s="133" t="s">
        <v>180</v>
      </c>
      <c r="C289" s="154" t="s">
        <v>541</v>
      </c>
      <c r="D289" s="154" t="s">
        <v>556</v>
      </c>
      <c r="E289" s="135" t="s">
        <v>486</v>
      </c>
      <c r="F289" s="135" t="s">
        <v>557</v>
      </c>
      <c r="G289" s="136" t="s">
        <v>185</v>
      </c>
      <c r="H289" s="136" t="s">
        <v>186</v>
      </c>
      <c r="I289" s="137" t="s">
        <v>288</v>
      </c>
      <c r="J289" s="138" t="s">
        <v>206</v>
      </c>
      <c r="K289" s="54" t="s">
        <v>207</v>
      </c>
      <c r="L289" s="137" t="s">
        <v>208</v>
      </c>
      <c r="M289" s="54" t="s">
        <v>286</v>
      </c>
      <c r="N289" s="54" t="s">
        <v>287</v>
      </c>
      <c r="O289" s="137">
        <v>2</v>
      </c>
      <c r="P289" s="137">
        <v>1</v>
      </c>
      <c r="Q289" s="139">
        <f t="shared" si="55"/>
        <v>2</v>
      </c>
      <c r="R289" s="137" t="str">
        <f t="shared" si="56"/>
        <v>BAJO</v>
      </c>
      <c r="S289" s="137">
        <v>10</v>
      </c>
      <c r="T289" s="137">
        <f t="shared" si="57"/>
        <v>20</v>
      </c>
      <c r="U289" s="137" t="str">
        <f t="shared" si="58"/>
        <v>IV</v>
      </c>
      <c r="V289" s="139" t="str">
        <f t="shared" si="76"/>
        <v>Aceptable</v>
      </c>
      <c r="W289" s="137" t="s">
        <v>211</v>
      </c>
      <c r="X289" s="139" t="s">
        <v>185</v>
      </c>
      <c r="Y289" s="137" t="s">
        <v>194</v>
      </c>
      <c r="Z289" s="137" t="s">
        <v>194</v>
      </c>
      <c r="AA289" s="137" t="s">
        <v>194</v>
      </c>
      <c r="AB289" s="137" t="s">
        <v>212</v>
      </c>
      <c r="AC289" s="137" t="s">
        <v>194</v>
      </c>
      <c r="AD289" s="179">
        <v>45869</v>
      </c>
      <c r="AE289" s="120" t="s">
        <v>196</v>
      </c>
      <c r="AF289" s="137">
        <v>2</v>
      </c>
      <c r="AG289" s="137">
        <v>1</v>
      </c>
      <c r="AH289" s="139">
        <f t="shared" si="73"/>
        <v>2</v>
      </c>
      <c r="AI289" s="137" t="str">
        <f t="shared" si="69"/>
        <v>BAJO</v>
      </c>
      <c r="AJ289" s="137">
        <v>10</v>
      </c>
      <c r="AK289" s="137">
        <f t="shared" si="70"/>
        <v>20</v>
      </c>
      <c r="AL289" s="137" t="str">
        <f t="shared" si="71"/>
        <v>IV</v>
      </c>
      <c r="AM289" s="139" t="str">
        <f t="shared" si="74"/>
        <v>Aceptable</v>
      </c>
      <c r="AN289" s="137" t="s">
        <v>211</v>
      </c>
      <c r="AO289" s="139" t="s">
        <v>185</v>
      </c>
      <c r="AP289" s="137" t="s">
        <v>194</v>
      </c>
      <c r="AQ289" s="137" t="s">
        <v>194</v>
      </c>
      <c r="AR289" s="137" t="s">
        <v>194</v>
      </c>
      <c r="AS289" s="137" t="s">
        <v>212</v>
      </c>
      <c r="AT289" s="137" t="s">
        <v>194</v>
      </c>
      <c r="AU289" s="118" t="str">
        <f t="shared" si="75"/>
        <v>Se mantiene los controles establecidos</v>
      </c>
    </row>
    <row r="290" spans="2:47" s="40" customFormat="1" ht="174.75" customHeight="1" x14ac:dyDescent="0.25">
      <c r="B290" s="133" t="s">
        <v>180</v>
      </c>
      <c r="C290" s="154" t="s">
        <v>541</v>
      </c>
      <c r="D290" s="154" t="s">
        <v>556</v>
      </c>
      <c r="E290" s="135" t="s">
        <v>486</v>
      </c>
      <c r="F290" s="135" t="s">
        <v>557</v>
      </c>
      <c r="G290" s="136" t="s">
        <v>185</v>
      </c>
      <c r="H290" s="136" t="s">
        <v>186</v>
      </c>
      <c r="I290" s="137" t="s">
        <v>213</v>
      </c>
      <c r="J290" s="138" t="s">
        <v>214</v>
      </c>
      <c r="K290" s="54" t="s">
        <v>215</v>
      </c>
      <c r="L290" s="137" t="s">
        <v>216</v>
      </c>
      <c r="M290" s="54" t="s">
        <v>216</v>
      </c>
      <c r="N290" s="54" t="s">
        <v>217</v>
      </c>
      <c r="O290" s="137">
        <v>3</v>
      </c>
      <c r="P290" s="137">
        <v>4</v>
      </c>
      <c r="Q290" s="139">
        <f t="shared" si="55"/>
        <v>12</v>
      </c>
      <c r="R290" s="137" t="str">
        <f t="shared" si="56"/>
        <v>ALTO</v>
      </c>
      <c r="S290" s="137">
        <v>25</v>
      </c>
      <c r="T290" s="137">
        <f t="shared" si="57"/>
        <v>300</v>
      </c>
      <c r="U290" s="137" t="str">
        <f t="shared" si="58"/>
        <v>II</v>
      </c>
      <c r="V290" s="139" t="str">
        <f t="shared" si="76"/>
        <v>Aceptable con control especifico</v>
      </c>
      <c r="W290" s="137" t="s">
        <v>218</v>
      </c>
      <c r="X290" s="139" t="s">
        <v>185</v>
      </c>
      <c r="Y290" s="137" t="s">
        <v>194</v>
      </c>
      <c r="Z290" s="137" t="s">
        <v>194</v>
      </c>
      <c r="AA290" s="137" t="s">
        <v>194</v>
      </c>
      <c r="AB290" s="137" t="s">
        <v>289</v>
      </c>
      <c r="AC290" s="137" t="s">
        <v>194</v>
      </c>
      <c r="AD290" s="179">
        <v>45869</v>
      </c>
      <c r="AE290" s="120" t="s">
        <v>196</v>
      </c>
      <c r="AF290" s="137">
        <v>3</v>
      </c>
      <c r="AG290" s="137">
        <v>4</v>
      </c>
      <c r="AH290" s="139">
        <f t="shared" si="73"/>
        <v>12</v>
      </c>
      <c r="AI290" s="137" t="str">
        <f t="shared" si="69"/>
        <v>ALTO</v>
      </c>
      <c r="AJ290" s="137">
        <v>25</v>
      </c>
      <c r="AK290" s="137">
        <f t="shared" si="70"/>
        <v>300</v>
      </c>
      <c r="AL290" s="137" t="str">
        <f t="shared" si="71"/>
        <v>II</v>
      </c>
      <c r="AM290" s="139" t="str">
        <f t="shared" si="74"/>
        <v>Aceptable con control especifico</v>
      </c>
      <c r="AN290" s="137" t="s">
        <v>218</v>
      </c>
      <c r="AO290" s="139" t="s">
        <v>185</v>
      </c>
      <c r="AP290" s="137" t="s">
        <v>194</v>
      </c>
      <c r="AQ290" s="137" t="s">
        <v>194</v>
      </c>
      <c r="AR290" s="137" t="s">
        <v>194</v>
      </c>
      <c r="AS290" s="137" t="s">
        <v>289</v>
      </c>
      <c r="AT290" s="137" t="s">
        <v>194</v>
      </c>
      <c r="AU290" s="118" t="str">
        <f t="shared" si="75"/>
        <v>Se mantiene los controles establecidos</v>
      </c>
    </row>
    <row r="291" spans="2:47" s="40" customFormat="1" ht="174.75" customHeight="1" x14ac:dyDescent="0.25">
      <c r="B291" s="133" t="s">
        <v>180</v>
      </c>
      <c r="C291" s="154" t="s">
        <v>541</v>
      </c>
      <c r="D291" s="154" t="s">
        <v>556</v>
      </c>
      <c r="E291" s="135" t="s">
        <v>486</v>
      </c>
      <c r="F291" s="135" t="s">
        <v>557</v>
      </c>
      <c r="G291" s="136" t="s">
        <v>185</v>
      </c>
      <c r="H291" s="136" t="s">
        <v>186</v>
      </c>
      <c r="I291" s="137" t="s">
        <v>220</v>
      </c>
      <c r="J291" s="138" t="s">
        <v>214</v>
      </c>
      <c r="K291" s="54" t="s">
        <v>290</v>
      </c>
      <c r="L291" s="137" t="s">
        <v>222</v>
      </c>
      <c r="M291" s="54" t="s">
        <v>223</v>
      </c>
      <c r="N291" s="54" t="s">
        <v>224</v>
      </c>
      <c r="O291" s="137">
        <v>2</v>
      </c>
      <c r="P291" s="137">
        <v>2</v>
      </c>
      <c r="Q291" s="139">
        <f t="shared" si="55"/>
        <v>4</v>
      </c>
      <c r="R291" s="137" t="str">
        <f t="shared" si="56"/>
        <v>BAJO</v>
      </c>
      <c r="S291" s="137">
        <v>25</v>
      </c>
      <c r="T291" s="137">
        <f t="shared" si="57"/>
        <v>100</v>
      </c>
      <c r="U291" s="137" t="str">
        <f t="shared" si="58"/>
        <v>III</v>
      </c>
      <c r="V291" s="139" t="str">
        <f t="shared" si="76"/>
        <v>Mejorable</v>
      </c>
      <c r="W291" s="137" t="s">
        <v>291</v>
      </c>
      <c r="X291" s="139" t="s">
        <v>185</v>
      </c>
      <c r="Y291" s="137" t="s">
        <v>194</v>
      </c>
      <c r="Z291" s="137" t="s">
        <v>194</v>
      </c>
      <c r="AA291" s="137" t="s">
        <v>194</v>
      </c>
      <c r="AB291" s="137" t="s">
        <v>226</v>
      </c>
      <c r="AC291" s="137" t="s">
        <v>194</v>
      </c>
      <c r="AD291" s="179">
        <v>45869</v>
      </c>
      <c r="AE291" s="120" t="s">
        <v>196</v>
      </c>
      <c r="AF291" s="137">
        <v>2</v>
      </c>
      <c r="AG291" s="137">
        <v>2</v>
      </c>
      <c r="AH291" s="139">
        <f t="shared" si="73"/>
        <v>4</v>
      </c>
      <c r="AI291" s="137" t="str">
        <f t="shared" si="69"/>
        <v>BAJO</v>
      </c>
      <c r="AJ291" s="137">
        <v>25</v>
      </c>
      <c r="AK291" s="137">
        <f t="shared" si="70"/>
        <v>100</v>
      </c>
      <c r="AL291" s="137" t="str">
        <f t="shared" si="71"/>
        <v>III</v>
      </c>
      <c r="AM291" s="139" t="str">
        <f t="shared" si="74"/>
        <v>Mejorable</v>
      </c>
      <c r="AN291" s="137" t="s">
        <v>291</v>
      </c>
      <c r="AO291" s="139" t="s">
        <v>185</v>
      </c>
      <c r="AP291" s="137" t="s">
        <v>194</v>
      </c>
      <c r="AQ291" s="137" t="s">
        <v>194</v>
      </c>
      <c r="AR291" s="137" t="s">
        <v>194</v>
      </c>
      <c r="AS291" s="137" t="s">
        <v>226</v>
      </c>
      <c r="AT291" s="137" t="s">
        <v>194</v>
      </c>
      <c r="AU291" s="118" t="str">
        <f t="shared" si="75"/>
        <v>Se mantiene los controles establecidos</v>
      </c>
    </row>
    <row r="292" spans="2:47" s="40" customFormat="1" ht="174.75" customHeight="1" x14ac:dyDescent="0.25">
      <c r="B292" s="133" t="s">
        <v>180</v>
      </c>
      <c r="C292" s="154" t="s">
        <v>541</v>
      </c>
      <c r="D292" s="154" t="s">
        <v>556</v>
      </c>
      <c r="E292" s="135" t="s">
        <v>486</v>
      </c>
      <c r="F292" s="135" t="s">
        <v>557</v>
      </c>
      <c r="G292" s="136" t="s">
        <v>185</v>
      </c>
      <c r="H292" s="136" t="s">
        <v>186</v>
      </c>
      <c r="I292" s="137" t="s">
        <v>563</v>
      </c>
      <c r="J292" s="138" t="s">
        <v>228</v>
      </c>
      <c r="K292" s="54" t="s">
        <v>564</v>
      </c>
      <c r="L292" s="137" t="s">
        <v>216</v>
      </c>
      <c r="M292" s="54" t="s">
        <v>565</v>
      </c>
      <c r="N292" s="54" t="s">
        <v>566</v>
      </c>
      <c r="O292" s="137">
        <v>1</v>
      </c>
      <c r="P292" s="137">
        <v>3</v>
      </c>
      <c r="Q292" s="139">
        <f t="shared" si="55"/>
        <v>3</v>
      </c>
      <c r="R292" s="137" t="str">
        <f t="shared" si="56"/>
        <v>BAJO</v>
      </c>
      <c r="S292" s="137">
        <v>10</v>
      </c>
      <c r="T292" s="137">
        <f t="shared" si="57"/>
        <v>30</v>
      </c>
      <c r="U292" s="137" t="str">
        <f t="shared" si="58"/>
        <v>III</v>
      </c>
      <c r="V292" s="139" t="str">
        <f t="shared" si="76"/>
        <v>Mejorable</v>
      </c>
      <c r="W292" s="137" t="s">
        <v>567</v>
      </c>
      <c r="X292" s="139" t="s">
        <v>185</v>
      </c>
      <c r="Y292" s="137" t="s">
        <v>194</v>
      </c>
      <c r="Z292" s="137" t="s">
        <v>194</v>
      </c>
      <c r="AA292" s="137" t="s">
        <v>194</v>
      </c>
      <c r="AB292" s="137" t="s">
        <v>568</v>
      </c>
      <c r="AC292" s="137" t="s">
        <v>194</v>
      </c>
      <c r="AD292" s="179">
        <v>45869</v>
      </c>
      <c r="AE292" s="120" t="s">
        <v>196</v>
      </c>
      <c r="AF292" s="137">
        <v>1</v>
      </c>
      <c r="AG292" s="137">
        <v>3</v>
      </c>
      <c r="AH292" s="139">
        <f t="shared" si="73"/>
        <v>3</v>
      </c>
      <c r="AI292" s="137" t="str">
        <f t="shared" si="69"/>
        <v>BAJO</v>
      </c>
      <c r="AJ292" s="137">
        <v>10</v>
      </c>
      <c r="AK292" s="137">
        <f t="shared" si="70"/>
        <v>30</v>
      </c>
      <c r="AL292" s="137" t="str">
        <f t="shared" si="71"/>
        <v>III</v>
      </c>
      <c r="AM292" s="139" t="str">
        <f t="shared" si="74"/>
        <v>Mejorable</v>
      </c>
      <c r="AN292" s="137" t="s">
        <v>567</v>
      </c>
      <c r="AO292" s="139" t="s">
        <v>185</v>
      </c>
      <c r="AP292" s="137" t="s">
        <v>194</v>
      </c>
      <c r="AQ292" s="137" t="s">
        <v>194</v>
      </c>
      <c r="AR292" s="137" t="s">
        <v>194</v>
      </c>
      <c r="AS292" s="137" t="s">
        <v>568</v>
      </c>
      <c r="AT292" s="137" t="s">
        <v>194</v>
      </c>
      <c r="AU292" s="118" t="str">
        <f t="shared" si="75"/>
        <v>Se mantiene los controles establecidos</v>
      </c>
    </row>
    <row r="293" spans="2:47" s="40" customFormat="1" ht="174.75" customHeight="1" x14ac:dyDescent="0.25">
      <c r="B293" s="133" t="s">
        <v>180</v>
      </c>
      <c r="C293" s="154" t="s">
        <v>541</v>
      </c>
      <c r="D293" s="154" t="s">
        <v>556</v>
      </c>
      <c r="E293" s="135" t="s">
        <v>486</v>
      </c>
      <c r="F293" s="135" t="s">
        <v>557</v>
      </c>
      <c r="G293" s="136" t="s">
        <v>185</v>
      </c>
      <c r="H293" s="136" t="s">
        <v>186</v>
      </c>
      <c r="I293" s="137" t="s">
        <v>227</v>
      </c>
      <c r="J293" s="138" t="s">
        <v>228</v>
      </c>
      <c r="K293" s="54" t="s">
        <v>229</v>
      </c>
      <c r="L293" s="137" t="s">
        <v>230</v>
      </c>
      <c r="M293" s="54" t="s">
        <v>231</v>
      </c>
      <c r="N293" s="54" t="s">
        <v>433</v>
      </c>
      <c r="O293" s="137">
        <v>2</v>
      </c>
      <c r="P293" s="137">
        <v>2</v>
      </c>
      <c r="Q293" s="139">
        <f t="shared" si="55"/>
        <v>4</v>
      </c>
      <c r="R293" s="137" t="str">
        <f t="shared" si="56"/>
        <v>BAJO</v>
      </c>
      <c r="S293" s="137">
        <v>10</v>
      </c>
      <c r="T293" s="137">
        <f t="shared" si="57"/>
        <v>40</v>
      </c>
      <c r="U293" s="137" t="str">
        <f t="shared" si="58"/>
        <v>III</v>
      </c>
      <c r="V293" s="139" t="str">
        <f t="shared" si="76"/>
        <v>Mejorable</v>
      </c>
      <c r="W293" s="137" t="s">
        <v>292</v>
      </c>
      <c r="X293" s="139" t="s">
        <v>185</v>
      </c>
      <c r="Y293" s="137" t="s">
        <v>194</v>
      </c>
      <c r="Z293" s="137" t="s">
        <v>194</v>
      </c>
      <c r="AA293" s="137" t="s">
        <v>194</v>
      </c>
      <c r="AB293" s="137" t="s">
        <v>293</v>
      </c>
      <c r="AC293" s="137" t="s">
        <v>194</v>
      </c>
      <c r="AD293" s="179">
        <v>45869</v>
      </c>
      <c r="AE293" s="120" t="s">
        <v>196</v>
      </c>
      <c r="AF293" s="137">
        <v>2</v>
      </c>
      <c r="AG293" s="137">
        <v>2</v>
      </c>
      <c r="AH293" s="139">
        <f t="shared" si="73"/>
        <v>4</v>
      </c>
      <c r="AI293" s="137" t="str">
        <f t="shared" si="69"/>
        <v>BAJO</v>
      </c>
      <c r="AJ293" s="137">
        <v>10</v>
      </c>
      <c r="AK293" s="137">
        <f t="shared" si="70"/>
        <v>40</v>
      </c>
      <c r="AL293" s="137" t="str">
        <f t="shared" si="71"/>
        <v>III</v>
      </c>
      <c r="AM293" s="139" t="str">
        <f t="shared" si="74"/>
        <v>Mejorable</v>
      </c>
      <c r="AN293" s="137" t="s">
        <v>292</v>
      </c>
      <c r="AO293" s="139" t="s">
        <v>185</v>
      </c>
      <c r="AP293" s="137" t="s">
        <v>194</v>
      </c>
      <c r="AQ293" s="137" t="s">
        <v>194</v>
      </c>
      <c r="AR293" s="137" t="s">
        <v>194</v>
      </c>
      <c r="AS293" s="137" t="s">
        <v>293</v>
      </c>
      <c r="AT293" s="137" t="s">
        <v>194</v>
      </c>
      <c r="AU293" s="118" t="str">
        <f t="shared" si="75"/>
        <v>Se mantiene los controles establecidos</v>
      </c>
    </row>
    <row r="294" spans="2:47" s="40" customFormat="1" ht="174.75" customHeight="1" x14ac:dyDescent="0.25">
      <c r="B294" s="133" t="s">
        <v>180</v>
      </c>
      <c r="C294" s="154" t="s">
        <v>541</v>
      </c>
      <c r="D294" s="154" t="s">
        <v>556</v>
      </c>
      <c r="E294" s="135" t="s">
        <v>486</v>
      </c>
      <c r="F294" s="135" t="s">
        <v>557</v>
      </c>
      <c r="G294" s="136" t="s">
        <v>185</v>
      </c>
      <c r="H294" s="136" t="s">
        <v>186</v>
      </c>
      <c r="I294" s="137" t="s">
        <v>395</v>
      </c>
      <c r="J294" s="138" t="s">
        <v>228</v>
      </c>
      <c r="K294" s="54" t="s">
        <v>396</v>
      </c>
      <c r="L294" s="137" t="s">
        <v>190</v>
      </c>
      <c r="M294" s="54" t="s">
        <v>436</v>
      </c>
      <c r="N294" s="54" t="s">
        <v>216</v>
      </c>
      <c r="O294" s="137">
        <v>1</v>
      </c>
      <c r="P294" s="137">
        <v>2</v>
      </c>
      <c r="Q294" s="139">
        <f t="shared" si="55"/>
        <v>2</v>
      </c>
      <c r="R294" s="137" t="str">
        <f t="shared" si="56"/>
        <v>BAJO</v>
      </c>
      <c r="S294" s="137">
        <v>10</v>
      </c>
      <c r="T294" s="137">
        <f t="shared" si="57"/>
        <v>20</v>
      </c>
      <c r="U294" s="137" t="str">
        <f t="shared" si="58"/>
        <v>IV</v>
      </c>
      <c r="V294" s="139" t="str">
        <f t="shared" si="76"/>
        <v>Aceptable</v>
      </c>
      <c r="W294" s="137" t="s">
        <v>238</v>
      </c>
      <c r="X294" s="139" t="s">
        <v>185</v>
      </c>
      <c r="Y294" s="137" t="s">
        <v>194</v>
      </c>
      <c r="Z294" s="137" t="s">
        <v>194</v>
      </c>
      <c r="AA294" s="137" t="s">
        <v>194</v>
      </c>
      <c r="AB294" s="137" t="s">
        <v>398</v>
      </c>
      <c r="AC294" s="137" t="s">
        <v>194</v>
      </c>
      <c r="AD294" s="179">
        <v>45869</v>
      </c>
      <c r="AE294" s="120" t="s">
        <v>196</v>
      </c>
      <c r="AF294" s="137">
        <v>1</v>
      </c>
      <c r="AG294" s="137">
        <v>2</v>
      </c>
      <c r="AH294" s="139">
        <f t="shared" si="73"/>
        <v>2</v>
      </c>
      <c r="AI294" s="137" t="str">
        <f t="shared" si="69"/>
        <v>BAJO</v>
      </c>
      <c r="AJ294" s="137">
        <v>10</v>
      </c>
      <c r="AK294" s="137">
        <f t="shared" si="70"/>
        <v>20</v>
      </c>
      <c r="AL294" s="137" t="str">
        <f t="shared" si="71"/>
        <v>IV</v>
      </c>
      <c r="AM294" s="139" t="str">
        <f t="shared" si="74"/>
        <v>Aceptable</v>
      </c>
      <c r="AN294" s="137" t="s">
        <v>238</v>
      </c>
      <c r="AO294" s="139" t="s">
        <v>185</v>
      </c>
      <c r="AP294" s="137" t="s">
        <v>194</v>
      </c>
      <c r="AQ294" s="137" t="s">
        <v>194</v>
      </c>
      <c r="AR294" s="137" t="s">
        <v>194</v>
      </c>
      <c r="AS294" s="137" t="s">
        <v>398</v>
      </c>
      <c r="AT294" s="137" t="s">
        <v>194</v>
      </c>
      <c r="AU294" s="118" t="str">
        <f t="shared" si="75"/>
        <v>Se mantiene los controles establecidos</v>
      </c>
    </row>
    <row r="295" spans="2:47" s="40" customFormat="1" ht="174.75" customHeight="1" x14ac:dyDescent="0.25">
      <c r="B295" s="133" t="s">
        <v>180</v>
      </c>
      <c r="C295" s="154" t="s">
        <v>541</v>
      </c>
      <c r="D295" s="154" t="s">
        <v>556</v>
      </c>
      <c r="E295" s="135" t="s">
        <v>486</v>
      </c>
      <c r="F295" s="135" t="s">
        <v>557</v>
      </c>
      <c r="G295" s="136" t="s">
        <v>185</v>
      </c>
      <c r="H295" s="136" t="s">
        <v>186</v>
      </c>
      <c r="I295" s="137" t="s">
        <v>501</v>
      </c>
      <c r="J295" s="138" t="s">
        <v>228</v>
      </c>
      <c r="K295" s="54" t="s">
        <v>400</v>
      </c>
      <c r="L295" s="137" t="s">
        <v>502</v>
      </c>
      <c r="M295" s="54" t="s">
        <v>503</v>
      </c>
      <c r="N295" s="54" t="s">
        <v>504</v>
      </c>
      <c r="O295" s="137">
        <v>1</v>
      </c>
      <c r="P295" s="137">
        <v>1</v>
      </c>
      <c r="Q295" s="139">
        <f t="shared" si="55"/>
        <v>1</v>
      </c>
      <c r="R295" s="137" t="str">
        <f t="shared" si="56"/>
        <v>BAJO</v>
      </c>
      <c r="S295" s="137">
        <v>10</v>
      </c>
      <c r="T295" s="137">
        <f t="shared" si="57"/>
        <v>10</v>
      </c>
      <c r="U295" s="137" t="str">
        <f t="shared" si="58"/>
        <v>IV</v>
      </c>
      <c r="V295" s="139" t="str">
        <f t="shared" si="76"/>
        <v>Aceptable</v>
      </c>
      <c r="W295" s="137" t="s">
        <v>403</v>
      </c>
      <c r="X295" s="139" t="s">
        <v>185</v>
      </c>
      <c r="Y295" s="137" t="s">
        <v>194</v>
      </c>
      <c r="Z295" s="137" t="s">
        <v>194</v>
      </c>
      <c r="AA295" s="137" t="s">
        <v>194</v>
      </c>
      <c r="AB295" s="137" t="s">
        <v>505</v>
      </c>
      <c r="AC295" s="137" t="s">
        <v>194</v>
      </c>
      <c r="AD295" s="179">
        <v>45869</v>
      </c>
      <c r="AE295" s="120" t="s">
        <v>196</v>
      </c>
      <c r="AF295" s="137">
        <v>1</v>
      </c>
      <c r="AG295" s="137">
        <v>1</v>
      </c>
      <c r="AH295" s="139">
        <f t="shared" si="73"/>
        <v>1</v>
      </c>
      <c r="AI295" s="137" t="str">
        <f t="shared" si="69"/>
        <v>BAJO</v>
      </c>
      <c r="AJ295" s="137">
        <v>10</v>
      </c>
      <c r="AK295" s="137">
        <f t="shared" si="70"/>
        <v>10</v>
      </c>
      <c r="AL295" s="137" t="str">
        <f t="shared" si="71"/>
        <v>IV</v>
      </c>
      <c r="AM295" s="139" t="str">
        <f t="shared" si="74"/>
        <v>Aceptable</v>
      </c>
      <c r="AN295" s="137" t="s">
        <v>403</v>
      </c>
      <c r="AO295" s="139" t="s">
        <v>185</v>
      </c>
      <c r="AP295" s="137" t="s">
        <v>194</v>
      </c>
      <c r="AQ295" s="137" t="s">
        <v>194</v>
      </c>
      <c r="AR295" s="137" t="s">
        <v>194</v>
      </c>
      <c r="AS295" s="137" t="s">
        <v>505</v>
      </c>
      <c r="AT295" s="137" t="s">
        <v>194</v>
      </c>
      <c r="AU295" s="118" t="str">
        <f t="shared" si="75"/>
        <v>Se mantiene los controles establecidos</v>
      </c>
    </row>
    <row r="296" spans="2:47" s="40" customFormat="1" ht="174.75" customHeight="1" x14ac:dyDescent="0.25">
      <c r="B296" s="133" t="s">
        <v>180</v>
      </c>
      <c r="C296" s="154" t="s">
        <v>541</v>
      </c>
      <c r="D296" s="154" t="s">
        <v>556</v>
      </c>
      <c r="E296" s="135" t="s">
        <v>486</v>
      </c>
      <c r="F296" s="135" t="s">
        <v>557</v>
      </c>
      <c r="G296" s="136" t="s">
        <v>185</v>
      </c>
      <c r="H296" s="136" t="s">
        <v>263</v>
      </c>
      <c r="I296" s="137" t="s">
        <v>437</v>
      </c>
      <c r="J296" s="138" t="s">
        <v>228</v>
      </c>
      <c r="K296" s="54" t="s">
        <v>438</v>
      </c>
      <c r="L296" s="137" t="s">
        <v>439</v>
      </c>
      <c r="M296" s="54" t="s">
        <v>440</v>
      </c>
      <c r="N296" s="54" t="s">
        <v>441</v>
      </c>
      <c r="O296" s="137">
        <v>2</v>
      </c>
      <c r="P296" s="137">
        <v>1</v>
      </c>
      <c r="Q296" s="139">
        <f t="shared" si="55"/>
        <v>2</v>
      </c>
      <c r="R296" s="137" t="str">
        <f t="shared" si="56"/>
        <v>BAJO</v>
      </c>
      <c r="S296" s="137">
        <v>10</v>
      </c>
      <c r="T296" s="137">
        <f t="shared" si="57"/>
        <v>20</v>
      </c>
      <c r="U296" s="137" t="str">
        <f t="shared" si="58"/>
        <v>IV</v>
      </c>
      <c r="V296" s="139" t="str">
        <f t="shared" si="76"/>
        <v>Aceptable</v>
      </c>
      <c r="W296" s="139" t="s">
        <v>253</v>
      </c>
      <c r="X296" s="139" t="s">
        <v>185</v>
      </c>
      <c r="Y296" s="137" t="s">
        <v>194</v>
      </c>
      <c r="Z296" s="137" t="s">
        <v>194</v>
      </c>
      <c r="AA296" s="137" t="s">
        <v>194</v>
      </c>
      <c r="AB296" s="54" t="s">
        <v>442</v>
      </c>
      <c r="AC296" s="137" t="s">
        <v>194</v>
      </c>
      <c r="AD296" s="179">
        <v>45869</v>
      </c>
      <c r="AE296" s="120" t="s">
        <v>196</v>
      </c>
      <c r="AF296" s="137">
        <v>2</v>
      </c>
      <c r="AG296" s="137">
        <v>1</v>
      </c>
      <c r="AH296" s="139">
        <f t="shared" si="73"/>
        <v>2</v>
      </c>
      <c r="AI296" s="137" t="str">
        <f t="shared" si="69"/>
        <v>BAJO</v>
      </c>
      <c r="AJ296" s="137">
        <v>10</v>
      </c>
      <c r="AK296" s="137">
        <f t="shared" si="70"/>
        <v>20</v>
      </c>
      <c r="AL296" s="137" t="str">
        <f t="shared" si="71"/>
        <v>IV</v>
      </c>
      <c r="AM296" s="139" t="str">
        <f t="shared" si="74"/>
        <v>Aceptable</v>
      </c>
      <c r="AN296" s="139" t="s">
        <v>253</v>
      </c>
      <c r="AO296" s="139" t="s">
        <v>185</v>
      </c>
      <c r="AP296" s="137" t="s">
        <v>194</v>
      </c>
      <c r="AQ296" s="137" t="s">
        <v>194</v>
      </c>
      <c r="AR296" s="137" t="s">
        <v>194</v>
      </c>
      <c r="AS296" s="54" t="s">
        <v>442</v>
      </c>
      <c r="AT296" s="137" t="s">
        <v>194</v>
      </c>
      <c r="AU296" s="118" t="str">
        <f t="shared" si="75"/>
        <v>Se mantiene los controles establecidos</v>
      </c>
    </row>
    <row r="297" spans="2:47" s="40" customFormat="1" ht="174.75" customHeight="1" x14ac:dyDescent="0.25">
      <c r="B297" s="133" t="s">
        <v>180</v>
      </c>
      <c r="C297" s="154" t="s">
        <v>541</v>
      </c>
      <c r="D297" s="154" t="s">
        <v>556</v>
      </c>
      <c r="E297" s="135" t="s">
        <v>486</v>
      </c>
      <c r="F297" s="135" t="s">
        <v>557</v>
      </c>
      <c r="G297" s="136" t="s">
        <v>185</v>
      </c>
      <c r="H297" s="136" t="s">
        <v>186</v>
      </c>
      <c r="I297" s="137" t="s">
        <v>294</v>
      </c>
      <c r="J297" s="138" t="s">
        <v>228</v>
      </c>
      <c r="K297" s="54" t="s">
        <v>249</v>
      </c>
      <c r="L297" s="137" t="s">
        <v>250</v>
      </c>
      <c r="M297" s="54" t="s">
        <v>251</v>
      </c>
      <c r="N297" s="54" t="s">
        <v>252</v>
      </c>
      <c r="O297" s="137">
        <v>2</v>
      </c>
      <c r="P297" s="137">
        <v>1</v>
      </c>
      <c r="Q297" s="139">
        <f t="shared" si="55"/>
        <v>2</v>
      </c>
      <c r="R297" s="137" t="str">
        <f t="shared" si="56"/>
        <v>BAJO</v>
      </c>
      <c r="S297" s="137">
        <v>10</v>
      </c>
      <c r="T297" s="137">
        <f t="shared" si="57"/>
        <v>20</v>
      </c>
      <c r="U297" s="137" t="str">
        <f t="shared" si="58"/>
        <v>IV</v>
      </c>
      <c r="V297" s="139" t="str">
        <f t="shared" si="76"/>
        <v>Aceptable</v>
      </c>
      <c r="W297" s="139" t="s">
        <v>253</v>
      </c>
      <c r="X297" s="139" t="s">
        <v>185</v>
      </c>
      <c r="Y297" s="137" t="s">
        <v>194</v>
      </c>
      <c r="Z297" s="137" t="s">
        <v>194</v>
      </c>
      <c r="AA297" s="137" t="s">
        <v>194</v>
      </c>
      <c r="AB297" s="137" t="s">
        <v>254</v>
      </c>
      <c r="AC297" s="137" t="s">
        <v>194</v>
      </c>
      <c r="AD297" s="179">
        <v>45869</v>
      </c>
      <c r="AE297" s="120" t="s">
        <v>196</v>
      </c>
      <c r="AF297" s="137">
        <v>2</v>
      </c>
      <c r="AG297" s="137">
        <v>1</v>
      </c>
      <c r="AH297" s="139">
        <f t="shared" si="73"/>
        <v>2</v>
      </c>
      <c r="AI297" s="137" t="str">
        <f t="shared" si="69"/>
        <v>BAJO</v>
      </c>
      <c r="AJ297" s="137">
        <v>10</v>
      </c>
      <c r="AK297" s="137">
        <f t="shared" si="70"/>
        <v>20</v>
      </c>
      <c r="AL297" s="137" t="str">
        <f t="shared" si="71"/>
        <v>IV</v>
      </c>
      <c r="AM297" s="139" t="str">
        <f t="shared" si="74"/>
        <v>Aceptable</v>
      </c>
      <c r="AN297" s="139" t="s">
        <v>253</v>
      </c>
      <c r="AO297" s="139" t="s">
        <v>185</v>
      </c>
      <c r="AP297" s="137" t="s">
        <v>194</v>
      </c>
      <c r="AQ297" s="137" t="s">
        <v>194</v>
      </c>
      <c r="AR297" s="137" t="s">
        <v>194</v>
      </c>
      <c r="AS297" s="137" t="s">
        <v>254</v>
      </c>
      <c r="AT297" s="137" t="s">
        <v>194</v>
      </c>
      <c r="AU297" s="118" t="str">
        <f t="shared" si="75"/>
        <v>Se mantiene los controles establecidos</v>
      </c>
    </row>
    <row r="298" spans="2:47" s="40" customFormat="1" ht="174.75" customHeight="1" x14ac:dyDescent="0.25">
      <c r="B298" s="133" t="s">
        <v>180</v>
      </c>
      <c r="C298" s="154" t="s">
        <v>541</v>
      </c>
      <c r="D298" s="154" t="s">
        <v>556</v>
      </c>
      <c r="E298" s="135" t="s">
        <v>486</v>
      </c>
      <c r="F298" s="135" t="s">
        <v>557</v>
      </c>
      <c r="G298" s="136" t="s">
        <v>185</v>
      </c>
      <c r="H298" s="136" t="s">
        <v>186</v>
      </c>
      <c r="I298" s="137" t="s">
        <v>255</v>
      </c>
      <c r="J298" s="138" t="s">
        <v>256</v>
      </c>
      <c r="K298" s="54" t="s">
        <v>242</v>
      </c>
      <c r="L298" s="137" t="s">
        <v>258</v>
      </c>
      <c r="M298" s="54" t="s">
        <v>259</v>
      </c>
      <c r="N298" s="54" t="s">
        <v>260</v>
      </c>
      <c r="O298" s="137">
        <v>2</v>
      </c>
      <c r="P298" s="137">
        <v>2</v>
      </c>
      <c r="Q298" s="139">
        <f t="shared" si="55"/>
        <v>4</v>
      </c>
      <c r="R298" s="137" t="str">
        <f t="shared" si="56"/>
        <v>BAJO</v>
      </c>
      <c r="S298" s="137">
        <v>10</v>
      </c>
      <c r="T298" s="137">
        <f t="shared" si="57"/>
        <v>40</v>
      </c>
      <c r="U298" s="137" t="str">
        <f t="shared" si="58"/>
        <v>III</v>
      </c>
      <c r="V298" s="139" t="str">
        <f t="shared" si="76"/>
        <v>Mejorable</v>
      </c>
      <c r="W298" s="139" t="s">
        <v>261</v>
      </c>
      <c r="X298" s="139" t="s">
        <v>185</v>
      </c>
      <c r="Y298" s="137" t="s">
        <v>194</v>
      </c>
      <c r="Z298" s="137" t="s">
        <v>194</v>
      </c>
      <c r="AA298" s="137" t="s">
        <v>194</v>
      </c>
      <c r="AB298" s="54" t="s">
        <v>262</v>
      </c>
      <c r="AC298" s="137" t="s">
        <v>194</v>
      </c>
      <c r="AD298" s="179">
        <v>45869</v>
      </c>
      <c r="AE298" s="120" t="s">
        <v>196</v>
      </c>
      <c r="AF298" s="137">
        <v>2</v>
      </c>
      <c r="AG298" s="137">
        <v>2</v>
      </c>
      <c r="AH298" s="139">
        <f t="shared" si="73"/>
        <v>4</v>
      </c>
      <c r="AI298" s="137" t="str">
        <f t="shared" si="69"/>
        <v>BAJO</v>
      </c>
      <c r="AJ298" s="137">
        <v>10</v>
      </c>
      <c r="AK298" s="137">
        <f t="shared" si="70"/>
        <v>40</v>
      </c>
      <c r="AL298" s="137" t="str">
        <f t="shared" si="71"/>
        <v>III</v>
      </c>
      <c r="AM298" s="139" t="str">
        <f t="shared" si="74"/>
        <v>Mejorable</v>
      </c>
      <c r="AN298" s="139" t="s">
        <v>261</v>
      </c>
      <c r="AO298" s="139" t="s">
        <v>185</v>
      </c>
      <c r="AP298" s="137" t="s">
        <v>194</v>
      </c>
      <c r="AQ298" s="137" t="s">
        <v>194</v>
      </c>
      <c r="AR298" s="137" t="s">
        <v>194</v>
      </c>
      <c r="AS298" s="54" t="s">
        <v>262</v>
      </c>
      <c r="AT298" s="137" t="s">
        <v>194</v>
      </c>
      <c r="AU298" s="118" t="str">
        <f t="shared" si="75"/>
        <v>Se mantiene los controles establecidos</v>
      </c>
    </row>
    <row r="299" spans="2:47" s="40" customFormat="1" ht="174.75" customHeight="1" x14ac:dyDescent="0.25">
      <c r="B299" s="133" t="s">
        <v>180</v>
      </c>
      <c r="C299" s="154" t="s">
        <v>541</v>
      </c>
      <c r="D299" s="154" t="s">
        <v>556</v>
      </c>
      <c r="E299" s="135" t="s">
        <v>486</v>
      </c>
      <c r="F299" s="135" t="s">
        <v>557</v>
      </c>
      <c r="G299" s="136" t="s">
        <v>185</v>
      </c>
      <c r="H299" s="136" t="s">
        <v>263</v>
      </c>
      <c r="I299" s="137" t="s">
        <v>296</v>
      </c>
      <c r="J299" s="138" t="s">
        <v>256</v>
      </c>
      <c r="K299" s="54" t="s">
        <v>242</v>
      </c>
      <c r="L299" s="137" t="s">
        <v>258</v>
      </c>
      <c r="M299" s="54" t="s">
        <v>265</v>
      </c>
      <c r="N299" s="54" t="s">
        <v>266</v>
      </c>
      <c r="O299" s="137">
        <v>2</v>
      </c>
      <c r="P299" s="137">
        <v>1</v>
      </c>
      <c r="Q299" s="139">
        <f t="shared" si="55"/>
        <v>2</v>
      </c>
      <c r="R299" s="137" t="str">
        <f t="shared" si="56"/>
        <v>BAJO</v>
      </c>
      <c r="S299" s="137">
        <v>10</v>
      </c>
      <c r="T299" s="137">
        <f t="shared" si="57"/>
        <v>20</v>
      </c>
      <c r="U299" s="137" t="str">
        <f t="shared" si="58"/>
        <v>IV</v>
      </c>
      <c r="V299" s="139" t="str">
        <f t="shared" si="76"/>
        <v>Aceptable</v>
      </c>
      <c r="W299" s="139" t="s">
        <v>261</v>
      </c>
      <c r="X299" s="139" t="s">
        <v>185</v>
      </c>
      <c r="Y299" s="137" t="s">
        <v>194</v>
      </c>
      <c r="Z299" s="137" t="s">
        <v>194</v>
      </c>
      <c r="AA299" s="137" t="s">
        <v>194</v>
      </c>
      <c r="AB299" s="54" t="s">
        <v>267</v>
      </c>
      <c r="AC299" s="137" t="s">
        <v>194</v>
      </c>
      <c r="AD299" s="179">
        <v>45869</v>
      </c>
      <c r="AE299" s="120" t="s">
        <v>196</v>
      </c>
      <c r="AF299" s="137">
        <v>2</v>
      </c>
      <c r="AG299" s="137">
        <v>1</v>
      </c>
      <c r="AH299" s="139">
        <f t="shared" si="73"/>
        <v>2</v>
      </c>
      <c r="AI299" s="137" t="str">
        <f t="shared" si="69"/>
        <v>BAJO</v>
      </c>
      <c r="AJ299" s="137">
        <v>10</v>
      </c>
      <c r="AK299" s="137">
        <f t="shared" si="70"/>
        <v>20</v>
      </c>
      <c r="AL299" s="137" t="str">
        <f t="shared" si="71"/>
        <v>IV</v>
      </c>
      <c r="AM299" s="139" t="str">
        <f t="shared" si="74"/>
        <v>Aceptable</v>
      </c>
      <c r="AN299" s="139" t="s">
        <v>261</v>
      </c>
      <c r="AO299" s="139" t="s">
        <v>185</v>
      </c>
      <c r="AP299" s="137" t="s">
        <v>194</v>
      </c>
      <c r="AQ299" s="137" t="s">
        <v>194</v>
      </c>
      <c r="AR299" s="137" t="s">
        <v>194</v>
      </c>
      <c r="AS299" s="54" t="s">
        <v>267</v>
      </c>
      <c r="AT299" s="137" t="s">
        <v>194</v>
      </c>
      <c r="AU299" s="118" t="str">
        <f t="shared" si="75"/>
        <v>Se mantiene los controles establecidos</v>
      </c>
    </row>
    <row r="300" spans="2:47" s="40" customFormat="1" ht="174.75" customHeight="1" x14ac:dyDescent="0.25">
      <c r="B300" s="133" t="s">
        <v>180</v>
      </c>
      <c r="C300" s="154" t="s">
        <v>541</v>
      </c>
      <c r="D300" s="154" t="s">
        <v>556</v>
      </c>
      <c r="E300" s="135" t="s">
        <v>486</v>
      </c>
      <c r="F300" s="135" t="s">
        <v>557</v>
      </c>
      <c r="G300" s="136" t="s">
        <v>185</v>
      </c>
      <c r="H300" s="136" t="s">
        <v>263</v>
      </c>
      <c r="I300" s="137" t="s">
        <v>268</v>
      </c>
      <c r="J300" s="138" t="s">
        <v>256</v>
      </c>
      <c r="K300" s="54" t="s">
        <v>269</v>
      </c>
      <c r="L300" s="137" t="s">
        <v>270</v>
      </c>
      <c r="M300" s="54" t="s">
        <v>271</v>
      </c>
      <c r="N300" s="54" t="s">
        <v>272</v>
      </c>
      <c r="O300" s="137">
        <v>2</v>
      </c>
      <c r="P300" s="137">
        <v>1</v>
      </c>
      <c r="Q300" s="139">
        <f t="shared" si="55"/>
        <v>2</v>
      </c>
      <c r="R300" s="137" t="str">
        <f t="shared" si="56"/>
        <v>BAJO</v>
      </c>
      <c r="S300" s="137">
        <v>25</v>
      </c>
      <c r="T300" s="137">
        <f t="shared" si="57"/>
        <v>50</v>
      </c>
      <c r="U300" s="137" t="str">
        <f t="shared" si="58"/>
        <v>III</v>
      </c>
      <c r="V300" s="139" t="str">
        <f t="shared" si="76"/>
        <v>Mejorable</v>
      </c>
      <c r="W300" s="139" t="s">
        <v>261</v>
      </c>
      <c r="X300" s="139" t="s">
        <v>185</v>
      </c>
      <c r="Y300" s="137" t="s">
        <v>194</v>
      </c>
      <c r="Z300" s="137" t="s">
        <v>194</v>
      </c>
      <c r="AA300" s="137" t="s">
        <v>194</v>
      </c>
      <c r="AB300" s="54" t="s">
        <v>273</v>
      </c>
      <c r="AC300" s="137" t="s">
        <v>194</v>
      </c>
      <c r="AD300" s="179">
        <v>45869</v>
      </c>
      <c r="AE300" s="120" t="s">
        <v>196</v>
      </c>
      <c r="AF300" s="137">
        <v>2</v>
      </c>
      <c r="AG300" s="137">
        <v>1</v>
      </c>
      <c r="AH300" s="139">
        <f t="shared" si="73"/>
        <v>2</v>
      </c>
      <c r="AI300" s="137" t="str">
        <f t="shared" si="69"/>
        <v>BAJO</v>
      </c>
      <c r="AJ300" s="137">
        <v>25</v>
      </c>
      <c r="AK300" s="137">
        <f t="shared" si="70"/>
        <v>50</v>
      </c>
      <c r="AL300" s="137" t="str">
        <f t="shared" si="71"/>
        <v>III</v>
      </c>
      <c r="AM300" s="139" t="str">
        <f t="shared" si="74"/>
        <v>Mejorable</v>
      </c>
      <c r="AN300" s="139" t="s">
        <v>261</v>
      </c>
      <c r="AO300" s="139" t="s">
        <v>185</v>
      </c>
      <c r="AP300" s="137" t="s">
        <v>194</v>
      </c>
      <c r="AQ300" s="137" t="s">
        <v>194</v>
      </c>
      <c r="AR300" s="137" t="s">
        <v>194</v>
      </c>
      <c r="AS300" s="54" t="s">
        <v>273</v>
      </c>
      <c r="AT300" s="137" t="s">
        <v>194</v>
      </c>
      <c r="AU300" s="118" t="str">
        <f t="shared" si="75"/>
        <v>Se mantiene los controles establecidos</v>
      </c>
    </row>
    <row r="301" spans="2:47" s="40" customFormat="1" ht="174.75" customHeight="1" x14ac:dyDescent="0.25">
      <c r="B301" s="151" t="s">
        <v>506</v>
      </c>
      <c r="C301" s="152" t="s">
        <v>569</v>
      </c>
      <c r="D301" s="152" t="s">
        <v>570</v>
      </c>
      <c r="E301" s="135" t="s">
        <v>480</v>
      </c>
      <c r="F301" s="135" t="s">
        <v>571</v>
      </c>
      <c r="G301" s="136" t="s">
        <v>185</v>
      </c>
      <c r="H301" s="136" t="s">
        <v>186</v>
      </c>
      <c r="I301" s="137" t="s">
        <v>187</v>
      </c>
      <c r="J301" s="138" t="s">
        <v>188</v>
      </c>
      <c r="K301" s="54" t="s">
        <v>189</v>
      </c>
      <c r="L301" s="137" t="s">
        <v>190</v>
      </c>
      <c r="M301" s="54" t="s">
        <v>408</v>
      </c>
      <c r="N301" s="118" t="s">
        <v>192</v>
      </c>
      <c r="O301" s="137">
        <v>2</v>
      </c>
      <c r="P301" s="137">
        <v>2</v>
      </c>
      <c r="Q301" s="139">
        <f t="shared" si="55"/>
        <v>4</v>
      </c>
      <c r="R301" s="137" t="str">
        <f t="shared" si="56"/>
        <v>BAJO</v>
      </c>
      <c r="S301" s="137">
        <v>10</v>
      </c>
      <c r="T301" s="137">
        <f>Q301*S301</f>
        <v>40</v>
      </c>
      <c r="U301" s="137" t="str">
        <f t="shared" si="58"/>
        <v>III</v>
      </c>
      <c r="V301" s="139" t="str">
        <f t="shared" si="76"/>
        <v>Mejorable</v>
      </c>
      <c r="W301" s="54" t="s">
        <v>193</v>
      </c>
      <c r="X301" s="137" t="s">
        <v>185</v>
      </c>
      <c r="Y301" s="137" t="s">
        <v>194</v>
      </c>
      <c r="Z301" s="137" t="s">
        <v>194</v>
      </c>
      <c r="AA301" s="137" t="s">
        <v>194</v>
      </c>
      <c r="AB301" s="137" t="s">
        <v>195</v>
      </c>
      <c r="AC301" s="137" t="s">
        <v>194</v>
      </c>
      <c r="AD301" s="179">
        <v>45869</v>
      </c>
      <c r="AE301" s="120" t="s">
        <v>196</v>
      </c>
      <c r="AF301" s="137">
        <v>2</v>
      </c>
      <c r="AG301" s="137">
        <v>2</v>
      </c>
      <c r="AH301" s="139">
        <f t="shared" si="73"/>
        <v>4</v>
      </c>
      <c r="AI301" s="137" t="str">
        <f t="shared" si="69"/>
        <v>BAJO</v>
      </c>
      <c r="AJ301" s="137">
        <v>10</v>
      </c>
      <c r="AK301" s="137">
        <f>AH301*AJ301</f>
        <v>40</v>
      </c>
      <c r="AL301" s="137" t="str">
        <f t="shared" si="71"/>
        <v>III</v>
      </c>
      <c r="AM301" s="139" t="str">
        <f t="shared" si="74"/>
        <v>Mejorable</v>
      </c>
      <c r="AN301" s="54" t="s">
        <v>193</v>
      </c>
      <c r="AO301" s="137" t="s">
        <v>185</v>
      </c>
      <c r="AP301" s="137" t="s">
        <v>194</v>
      </c>
      <c r="AQ301" s="137" t="s">
        <v>194</v>
      </c>
      <c r="AR301" s="137" t="s">
        <v>194</v>
      </c>
      <c r="AS301" s="137" t="s">
        <v>195</v>
      </c>
      <c r="AT301" s="137" t="s">
        <v>194</v>
      </c>
      <c r="AU301" s="118" t="str">
        <f t="shared" si="75"/>
        <v>Se mantiene los controles establecidos</v>
      </c>
    </row>
    <row r="302" spans="2:47" s="40" customFormat="1" ht="174.75" customHeight="1" x14ac:dyDescent="0.25">
      <c r="B302" s="151" t="s">
        <v>506</v>
      </c>
      <c r="C302" s="152" t="s">
        <v>569</v>
      </c>
      <c r="D302" s="152" t="s">
        <v>570</v>
      </c>
      <c r="E302" s="135" t="s">
        <v>480</v>
      </c>
      <c r="F302" s="135" t="s">
        <v>571</v>
      </c>
      <c r="G302" s="136" t="s">
        <v>185</v>
      </c>
      <c r="H302" s="136" t="s">
        <v>186</v>
      </c>
      <c r="I302" s="137" t="s">
        <v>284</v>
      </c>
      <c r="J302" s="138" t="s">
        <v>199</v>
      </c>
      <c r="K302" s="54" t="s">
        <v>200</v>
      </c>
      <c r="L302" s="137" t="s">
        <v>190</v>
      </c>
      <c r="M302" s="54" t="s">
        <v>201</v>
      </c>
      <c r="N302" s="54" t="s">
        <v>202</v>
      </c>
      <c r="O302" s="137">
        <v>2</v>
      </c>
      <c r="P302" s="137">
        <v>2</v>
      </c>
      <c r="Q302" s="139">
        <f t="shared" si="55"/>
        <v>4</v>
      </c>
      <c r="R302" s="137" t="str">
        <f t="shared" si="56"/>
        <v>BAJO</v>
      </c>
      <c r="S302" s="137">
        <v>10</v>
      </c>
      <c r="T302" s="137">
        <f>Q302*S302</f>
        <v>40</v>
      </c>
      <c r="U302" s="137" t="str">
        <f t="shared" ref="U302:U335" si="77">IF(T302&lt;=20,"IV",IF(T302&lt;=120,"III",IF(T302&lt;=500,"II",IF(T302&lt;=4000,"I",FALSE))))</f>
        <v>III</v>
      </c>
      <c r="V302" s="139" t="str">
        <f t="shared" si="76"/>
        <v>Mejorable</v>
      </c>
      <c r="W302" s="139" t="s">
        <v>285</v>
      </c>
      <c r="X302" s="137" t="s">
        <v>185</v>
      </c>
      <c r="Y302" s="137" t="s">
        <v>194</v>
      </c>
      <c r="Z302" s="137" t="s">
        <v>194</v>
      </c>
      <c r="AA302" s="137" t="s">
        <v>194</v>
      </c>
      <c r="AB302" s="137" t="s">
        <v>204</v>
      </c>
      <c r="AC302" s="137" t="s">
        <v>194</v>
      </c>
      <c r="AD302" s="179">
        <v>45869</v>
      </c>
      <c r="AE302" s="120" t="s">
        <v>196</v>
      </c>
      <c r="AF302" s="137">
        <v>2</v>
      </c>
      <c r="AG302" s="137">
        <v>2</v>
      </c>
      <c r="AH302" s="139">
        <f t="shared" si="73"/>
        <v>4</v>
      </c>
      <c r="AI302" s="137" t="str">
        <f t="shared" si="69"/>
        <v>BAJO</v>
      </c>
      <c r="AJ302" s="137">
        <v>10</v>
      </c>
      <c r="AK302" s="137">
        <f>AH302*AJ302</f>
        <v>40</v>
      </c>
      <c r="AL302" s="137" t="str">
        <f t="shared" si="71"/>
        <v>III</v>
      </c>
      <c r="AM302" s="139" t="str">
        <f t="shared" si="74"/>
        <v>Mejorable</v>
      </c>
      <c r="AN302" s="139" t="s">
        <v>285</v>
      </c>
      <c r="AO302" s="137" t="s">
        <v>185</v>
      </c>
      <c r="AP302" s="137" t="s">
        <v>194</v>
      </c>
      <c r="AQ302" s="137" t="s">
        <v>194</v>
      </c>
      <c r="AR302" s="137" t="s">
        <v>194</v>
      </c>
      <c r="AS302" s="137" t="s">
        <v>204</v>
      </c>
      <c r="AT302" s="137" t="s">
        <v>194</v>
      </c>
      <c r="AU302" s="118" t="str">
        <f t="shared" si="75"/>
        <v>Se mantiene los controles establecidos</v>
      </c>
    </row>
    <row r="303" spans="2:47" s="40" customFormat="1" ht="174.75" customHeight="1" x14ac:dyDescent="0.25">
      <c r="B303" s="151" t="s">
        <v>506</v>
      </c>
      <c r="C303" s="152" t="s">
        <v>569</v>
      </c>
      <c r="D303" s="152" t="s">
        <v>570</v>
      </c>
      <c r="E303" s="135" t="s">
        <v>480</v>
      </c>
      <c r="F303" s="135" t="s">
        <v>571</v>
      </c>
      <c r="G303" s="136" t="s">
        <v>185</v>
      </c>
      <c r="H303" s="136" t="s">
        <v>186</v>
      </c>
      <c r="I303" s="137" t="s">
        <v>551</v>
      </c>
      <c r="J303" s="138" t="s">
        <v>199</v>
      </c>
      <c r="K303" s="54" t="s">
        <v>356</v>
      </c>
      <c r="L303" s="137" t="s">
        <v>552</v>
      </c>
      <c r="M303" s="54" t="s">
        <v>190</v>
      </c>
      <c r="N303" s="54" t="s">
        <v>553</v>
      </c>
      <c r="O303" s="137">
        <v>3</v>
      </c>
      <c r="P303" s="137">
        <v>3</v>
      </c>
      <c r="Q303" s="139">
        <f t="shared" si="55"/>
        <v>9</v>
      </c>
      <c r="R303" s="137" t="str">
        <f t="shared" si="56"/>
        <v>ALTO</v>
      </c>
      <c r="S303" s="137">
        <v>10</v>
      </c>
      <c r="T303" s="137">
        <f>Q303*S303</f>
        <v>90</v>
      </c>
      <c r="U303" s="137" t="str">
        <f t="shared" si="77"/>
        <v>III</v>
      </c>
      <c r="V303" s="139" t="str">
        <f t="shared" si="76"/>
        <v>Mejorable</v>
      </c>
      <c r="W303" s="137" t="s">
        <v>554</v>
      </c>
      <c r="X303" s="137" t="s">
        <v>185</v>
      </c>
      <c r="Y303" s="137" t="s">
        <v>194</v>
      </c>
      <c r="Z303" s="137" t="s">
        <v>194</v>
      </c>
      <c r="AA303" s="137" t="s">
        <v>194</v>
      </c>
      <c r="AB303" s="137" t="s">
        <v>555</v>
      </c>
      <c r="AC303" s="137" t="s">
        <v>194</v>
      </c>
      <c r="AD303" s="179">
        <v>45869</v>
      </c>
      <c r="AE303" s="120" t="s">
        <v>196</v>
      </c>
      <c r="AF303" s="137">
        <v>3</v>
      </c>
      <c r="AG303" s="137">
        <v>3</v>
      </c>
      <c r="AH303" s="139">
        <f t="shared" si="73"/>
        <v>9</v>
      </c>
      <c r="AI303" s="137" t="str">
        <f t="shared" si="69"/>
        <v>ALTO</v>
      </c>
      <c r="AJ303" s="137">
        <v>10</v>
      </c>
      <c r="AK303" s="137">
        <f>AH303*AJ303</f>
        <v>90</v>
      </c>
      <c r="AL303" s="137" t="str">
        <f t="shared" si="71"/>
        <v>III</v>
      </c>
      <c r="AM303" s="139" t="str">
        <f t="shared" si="74"/>
        <v>Mejorable</v>
      </c>
      <c r="AN303" s="137" t="s">
        <v>554</v>
      </c>
      <c r="AO303" s="137" t="s">
        <v>185</v>
      </c>
      <c r="AP303" s="137" t="s">
        <v>194</v>
      </c>
      <c r="AQ303" s="137" t="s">
        <v>194</v>
      </c>
      <c r="AR303" s="137" t="s">
        <v>194</v>
      </c>
      <c r="AS303" s="137" t="s">
        <v>555</v>
      </c>
      <c r="AT303" s="137" t="s">
        <v>194</v>
      </c>
      <c r="AU303" s="118" t="str">
        <f t="shared" si="75"/>
        <v>Se mantiene los controles establecidos</v>
      </c>
    </row>
    <row r="304" spans="2:47" s="40" customFormat="1" ht="174.75" customHeight="1" x14ac:dyDescent="0.25">
      <c r="B304" s="151" t="s">
        <v>506</v>
      </c>
      <c r="C304" s="152" t="s">
        <v>569</v>
      </c>
      <c r="D304" s="152" t="s">
        <v>570</v>
      </c>
      <c r="E304" s="135" t="s">
        <v>480</v>
      </c>
      <c r="F304" s="135" t="s">
        <v>571</v>
      </c>
      <c r="G304" s="136" t="s">
        <v>185</v>
      </c>
      <c r="H304" s="136" t="s">
        <v>186</v>
      </c>
      <c r="I304" s="137" t="s">
        <v>213</v>
      </c>
      <c r="J304" s="138" t="s">
        <v>214</v>
      </c>
      <c r="K304" s="54" t="s">
        <v>215</v>
      </c>
      <c r="L304" s="137" t="s">
        <v>216</v>
      </c>
      <c r="M304" s="54" t="s">
        <v>216</v>
      </c>
      <c r="N304" s="54" t="s">
        <v>217</v>
      </c>
      <c r="O304" s="137">
        <v>3</v>
      </c>
      <c r="P304" s="137">
        <v>4</v>
      </c>
      <c r="Q304" s="139">
        <f t="shared" ref="Q304:Q329" si="78">O304*P304</f>
        <v>12</v>
      </c>
      <c r="R304" s="137" t="str">
        <f t="shared" ref="R304:R329" si="79">IF(Q304&lt;=4,"BAJO",IF(Q304&lt;=8,"MEDIO",IF(Q304&lt;=20,"ALTO","MUY ALTO")))</f>
        <v>ALTO</v>
      </c>
      <c r="S304" s="137">
        <v>25</v>
      </c>
      <c r="T304" s="137">
        <f t="shared" ref="T304:T329" si="80">Q304*S304</f>
        <v>300</v>
      </c>
      <c r="U304" s="137" t="str">
        <f t="shared" si="77"/>
        <v>II</v>
      </c>
      <c r="V304" s="139" t="str">
        <f t="shared" si="76"/>
        <v>Aceptable con control especifico</v>
      </c>
      <c r="W304" s="137" t="s">
        <v>218</v>
      </c>
      <c r="X304" s="139" t="s">
        <v>185</v>
      </c>
      <c r="Y304" s="137" t="s">
        <v>194</v>
      </c>
      <c r="Z304" s="137" t="s">
        <v>194</v>
      </c>
      <c r="AA304" s="137" t="s">
        <v>194</v>
      </c>
      <c r="AB304" s="137" t="s">
        <v>289</v>
      </c>
      <c r="AC304" s="137" t="s">
        <v>194</v>
      </c>
      <c r="AD304" s="179">
        <v>45869</v>
      </c>
      <c r="AE304" s="120" t="s">
        <v>196</v>
      </c>
      <c r="AF304" s="137">
        <v>3</v>
      </c>
      <c r="AG304" s="137">
        <v>4</v>
      </c>
      <c r="AH304" s="139">
        <f t="shared" si="73"/>
        <v>12</v>
      </c>
      <c r="AI304" s="137" t="str">
        <f t="shared" si="69"/>
        <v>ALTO</v>
      </c>
      <c r="AJ304" s="137">
        <v>25</v>
      </c>
      <c r="AK304" s="137">
        <f t="shared" ref="AK304:AK329" si="81">AH304*AJ304</f>
        <v>300</v>
      </c>
      <c r="AL304" s="137" t="str">
        <f t="shared" si="71"/>
        <v>II</v>
      </c>
      <c r="AM304" s="139" t="str">
        <f t="shared" si="74"/>
        <v>Aceptable con control especifico</v>
      </c>
      <c r="AN304" s="137" t="s">
        <v>218</v>
      </c>
      <c r="AO304" s="139" t="s">
        <v>185</v>
      </c>
      <c r="AP304" s="137" t="s">
        <v>194</v>
      </c>
      <c r="AQ304" s="137" t="s">
        <v>194</v>
      </c>
      <c r="AR304" s="137" t="s">
        <v>194</v>
      </c>
      <c r="AS304" s="137" t="s">
        <v>289</v>
      </c>
      <c r="AT304" s="137" t="s">
        <v>194</v>
      </c>
      <c r="AU304" s="118" t="str">
        <f t="shared" si="75"/>
        <v>Se mantiene los controles establecidos</v>
      </c>
    </row>
    <row r="305" spans="2:47" s="40" customFormat="1" ht="174.75" customHeight="1" x14ac:dyDescent="0.25">
      <c r="B305" s="151" t="s">
        <v>506</v>
      </c>
      <c r="C305" s="152" t="s">
        <v>569</v>
      </c>
      <c r="D305" s="152" t="s">
        <v>570</v>
      </c>
      <c r="E305" s="135" t="s">
        <v>480</v>
      </c>
      <c r="F305" s="135" t="s">
        <v>571</v>
      </c>
      <c r="G305" s="136" t="s">
        <v>185</v>
      </c>
      <c r="H305" s="136" t="s">
        <v>186</v>
      </c>
      <c r="I305" s="137" t="s">
        <v>220</v>
      </c>
      <c r="J305" s="138" t="s">
        <v>214</v>
      </c>
      <c r="K305" s="54" t="s">
        <v>290</v>
      </c>
      <c r="L305" s="137" t="s">
        <v>222</v>
      </c>
      <c r="M305" s="54" t="s">
        <v>223</v>
      </c>
      <c r="N305" s="54" t="s">
        <v>224</v>
      </c>
      <c r="O305" s="137">
        <v>2</v>
      </c>
      <c r="P305" s="137">
        <v>2</v>
      </c>
      <c r="Q305" s="139">
        <f t="shared" si="78"/>
        <v>4</v>
      </c>
      <c r="R305" s="137" t="str">
        <f t="shared" si="79"/>
        <v>BAJO</v>
      </c>
      <c r="S305" s="137">
        <v>10</v>
      </c>
      <c r="T305" s="137">
        <f t="shared" si="80"/>
        <v>40</v>
      </c>
      <c r="U305" s="137" t="str">
        <f t="shared" si="77"/>
        <v>III</v>
      </c>
      <c r="V305" s="139" t="str">
        <f t="shared" si="76"/>
        <v>Mejorable</v>
      </c>
      <c r="W305" s="137" t="s">
        <v>291</v>
      </c>
      <c r="X305" s="139" t="s">
        <v>185</v>
      </c>
      <c r="Y305" s="137" t="s">
        <v>194</v>
      </c>
      <c r="Z305" s="137" t="s">
        <v>194</v>
      </c>
      <c r="AA305" s="137" t="s">
        <v>194</v>
      </c>
      <c r="AB305" s="137" t="s">
        <v>226</v>
      </c>
      <c r="AC305" s="137" t="s">
        <v>194</v>
      </c>
      <c r="AD305" s="179">
        <v>45869</v>
      </c>
      <c r="AE305" s="120" t="s">
        <v>196</v>
      </c>
      <c r="AF305" s="137">
        <v>2</v>
      </c>
      <c r="AG305" s="137">
        <v>2</v>
      </c>
      <c r="AH305" s="139">
        <f t="shared" si="73"/>
        <v>4</v>
      </c>
      <c r="AI305" s="137" t="str">
        <f t="shared" si="69"/>
        <v>BAJO</v>
      </c>
      <c r="AJ305" s="137">
        <v>10</v>
      </c>
      <c r="AK305" s="137">
        <f t="shared" si="81"/>
        <v>40</v>
      </c>
      <c r="AL305" s="137" t="str">
        <f t="shared" si="71"/>
        <v>III</v>
      </c>
      <c r="AM305" s="139" t="str">
        <f t="shared" si="74"/>
        <v>Mejorable</v>
      </c>
      <c r="AN305" s="137" t="s">
        <v>291</v>
      </c>
      <c r="AO305" s="139" t="s">
        <v>185</v>
      </c>
      <c r="AP305" s="137" t="s">
        <v>194</v>
      </c>
      <c r="AQ305" s="137" t="s">
        <v>194</v>
      </c>
      <c r="AR305" s="137" t="s">
        <v>194</v>
      </c>
      <c r="AS305" s="137" t="s">
        <v>226</v>
      </c>
      <c r="AT305" s="137" t="s">
        <v>194</v>
      </c>
      <c r="AU305" s="118" t="str">
        <f t="shared" si="75"/>
        <v>Se mantiene los controles establecidos</v>
      </c>
    </row>
    <row r="306" spans="2:47" s="40" customFormat="1" ht="174.75" customHeight="1" x14ac:dyDescent="0.25">
      <c r="B306" s="151" t="s">
        <v>506</v>
      </c>
      <c r="C306" s="152" t="s">
        <v>569</v>
      </c>
      <c r="D306" s="152" t="s">
        <v>570</v>
      </c>
      <c r="E306" s="135" t="s">
        <v>480</v>
      </c>
      <c r="F306" s="135" t="s">
        <v>571</v>
      </c>
      <c r="G306" s="136" t="s">
        <v>185</v>
      </c>
      <c r="H306" s="136" t="s">
        <v>186</v>
      </c>
      <c r="I306" s="137" t="s">
        <v>227</v>
      </c>
      <c r="J306" s="138" t="s">
        <v>228</v>
      </c>
      <c r="K306" s="54" t="s">
        <v>229</v>
      </c>
      <c r="L306" s="137" t="s">
        <v>230</v>
      </c>
      <c r="M306" s="54" t="s">
        <v>231</v>
      </c>
      <c r="N306" s="54" t="s">
        <v>433</v>
      </c>
      <c r="O306" s="137">
        <v>2</v>
      </c>
      <c r="P306" s="137">
        <v>2</v>
      </c>
      <c r="Q306" s="139">
        <f t="shared" si="78"/>
        <v>4</v>
      </c>
      <c r="R306" s="137" t="str">
        <f t="shared" si="79"/>
        <v>BAJO</v>
      </c>
      <c r="S306" s="137">
        <v>10</v>
      </c>
      <c r="T306" s="137">
        <f t="shared" si="80"/>
        <v>40</v>
      </c>
      <c r="U306" s="137" t="str">
        <f t="shared" si="77"/>
        <v>III</v>
      </c>
      <c r="V306" s="139" t="str">
        <f t="shared" si="76"/>
        <v>Mejorable</v>
      </c>
      <c r="W306" s="137" t="s">
        <v>292</v>
      </c>
      <c r="X306" s="139" t="s">
        <v>185</v>
      </c>
      <c r="Y306" s="137" t="s">
        <v>194</v>
      </c>
      <c r="Z306" s="137" t="s">
        <v>194</v>
      </c>
      <c r="AA306" s="137" t="s">
        <v>194</v>
      </c>
      <c r="AB306" s="137" t="s">
        <v>293</v>
      </c>
      <c r="AC306" s="137" t="s">
        <v>194</v>
      </c>
      <c r="AD306" s="179">
        <v>45869</v>
      </c>
      <c r="AE306" s="120" t="s">
        <v>196</v>
      </c>
      <c r="AF306" s="137">
        <v>2</v>
      </c>
      <c r="AG306" s="137">
        <v>2</v>
      </c>
      <c r="AH306" s="139">
        <f t="shared" si="73"/>
        <v>4</v>
      </c>
      <c r="AI306" s="137" t="str">
        <f t="shared" si="69"/>
        <v>BAJO</v>
      </c>
      <c r="AJ306" s="137">
        <v>10</v>
      </c>
      <c r="AK306" s="137">
        <f t="shared" si="81"/>
        <v>40</v>
      </c>
      <c r="AL306" s="137" t="str">
        <f t="shared" si="71"/>
        <v>III</v>
      </c>
      <c r="AM306" s="139" t="str">
        <f t="shared" si="74"/>
        <v>Mejorable</v>
      </c>
      <c r="AN306" s="137" t="s">
        <v>292</v>
      </c>
      <c r="AO306" s="139" t="s">
        <v>185</v>
      </c>
      <c r="AP306" s="137" t="s">
        <v>194</v>
      </c>
      <c r="AQ306" s="137" t="s">
        <v>194</v>
      </c>
      <c r="AR306" s="137" t="s">
        <v>194</v>
      </c>
      <c r="AS306" s="137" t="s">
        <v>293</v>
      </c>
      <c r="AT306" s="137" t="s">
        <v>194</v>
      </c>
      <c r="AU306" s="118" t="str">
        <f t="shared" si="75"/>
        <v>Se mantiene los controles establecidos</v>
      </c>
    </row>
    <row r="307" spans="2:47" s="40" customFormat="1" ht="174.75" customHeight="1" x14ac:dyDescent="0.25">
      <c r="B307" s="151" t="s">
        <v>506</v>
      </c>
      <c r="C307" s="152" t="s">
        <v>569</v>
      </c>
      <c r="D307" s="152" t="s">
        <v>570</v>
      </c>
      <c r="E307" s="135" t="s">
        <v>480</v>
      </c>
      <c r="F307" s="135" t="s">
        <v>571</v>
      </c>
      <c r="G307" s="136" t="s">
        <v>185</v>
      </c>
      <c r="H307" s="136" t="s">
        <v>186</v>
      </c>
      <c r="I307" s="137" t="s">
        <v>241</v>
      </c>
      <c r="J307" s="138" t="s">
        <v>228</v>
      </c>
      <c r="K307" s="54" t="s">
        <v>242</v>
      </c>
      <c r="L307" s="137" t="s">
        <v>243</v>
      </c>
      <c r="M307" s="54" t="s">
        <v>244</v>
      </c>
      <c r="N307" s="54" t="s">
        <v>245</v>
      </c>
      <c r="O307" s="137">
        <v>1</v>
      </c>
      <c r="P307" s="137">
        <v>3</v>
      </c>
      <c r="Q307" s="139">
        <f t="shared" si="78"/>
        <v>3</v>
      </c>
      <c r="R307" s="137" t="str">
        <f t="shared" si="79"/>
        <v>BAJO</v>
      </c>
      <c r="S307" s="137">
        <v>10</v>
      </c>
      <c r="T307" s="137">
        <f t="shared" si="80"/>
        <v>30</v>
      </c>
      <c r="U307" s="137" t="str">
        <f t="shared" si="77"/>
        <v>III</v>
      </c>
      <c r="V307" s="139" t="str">
        <f t="shared" si="76"/>
        <v>Mejorable</v>
      </c>
      <c r="W307" s="137" t="s">
        <v>238</v>
      </c>
      <c r="X307" s="139" t="s">
        <v>185</v>
      </c>
      <c r="Y307" s="137" t="s">
        <v>194</v>
      </c>
      <c r="Z307" s="137" t="s">
        <v>194</v>
      </c>
      <c r="AA307" s="137" t="s">
        <v>194</v>
      </c>
      <c r="AB307" s="137" t="s">
        <v>247</v>
      </c>
      <c r="AC307" s="137" t="s">
        <v>194</v>
      </c>
      <c r="AD307" s="179">
        <v>45869</v>
      </c>
      <c r="AE307" s="120" t="s">
        <v>196</v>
      </c>
      <c r="AF307" s="137">
        <v>1</v>
      </c>
      <c r="AG307" s="137">
        <v>3</v>
      </c>
      <c r="AH307" s="139">
        <f t="shared" si="73"/>
        <v>3</v>
      </c>
      <c r="AI307" s="137" t="str">
        <f t="shared" si="69"/>
        <v>BAJO</v>
      </c>
      <c r="AJ307" s="137">
        <v>10</v>
      </c>
      <c r="AK307" s="137">
        <f t="shared" si="81"/>
        <v>30</v>
      </c>
      <c r="AL307" s="137" t="str">
        <f t="shared" si="71"/>
        <v>III</v>
      </c>
      <c r="AM307" s="139" t="str">
        <f t="shared" si="74"/>
        <v>Mejorable</v>
      </c>
      <c r="AN307" s="137" t="s">
        <v>238</v>
      </c>
      <c r="AO307" s="139" t="s">
        <v>185</v>
      </c>
      <c r="AP307" s="137" t="s">
        <v>194</v>
      </c>
      <c r="AQ307" s="137" t="s">
        <v>194</v>
      </c>
      <c r="AR307" s="137" t="s">
        <v>194</v>
      </c>
      <c r="AS307" s="137" t="s">
        <v>247</v>
      </c>
      <c r="AT307" s="137" t="s">
        <v>194</v>
      </c>
      <c r="AU307" s="118" t="str">
        <f t="shared" si="75"/>
        <v>Se mantiene los controles establecidos</v>
      </c>
    </row>
    <row r="308" spans="2:47" s="40" customFormat="1" ht="174.75" customHeight="1" x14ac:dyDescent="0.25">
      <c r="B308" s="151" t="s">
        <v>506</v>
      </c>
      <c r="C308" s="152" t="s">
        <v>569</v>
      </c>
      <c r="D308" s="152" t="s">
        <v>570</v>
      </c>
      <c r="E308" s="135" t="s">
        <v>480</v>
      </c>
      <c r="F308" s="135" t="s">
        <v>571</v>
      </c>
      <c r="G308" s="136" t="s">
        <v>185</v>
      </c>
      <c r="H308" s="136" t="s">
        <v>186</v>
      </c>
      <c r="I308" s="137" t="s">
        <v>395</v>
      </c>
      <c r="J308" s="138" t="s">
        <v>228</v>
      </c>
      <c r="K308" s="54" t="s">
        <v>396</v>
      </c>
      <c r="L308" s="137" t="s">
        <v>190</v>
      </c>
      <c r="M308" s="54" t="s">
        <v>436</v>
      </c>
      <c r="N308" s="54" t="s">
        <v>216</v>
      </c>
      <c r="O308" s="137">
        <v>1</v>
      </c>
      <c r="P308" s="137">
        <v>2</v>
      </c>
      <c r="Q308" s="139">
        <f t="shared" si="78"/>
        <v>2</v>
      </c>
      <c r="R308" s="137" t="str">
        <f t="shared" si="79"/>
        <v>BAJO</v>
      </c>
      <c r="S308" s="137">
        <v>10</v>
      </c>
      <c r="T308" s="137">
        <f t="shared" si="80"/>
        <v>20</v>
      </c>
      <c r="U308" s="137" t="str">
        <f t="shared" si="77"/>
        <v>IV</v>
      </c>
      <c r="V308" s="139" t="str">
        <f t="shared" si="76"/>
        <v>Aceptable</v>
      </c>
      <c r="W308" s="137" t="s">
        <v>238</v>
      </c>
      <c r="X308" s="139" t="s">
        <v>185</v>
      </c>
      <c r="Y308" s="137" t="s">
        <v>194</v>
      </c>
      <c r="Z308" s="137" t="s">
        <v>194</v>
      </c>
      <c r="AA308" s="137" t="s">
        <v>194</v>
      </c>
      <c r="AB308" s="137" t="s">
        <v>398</v>
      </c>
      <c r="AC308" s="137" t="s">
        <v>194</v>
      </c>
      <c r="AD308" s="179">
        <v>45869</v>
      </c>
      <c r="AE308" s="120" t="s">
        <v>196</v>
      </c>
      <c r="AF308" s="137">
        <v>1</v>
      </c>
      <c r="AG308" s="137">
        <v>2</v>
      </c>
      <c r="AH308" s="139">
        <f t="shared" si="73"/>
        <v>2</v>
      </c>
      <c r="AI308" s="137" t="str">
        <f t="shared" si="69"/>
        <v>BAJO</v>
      </c>
      <c r="AJ308" s="137">
        <v>10</v>
      </c>
      <c r="AK308" s="137">
        <f t="shared" si="81"/>
        <v>20</v>
      </c>
      <c r="AL308" s="137" t="str">
        <f t="shared" si="71"/>
        <v>IV</v>
      </c>
      <c r="AM308" s="139" t="str">
        <f t="shared" si="74"/>
        <v>Aceptable</v>
      </c>
      <c r="AN308" s="137" t="s">
        <v>238</v>
      </c>
      <c r="AO308" s="139" t="s">
        <v>185</v>
      </c>
      <c r="AP308" s="137" t="s">
        <v>194</v>
      </c>
      <c r="AQ308" s="137" t="s">
        <v>194</v>
      </c>
      <c r="AR308" s="137" t="s">
        <v>194</v>
      </c>
      <c r="AS308" s="137" t="s">
        <v>398</v>
      </c>
      <c r="AT308" s="137" t="s">
        <v>194</v>
      </c>
      <c r="AU308" s="118" t="str">
        <f t="shared" si="75"/>
        <v>Se mantiene los controles establecidos</v>
      </c>
    </row>
    <row r="309" spans="2:47" s="40" customFormat="1" ht="174.75" customHeight="1" x14ac:dyDescent="0.25">
      <c r="B309" s="151" t="s">
        <v>506</v>
      </c>
      <c r="C309" s="152" t="s">
        <v>569</v>
      </c>
      <c r="D309" s="152" t="s">
        <v>570</v>
      </c>
      <c r="E309" s="135" t="s">
        <v>480</v>
      </c>
      <c r="F309" s="135" t="s">
        <v>571</v>
      </c>
      <c r="G309" s="136" t="s">
        <v>185</v>
      </c>
      <c r="H309" s="136" t="s">
        <v>186</v>
      </c>
      <c r="I309" s="137" t="s">
        <v>294</v>
      </c>
      <c r="J309" s="138" t="s">
        <v>228</v>
      </c>
      <c r="K309" s="54" t="s">
        <v>249</v>
      </c>
      <c r="L309" s="137" t="s">
        <v>250</v>
      </c>
      <c r="M309" s="54" t="s">
        <v>251</v>
      </c>
      <c r="N309" s="54" t="s">
        <v>252</v>
      </c>
      <c r="O309" s="137">
        <v>2</v>
      </c>
      <c r="P309" s="137">
        <v>1</v>
      </c>
      <c r="Q309" s="139">
        <f t="shared" si="78"/>
        <v>2</v>
      </c>
      <c r="R309" s="137" t="str">
        <f t="shared" si="79"/>
        <v>BAJO</v>
      </c>
      <c r="S309" s="137">
        <v>10</v>
      </c>
      <c r="T309" s="137">
        <f t="shared" si="80"/>
        <v>20</v>
      </c>
      <c r="U309" s="137" t="str">
        <f t="shared" si="77"/>
        <v>IV</v>
      </c>
      <c r="V309" s="139" t="str">
        <f t="shared" si="76"/>
        <v>Aceptable</v>
      </c>
      <c r="W309" s="139" t="s">
        <v>253</v>
      </c>
      <c r="X309" s="139" t="s">
        <v>185</v>
      </c>
      <c r="Y309" s="137" t="s">
        <v>194</v>
      </c>
      <c r="Z309" s="137" t="s">
        <v>194</v>
      </c>
      <c r="AA309" s="137" t="s">
        <v>194</v>
      </c>
      <c r="AB309" s="137" t="s">
        <v>254</v>
      </c>
      <c r="AC309" s="137" t="s">
        <v>194</v>
      </c>
      <c r="AD309" s="179">
        <v>45869</v>
      </c>
      <c r="AE309" s="120" t="s">
        <v>196</v>
      </c>
      <c r="AF309" s="137">
        <v>2</v>
      </c>
      <c r="AG309" s="137">
        <v>1</v>
      </c>
      <c r="AH309" s="139">
        <f t="shared" si="73"/>
        <v>2</v>
      </c>
      <c r="AI309" s="137" t="str">
        <f t="shared" si="69"/>
        <v>BAJO</v>
      </c>
      <c r="AJ309" s="137">
        <v>10</v>
      </c>
      <c r="AK309" s="137">
        <f t="shared" si="81"/>
        <v>20</v>
      </c>
      <c r="AL309" s="137" t="str">
        <f t="shared" si="71"/>
        <v>IV</v>
      </c>
      <c r="AM309" s="139" t="str">
        <f t="shared" si="74"/>
        <v>Aceptable</v>
      </c>
      <c r="AN309" s="139" t="s">
        <v>253</v>
      </c>
      <c r="AO309" s="139" t="s">
        <v>185</v>
      </c>
      <c r="AP309" s="137" t="s">
        <v>194</v>
      </c>
      <c r="AQ309" s="137" t="s">
        <v>194</v>
      </c>
      <c r="AR309" s="137" t="s">
        <v>194</v>
      </c>
      <c r="AS309" s="137" t="s">
        <v>254</v>
      </c>
      <c r="AT309" s="137" t="s">
        <v>194</v>
      </c>
      <c r="AU309" s="118" t="str">
        <f t="shared" si="75"/>
        <v>Se mantiene los controles establecidos</v>
      </c>
    </row>
    <row r="310" spans="2:47" s="40" customFormat="1" ht="174.75" customHeight="1" x14ac:dyDescent="0.25">
      <c r="B310" s="151" t="s">
        <v>506</v>
      </c>
      <c r="C310" s="152" t="s">
        <v>569</v>
      </c>
      <c r="D310" s="152" t="s">
        <v>570</v>
      </c>
      <c r="E310" s="135" t="s">
        <v>480</v>
      </c>
      <c r="F310" s="135" t="s">
        <v>571</v>
      </c>
      <c r="G310" s="136" t="s">
        <v>185</v>
      </c>
      <c r="H310" s="136" t="s">
        <v>186</v>
      </c>
      <c r="I310" s="137" t="s">
        <v>255</v>
      </c>
      <c r="J310" s="138" t="s">
        <v>256</v>
      </c>
      <c r="K310" s="54" t="s">
        <v>242</v>
      </c>
      <c r="L310" s="137" t="s">
        <v>258</v>
      </c>
      <c r="M310" s="54" t="s">
        <v>259</v>
      </c>
      <c r="N310" s="54" t="s">
        <v>260</v>
      </c>
      <c r="O310" s="137">
        <v>2</v>
      </c>
      <c r="P310" s="137">
        <v>2</v>
      </c>
      <c r="Q310" s="139">
        <f t="shared" si="78"/>
        <v>4</v>
      </c>
      <c r="R310" s="137" t="str">
        <f t="shared" si="79"/>
        <v>BAJO</v>
      </c>
      <c r="S310" s="137">
        <v>10</v>
      </c>
      <c r="T310" s="137">
        <f t="shared" si="80"/>
        <v>40</v>
      </c>
      <c r="U310" s="137" t="str">
        <f t="shared" si="77"/>
        <v>III</v>
      </c>
      <c r="V310" s="139" t="str">
        <f t="shared" si="76"/>
        <v>Mejorable</v>
      </c>
      <c r="W310" s="139" t="s">
        <v>261</v>
      </c>
      <c r="X310" s="139" t="s">
        <v>185</v>
      </c>
      <c r="Y310" s="137" t="s">
        <v>194</v>
      </c>
      <c r="Z310" s="137" t="s">
        <v>194</v>
      </c>
      <c r="AA310" s="137" t="s">
        <v>194</v>
      </c>
      <c r="AB310" s="54" t="s">
        <v>262</v>
      </c>
      <c r="AC310" s="137" t="s">
        <v>194</v>
      </c>
      <c r="AD310" s="179">
        <v>45869</v>
      </c>
      <c r="AE310" s="120" t="s">
        <v>196</v>
      </c>
      <c r="AF310" s="137">
        <v>2</v>
      </c>
      <c r="AG310" s="137">
        <v>2</v>
      </c>
      <c r="AH310" s="139">
        <f t="shared" si="73"/>
        <v>4</v>
      </c>
      <c r="AI310" s="137" t="str">
        <f t="shared" si="69"/>
        <v>BAJO</v>
      </c>
      <c r="AJ310" s="137">
        <v>10</v>
      </c>
      <c r="AK310" s="137">
        <f t="shared" si="81"/>
        <v>40</v>
      </c>
      <c r="AL310" s="137" t="str">
        <f t="shared" si="71"/>
        <v>III</v>
      </c>
      <c r="AM310" s="139" t="str">
        <f t="shared" si="74"/>
        <v>Mejorable</v>
      </c>
      <c r="AN310" s="139" t="s">
        <v>261</v>
      </c>
      <c r="AO310" s="139" t="s">
        <v>185</v>
      </c>
      <c r="AP310" s="137" t="s">
        <v>194</v>
      </c>
      <c r="AQ310" s="137" t="s">
        <v>194</v>
      </c>
      <c r="AR310" s="137" t="s">
        <v>194</v>
      </c>
      <c r="AS310" s="54" t="s">
        <v>262</v>
      </c>
      <c r="AT310" s="137" t="s">
        <v>194</v>
      </c>
      <c r="AU310" s="118" t="str">
        <f t="shared" si="75"/>
        <v>Se mantiene los controles establecidos</v>
      </c>
    </row>
    <row r="311" spans="2:47" s="40" customFormat="1" ht="219.75" customHeight="1" x14ac:dyDescent="0.25">
      <c r="B311" s="151" t="s">
        <v>506</v>
      </c>
      <c r="C311" s="152" t="s">
        <v>569</v>
      </c>
      <c r="D311" s="152" t="s">
        <v>570</v>
      </c>
      <c r="E311" s="135" t="s">
        <v>480</v>
      </c>
      <c r="F311" s="135" t="s">
        <v>571</v>
      </c>
      <c r="G311" s="136" t="s">
        <v>185</v>
      </c>
      <c r="H311" s="136" t="s">
        <v>263</v>
      </c>
      <c r="I311" s="137" t="s">
        <v>296</v>
      </c>
      <c r="J311" s="138" t="s">
        <v>256</v>
      </c>
      <c r="K311" s="54" t="s">
        <v>242</v>
      </c>
      <c r="L311" s="137" t="s">
        <v>258</v>
      </c>
      <c r="M311" s="54" t="s">
        <v>265</v>
      </c>
      <c r="N311" s="54" t="s">
        <v>266</v>
      </c>
      <c r="O311" s="137">
        <v>2</v>
      </c>
      <c r="P311" s="137">
        <v>1</v>
      </c>
      <c r="Q311" s="139">
        <f t="shared" si="78"/>
        <v>2</v>
      </c>
      <c r="R311" s="137" t="str">
        <f t="shared" si="79"/>
        <v>BAJO</v>
      </c>
      <c r="S311" s="137">
        <v>10</v>
      </c>
      <c r="T311" s="137">
        <f t="shared" si="80"/>
        <v>20</v>
      </c>
      <c r="U311" s="137" t="str">
        <f t="shared" si="77"/>
        <v>IV</v>
      </c>
      <c r="V311" s="139" t="str">
        <f t="shared" si="76"/>
        <v>Aceptable</v>
      </c>
      <c r="W311" s="139" t="s">
        <v>261</v>
      </c>
      <c r="X311" s="139" t="s">
        <v>185</v>
      </c>
      <c r="Y311" s="137" t="s">
        <v>194</v>
      </c>
      <c r="Z311" s="137" t="s">
        <v>194</v>
      </c>
      <c r="AA311" s="137" t="s">
        <v>194</v>
      </c>
      <c r="AB311" s="54" t="s">
        <v>267</v>
      </c>
      <c r="AC311" s="137" t="s">
        <v>194</v>
      </c>
      <c r="AD311" s="179">
        <v>45869</v>
      </c>
      <c r="AE311" s="120" t="s">
        <v>196</v>
      </c>
      <c r="AF311" s="137">
        <v>2</v>
      </c>
      <c r="AG311" s="137">
        <v>1</v>
      </c>
      <c r="AH311" s="139">
        <f t="shared" si="73"/>
        <v>2</v>
      </c>
      <c r="AI311" s="137" t="str">
        <f t="shared" si="69"/>
        <v>BAJO</v>
      </c>
      <c r="AJ311" s="137">
        <v>10</v>
      </c>
      <c r="AK311" s="137">
        <f t="shared" si="81"/>
        <v>20</v>
      </c>
      <c r="AL311" s="137" t="str">
        <f t="shared" si="71"/>
        <v>IV</v>
      </c>
      <c r="AM311" s="139" t="str">
        <f t="shared" si="74"/>
        <v>Aceptable</v>
      </c>
      <c r="AN311" s="139" t="s">
        <v>261</v>
      </c>
      <c r="AO311" s="139" t="s">
        <v>185</v>
      </c>
      <c r="AP311" s="137" t="s">
        <v>194</v>
      </c>
      <c r="AQ311" s="137" t="s">
        <v>194</v>
      </c>
      <c r="AR311" s="137" t="s">
        <v>194</v>
      </c>
      <c r="AS311" s="54" t="s">
        <v>267</v>
      </c>
      <c r="AT311" s="137" t="s">
        <v>194</v>
      </c>
      <c r="AU311" s="118" t="str">
        <f t="shared" si="75"/>
        <v>Se mantiene los controles establecidos</v>
      </c>
    </row>
    <row r="312" spans="2:47" s="40" customFormat="1" ht="198.75" customHeight="1" x14ac:dyDescent="0.25">
      <c r="B312" s="151" t="s">
        <v>506</v>
      </c>
      <c r="C312" s="152" t="s">
        <v>569</v>
      </c>
      <c r="D312" s="152" t="s">
        <v>570</v>
      </c>
      <c r="E312" s="135" t="s">
        <v>480</v>
      </c>
      <c r="F312" s="135" t="s">
        <v>571</v>
      </c>
      <c r="G312" s="136" t="s">
        <v>185</v>
      </c>
      <c r="H312" s="136" t="s">
        <v>263</v>
      </c>
      <c r="I312" s="137" t="s">
        <v>268</v>
      </c>
      <c r="J312" s="138" t="s">
        <v>256</v>
      </c>
      <c r="K312" s="54" t="s">
        <v>269</v>
      </c>
      <c r="L312" s="137" t="s">
        <v>270</v>
      </c>
      <c r="M312" s="54" t="s">
        <v>271</v>
      </c>
      <c r="N312" s="54" t="s">
        <v>272</v>
      </c>
      <c r="O312" s="137">
        <v>2</v>
      </c>
      <c r="P312" s="137">
        <v>1</v>
      </c>
      <c r="Q312" s="139">
        <f t="shared" si="78"/>
        <v>2</v>
      </c>
      <c r="R312" s="137" t="str">
        <f t="shared" si="79"/>
        <v>BAJO</v>
      </c>
      <c r="S312" s="137">
        <v>25</v>
      </c>
      <c r="T312" s="137">
        <f t="shared" si="80"/>
        <v>50</v>
      </c>
      <c r="U312" s="137" t="str">
        <f t="shared" si="77"/>
        <v>III</v>
      </c>
      <c r="V312" s="139" t="str">
        <f t="shared" si="76"/>
        <v>Mejorable</v>
      </c>
      <c r="W312" s="139" t="s">
        <v>261</v>
      </c>
      <c r="X312" s="139" t="s">
        <v>185</v>
      </c>
      <c r="Y312" s="137" t="s">
        <v>194</v>
      </c>
      <c r="Z312" s="137" t="s">
        <v>194</v>
      </c>
      <c r="AA312" s="137" t="s">
        <v>194</v>
      </c>
      <c r="AB312" s="54" t="s">
        <v>273</v>
      </c>
      <c r="AC312" s="137" t="s">
        <v>194</v>
      </c>
      <c r="AD312" s="179">
        <v>45869</v>
      </c>
      <c r="AE312" s="120" t="s">
        <v>196</v>
      </c>
      <c r="AF312" s="137">
        <v>2</v>
      </c>
      <c r="AG312" s="137">
        <v>1</v>
      </c>
      <c r="AH312" s="139">
        <f t="shared" si="73"/>
        <v>2</v>
      </c>
      <c r="AI312" s="137" t="str">
        <f t="shared" si="69"/>
        <v>BAJO</v>
      </c>
      <c r="AJ312" s="137">
        <v>25</v>
      </c>
      <c r="AK312" s="137">
        <f t="shared" si="81"/>
        <v>50</v>
      </c>
      <c r="AL312" s="137" t="str">
        <f t="shared" si="71"/>
        <v>III</v>
      </c>
      <c r="AM312" s="139" t="str">
        <f t="shared" si="74"/>
        <v>Mejorable</v>
      </c>
      <c r="AN312" s="139" t="s">
        <v>261</v>
      </c>
      <c r="AO312" s="139" t="s">
        <v>185</v>
      </c>
      <c r="AP312" s="137" t="s">
        <v>194</v>
      </c>
      <c r="AQ312" s="137" t="s">
        <v>194</v>
      </c>
      <c r="AR312" s="137" t="s">
        <v>194</v>
      </c>
      <c r="AS312" s="54" t="s">
        <v>273</v>
      </c>
      <c r="AT312" s="137" t="s">
        <v>194</v>
      </c>
      <c r="AU312" s="118" t="str">
        <f t="shared" si="75"/>
        <v>Se mantiene los controles establecidos</v>
      </c>
    </row>
    <row r="313" spans="2:47" s="40" customFormat="1" ht="210.75" customHeight="1" x14ac:dyDescent="0.25">
      <c r="B313" s="151" t="s">
        <v>506</v>
      </c>
      <c r="C313" s="152" t="s">
        <v>569</v>
      </c>
      <c r="D313" s="152" t="s">
        <v>570</v>
      </c>
      <c r="E313" s="135" t="s">
        <v>480</v>
      </c>
      <c r="F313" s="135" t="s">
        <v>571</v>
      </c>
      <c r="G313" s="136" t="s">
        <v>185</v>
      </c>
      <c r="H313" s="136" t="s">
        <v>186</v>
      </c>
      <c r="I313" s="137" t="s">
        <v>274</v>
      </c>
      <c r="J313" s="138" t="s">
        <v>256</v>
      </c>
      <c r="K313" s="54" t="s">
        <v>242</v>
      </c>
      <c r="L313" s="137" t="s">
        <v>258</v>
      </c>
      <c r="M313" s="54" t="s">
        <v>275</v>
      </c>
      <c r="N313" s="54" t="s">
        <v>276</v>
      </c>
      <c r="O313" s="137">
        <v>1</v>
      </c>
      <c r="P313" s="137">
        <v>1</v>
      </c>
      <c r="Q313" s="139">
        <f t="shared" si="78"/>
        <v>1</v>
      </c>
      <c r="R313" s="137" t="str">
        <f t="shared" si="79"/>
        <v>BAJO</v>
      </c>
      <c r="S313" s="137">
        <v>10</v>
      </c>
      <c r="T313" s="137">
        <f t="shared" si="80"/>
        <v>10</v>
      </c>
      <c r="U313" s="137" t="str">
        <f t="shared" si="77"/>
        <v>IV</v>
      </c>
      <c r="V313" s="139" t="str">
        <f t="shared" si="76"/>
        <v>Aceptable</v>
      </c>
      <c r="W313" s="139" t="s">
        <v>261</v>
      </c>
      <c r="X313" s="139" t="s">
        <v>185</v>
      </c>
      <c r="Y313" s="137" t="s">
        <v>194</v>
      </c>
      <c r="Z313" s="137" t="s">
        <v>194</v>
      </c>
      <c r="AA313" s="137" t="s">
        <v>194</v>
      </c>
      <c r="AB313" s="54" t="s">
        <v>277</v>
      </c>
      <c r="AC313" s="137" t="s">
        <v>194</v>
      </c>
      <c r="AD313" s="179">
        <v>45869</v>
      </c>
      <c r="AE313" s="120" t="s">
        <v>196</v>
      </c>
      <c r="AF313" s="137">
        <v>1</v>
      </c>
      <c r="AG313" s="137">
        <v>1</v>
      </c>
      <c r="AH313" s="139">
        <f t="shared" si="73"/>
        <v>1</v>
      </c>
      <c r="AI313" s="137" t="str">
        <f t="shared" si="69"/>
        <v>BAJO</v>
      </c>
      <c r="AJ313" s="137">
        <v>10</v>
      </c>
      <c r="AK313" s="137">
        <f t="shared" si="81"/>
        <v>10</v>
      </c>
      <c r="AL313" s="137" t="str">
        <f t="shared" si="71"/>
        <v>IV</v>
      </c>
      <c r="AM313" s="139" t="str">
        <f t="shared" si="74"/>
        <v>Aceptable</v>
      </c>
      <c r="AN313" s="139" t="s">
        <v>261</v>
      </c>
      <c r="AO313" s="139" t="s">
        <v>185</v>
      </c>
      <c r="AP313" s="137" t="s">
        <v>194</v>
      </c>
      <c r="AQ313" s="137" t="s">
        <v>194</v>
      </c>
      <c r="AR313" s="137" t="s">
        <v>194</v>
      </c>
      <c r="AS313" s="54" t="s">
        <v>277</v>
      </c>
      <c r="AT313" s="137" t="s">
        <v>194</v>
      </c>
      <c r="AU313" s="118" t="str">
        <f t="shared" si="75"/>
        <v>Se mantiene los controles establecidos</v>
      </c>
    </row>
    <row r="314" spans="2:47" s="40" customFormat="1" ht="174.75" customHeight="1" x14ac:dyDescent="0.25">
      <c r="B314" s="155" t="s">
        <v>180</v>
      </c>
      <c r="C314" s="154" t="s">
        <v>527</v>
      </c>
      <c r="D314" s="154" t="s">
        <v>572</v>
      </c>
      <c r="E314" s="154" t="s">
        <v>573</v>
      </c>
      <c r="F314" s="139" t="s">
        <v>574</v>
      </c>
      <c r="G314" s="136" t="s">
        <v>185</v>
      </c>
      <c r="H314" s="136" t="s">
        <v>186</v>
      </c>
      <c r="I314" s="145" t="s">
        <v>187</v>
      </c>
      <c r="J314" s="145" t="s">
        <v>188</v>
      </c>
      <c r="K314" s="54" t="s">
        <v>189</v>
      </c>
      <c r="L314" s="139" t="s">
        <v>190</v>
      </c>
      <c r="M314" s="55" t="s">
        <v>408</v>
      </c>
      <c r="N314" s="144" t="s">
        <v>575</v>
      </c>
      <c r="O314" s="139">
        <v>1</v>
      </c>
      <c r="P314" s="139">
        <v>1</v>
      </c>
      <c r="Q314" s="139">
        <f t="shared" si="78"/>
        <v>1</v>
      </c>
      <c r="R314" s="139" t="str">
        <f t="shared" si="79"/>
        <v>BAJO</v>
      </c>
      <c r="S314" s="139">
        <v>10</v>
      </c>
      <c r="T314" s="139">
        <f t="shared" si="80"/>
        <v>10</v>
      </c>
      <c r="U314" s="137" t="str">
        <f t="shared" si="77"/>
        <v>IV</v>
      </c>
      <c r="V314" s="139" t="str">
        <f t="shared" si="76"/>
        <v>Aceptable</v>
      </c>
      <c r="W314" s="55" t="s">
        <v>193</v>
      </c>
      <c r="X314" s="139" t="s">
        <v>185</v>
      </c>
      <c r="Y314" s="139" t="s">
        <v>194</v>
      </c>
      <c r="Z314" s="139" t="s">
        <v>194</v>
      </c>
      <c r="AA314" s="139" t="s">
        <v>194</v>
      </c>
      <c r="AB314" s="139" t="s">
        <v>576</v>
      </c>
      <c r="AC314" s="137" t="s">
        <v>194</v>
      </c>
      <c r="AD314" s="179">
        <v>45869</v>
      </c>
      <c r="AE314" s="120" t="s">
        <v>196</v>
      </c>
      <c r="AF314" s="139">
        <v>1</v>
      </c>
      <c r="AG314" s="139">
        <v>1</v>
      </c>
      <c r="AH314" s="139">
        <f t="shared" si="73"/>
        <v>1</v>
      </c>
      <c r="AI314" s="139" t="str">
        <f t="shared" si="69"/>
        <v>BAJO</v>
      </c>
      <c r="AJ314" s="139">
        <v>10</v>
      </c>
      <c r="AK314" s="139">
        <f t="shared" si="81"/>
        <v>10</v>
      </c>
      <c r="AL314" s="137" t="str">
        <f t="shared" si="71"/>
        <v>IV</v>
      </c>
      <c r="AM314" s="139" t="str">
        <f t="shared" si="74"/>
        <v>Aceptable</v>
      </c>
      <c r="AN314" s="55" t="s">
        <v>193</v>
      </c>
      <c r="AO314" s="139" t="s">
        <v>185</v>
      </c>
      <c r="AP314" s="139" t="s">
        <v>194</v>
      </c>
      <c r="AQ314" s="139" t="s">
        <v>194</v>
      </c>
      <c r="AR314" s="139" t="s">
        <v>194</v>
      </c>
      <c r="AS314" s="139" t="s">
        <v>576</v>
      </c>
      <c r="AT314" s="137" t="s">
        <v>194</v>
      </c>
      <c r="AU314" s="118" t="str">
        <f t="shared" si="75"/>
        <v>Se mantiene los controles establecidos</v>
      </c>
    </row>
    <row r="315" spans="2:47" s="40" customFormat="1" ht="174.75" customHeight="1" x14ac:dyDescent="0.25">
      <c r="B315" s="155" t="s">
        <v>180</v>
      </c>
      <c r="C315" s="154" t="s">
        <v>527</v>
      </c>
      <c r="D315" s="154" t="s">
        <v>572</v>
      </c>
      <c r="E315" s="154" t="s">
        <v>573</v>
      </c>
      <c r="F315" s="137" t="s">
        <v>574</v>
      </c>
      <c r="G315" s="136" t="s">
        <v>185</v>
      </c>
      <c r="H315" s="136" t="s">
        <v>186</v>
      </c>
      <c r="I315" s="138" t="s">
        <v>551</v>
      </c>
      <c r="J315" s="138" t="s">
        <v>199</v>
      </c>
      <c r="K315" s="54" t="s">
        <v>356</v>
      </c>
      <c r="L315" s="137" t="s">
        <v>552</v>
      </c>
      <c r="M315" s="54" t="s">
        <v>577</v>
      </c>
      <c r="N315" s="54" t="s">
        <v>553</v>
      </c>
      <c r="O315" s="139">
        <v>2</v>
      </c>
      <c r="P315" s="139">
        <v>3</v>
      </c>
      <c r="Q315" s="139">
        <f t="shared" si="78"/>
        <v>6</v>
      </c>
      <c r="R315" s="137" t="str">
        <f t="shared" si="79"/>
        <v>MEDIO</v>
      </c>
      <c r="S315" s="139">
        <v>10</v>
      </c>
      <c r="T315" s="139">
        <f t="shared" si="80"/>
        <v>60</v>
      </c>
      <c r="U315" s="137" t="str">
        <f t="shared" si="77"/>
        <v>III</v>
      </c>
      <c r="V315" s="139" t="str">
        <f t="shared" si="76"/>
        <v>Mejorable</v>
      </c>
      <c r="W315" s="137" t="s">
        <v>554</v>
      </c>
      <c r="X315" s="137" t="s">
        <v>185</v>
      </c>
      <c r="Y315" s="137" t="s">
        <v>194</v>
      </c>
      <c r="Z315" s="137" t="s">
        <v>194</v>
      </c>
      <c r="AA315" s="137" t="s">
        <v>194</v>
      </c>
      <c r="AB315" s="137" t="s">
        <v>578</v>
      </c>
      <c r="AC315" s="137" t="s">
        <v>194</v>
      </c>
      <c r="AD315" s="179">
        <v>45869</v>
      </c>
      <c r="AE315" s="120" t="s">
        <v>196</v>
      </c>
      <c r="AF315" s="139">
        <v>2</v>
      </c>
      <c r="AG315" s="139">
        <v>3</v>
      </c>
      <c r="AH315" s="139">
        <f t="shared" si="73"/>
        <v>6</v>
      </c>
      <c r="AI315" s="137" t="str">
        <f t="shared" si="69"/>
        <v>MEDIO</v>
      </c>
      <c r="AJ315" s="139">
        <v>10</v>
      </c>
      <c r="AK315" s="139">
        <f t="shared" si="81"/>
        <v>60</v>
      </c>
      <c r="AL315" s="137" t="str">
        <f t="shared" si="71"/>
        <v>III</v>
      </c>
      <c r="AM315" s="139" t="str">
        <f t="shared" si="74"/>
        <v>Mejorable</v>
      </c>
      <c r="AN315" s="137" t="s">
        <v>554</v>
      </c>
      <c r="AO315" s="137" t="s">
        <v>185</v>
      </c>
      <c r="AP315" s="137" t="s">
        <v>194</v>
      </c>
      <c r="AQ315" s="137" t="s">
        <v>194</v>
      </c>
      <c r="AR315" s="137" t="s">
        <v>194</v>
      </c>
      <c r="AS315" s="137" t="s">
        <v>578</v>
      </c>
      <c r="AT315" s="137" t="s">
        <v>194</v>
      </c>
      <c r="AU315" s="118" t="str">
        <f t="shared" si="75"/>
        <v>Se mantiene los controles establecidos</v>
      </c>
    </row>
    <row r="316" spans="2:47" s="40" customFormat="1" ht="174.75" customHeight="1" x14ac:dyDescent="0.25">
      <c r="B316" s="155" t="s">
        <v>180</v>
      </c>
      <c r="C316" s="154" t="s">
        <v>527</v>
      </c>
      <c r="D316" s="154" t="s">
        <v>572</v>
      </c>
      <c r="E316" s="154" t="s">
        <v>573</v>
      </c>
      <c r="F316" s="137" t="s">
        <v>574</v>
      </c>
      <c r="G316" s="136" t="s">
        <v>185</v>
      </c>
      <c r="H316" s="136" t="s">
        <v>186</v>
      </c>
      <c r="I316" s="138" t="s">
        <v>372</v>
      </c>
      <c r="J316" s="138" t="s">
        <v>206</v>
      </c>
      <c r="K316" s="54" t="s">
        <v>207</v>
      </c>
      <c r="L316" s="54" t="s">
        <v>579</v>
      </c>
      <c r="M316" s="54" t="s">
        <v>580</v>
      </c>
      <c r="N316" s="54" t="s">
        <v>581</v>
      </c>
      <c r="O316" s="139">
        <v>2</v>
      </c>
      <c r="P316" s="139">
        <v>3</v>
      </c>
      <c r="Q316" s="139">
        <f t="shared" si="78"/>
        <v>6</v>
      </c>
      <c r="R316" s="137" t="str">
        <f t="shared" si="79"/>
        <v>MEDIO</v>
      </c>
      <c r="S316" s="139">
        <v>10</v>
      </c>
      <c r="T316" s="139">
        <f t="shared" si="80"/>
        <v>60</v>
      </c>
      <c r="U316" s="137" t="str">
        <f t="shared" si="77"/>
        <v>III</v>
      </c>
      <c r="V316" s="139" t="str">
        <f t="shared" si="76"/>
        <v>Mejorable</v>
      </c>
      <c r="W316" s="137" t="s">
        <v>211</v>
      </c>
      <c r="X316" s="139" t="s">
        <v>185</v>
      </c>
      <c r="Y316" s="137" t="s">
        <v>194</v>
      </c>
      <c r="Z316" s="137" t="s">
        <v>194</v>
      </c>
      <c r="AA316" s="137" t="s">
        <v>194</v>
      </c>
      <c r="AB316" s="137" t="s">
        <v>212</v>
      </c>
      <c r="AC316" s="137" t="s">
        <v>194</v>
      </c>
      <c r="AD316" s="179">
        <v>45869</v>
      </c>
      <c r="AE316" s="120" t="s">
        <v>196</v>
      </c>
      <c r="AF316" s="139">
        <v>2</v>
      </c>
      <c r="AG316" s="139">
        <v>3</v>
      </c>
      <c r="AH316" s="139">
        <f t="shared" si="73"/>
        <v>6</v>
      </c>
      <c r="AI316" s="137" t="str">
        <f t="shared" si="69"/>
        <v>MEDIO</v>
      </c>
      <c r="AJ316" s="139">
        <v>10</v>
      </c>
      <c r="AK316" s="139">
        <f t="shared" si="81"/>
        <v>60</v>
      </c>
      <c r="AL316" s="137" t="str">
        <f t="shared" si="71"/>
        <v>III</v>
      </c>
      <c r="AM316" s="139" t="str">
        <f t="shared" si="74"/>
        <v>Mejorable</v>
      </c>
      <c r="AN316" s="137" t="s">
        <v>211</v>
      </c>
      <c r="AO316" s="139" t="s">
        <v>185</v>
      </c>
      <c r="AP316" s="137" t="s">
        <v>194</v>
      </c>
      <c r="AQ316" s="137" t="s">
        <v>194</v>
      </c>
      <c r="AR316" s="137" t="s">
        <v>194</v>
      </c>
      <c r="AS316" s="137" t="s">
        <v>212</v>
      </c>
      <c r="AT316" s="137" t="s">
        <v>194</v>
      </c>
      <c r="AU316" s="118" t="str">
        <f t="shared" si="75"/>
        <v>Se mantiene los controles establecidos</v>
      </c>
    </row>
    <row r="317" spans="2:47" s="40" customFormat="1" ht="174.75" customHeight="1" x14ac:dyDescent="0.25">
      <c r="B317" s="155" t="s">
        <v>180</v>
      </c>
      <c r="C317" s="154" t="s">
        <v>527</v>
      </c>
      <c r="D317" s="154" t="s">
        <v>572</v>
      </c>
      <c r="E317" s="154" t="s">
        <v>573</v>
      </c>
      <c r="F317" s="139" t="s">
        <v>574</v>
      </c>
      <c r="G317" s="136" t="s">
        <v>185</v>
      </c>
      <c r="H317" s="136" t="s">
        <v>186</v>
      </c>
      <c r="I317" s="145" t="s">
        <v>213</v>
      </c>
      <c r="J317" s="145" t="s">
        <v>214</v>
      </c>
      <c r="K317" s="55" t="s">
        <v>215</v>
      </c>
      <c r="L317" s="139" t="s">
        <v>375</v>
      </c>
      <c r="M317" s="55" t="s">
        <v>582</v>
      </c>
      <c r="N317" s="55" t="s">
        <v>583</v>
      </c>
      <c r="O317" s="139">
        <v>2</v>
      </c>
      <c r="P317" s="139">
        <v>3</v>
      </c>
      <c r="Q317" s="139">
        <f t="shared" si="78"/>
        <v>6</v>
      </c>
      <c r="R317" s="139" t="str">
        <f t="shared" si="79"/>
        <v>MEDIO</v>
      </c>
      <c r="S317" s="139">
        <v>10</v>
      </c>
      <c r="T317" s="139">
        <f t="shared" si="80"/>
        <v>60</v>
      </c>
      <c r="U317" s="137" t="str">
        <f t="shared" si="77"/>
        <v>III</v>
      </c>
      <c r="V317" s="139" t="str">
        <f t="shared" si="76"/>
        <v>Mejorable</v>
      </c>
      <c r="W317" s="139" t="s">
        <v>218</v>
      </c>
      <c r="X317" s="139" t="s">
        <v>185</v>
      </c>
      <c r="Y317" s="139" t="s">
        <v>194</v>
      </c>
      <c r="Z317" s="139" t="s">
        <v>194</v>
      </c>
      <c r="AA317" s="139" t="s">
        <v>544</v>
      </c>
      <c r="AB317" s="139" t="s">
        <v>584</v>
      </c>
      <c r="AC317" s="137" t="s">
        <v>194</v>
      </c>
      <c r="AD317" s="179">
        <v>45869</v>
      </c>
      <c r="AE317" s="120" t="s">
        <v>196</v>
      </c>
      <c r="AF317" s="139">
        <v>2</v>
      </c>
      <c r="AG317" s="139">
        <v>3</v>
      </c>
      <c r="AH317" s="139">
        <f t="shared" si="73"/>
        <v>6</v>
      </c>
      <c r="AI317" s="139" t="str">
        <f t="shared" si="69"/>
        <v>MEDIO</v>
      </c>
      <c r="AJ317" s="139">
        <v>10</v>
      </c>
      <c r="AK317" s="139">
        <f t="shared" si="81"/>
        <v>60</v>
      </c>
      <c r="AL317" s="137" t="str">
        <f t="shared" si="71"/>
        <v>III</v>
      </c>
      <c r="AM317" s="139" t="str">
        <f t="shared" si="74"/>
        <v>Mejorable</v>
      </c>
      <c r="AN317" s="139" t="s">
        <v>218</v>
      </c>
      <c r="AO317" s="139" t="s">
        <v>185</v>
      </c>
      <c r="AP317" s="139" t="s">
        <v>194</v>
      </c>
      <c r="AQ317" s="139" t="s">
        <v>194</v>
      </c>
      <c r="AR317" s="139" t="s">
        <v>544</v>
      </c>
      <c r="AS317" s="139" t="s">
        <v>584</v>
      </c>
      <c r="AT317" s="137" t="s">
        <v>194</v>
      </c>
      <c r="AU317" s="118" t="str">
        <f t="shared" si="75"/>
        <v>Se mantiene los controles establecidos</v>
      </c>
    </row>
    <row r="318" spans="2:47" s="40" customFormat="1" ht="174.75" customHeight="1" x14ac:dyDescent="0.25">
      <c r="B318" s="155" t="s">
        <v>180</v>
      </c>
      <c r="C318" s="154" t="s">
        <v>527</v>
      </c>
      <c r="D318" s="154" t="s">
        <v>572</v>
      </c>
      <c r="E318" s="154" t="s">
        <v>573</v>
      </c>
      <c r="F318" s="139" t="s">
        <v>574</v>
      </c>
      <c r="G318" s="136" t="s">
        <v>185</v>
      </c>
      <c r="H318" s="136" t="s">
        <v>186</v>
      </c>
      <c r="I318" s="145" t="s">
        <v>220</v>
      </c>
      <c r="J318" s="145" t="s">
        <v>214</v>
      </c>
      <c r="K318" s="55" t="s">
        <v>290</v>
      </c>
      <c r="L318" s="139" t="s">
        <v>375</v>
      </c>
      <c r="M318" s="55" t="s">
        <v>577</v>
      </c>
      <c r="N318" s="55" t="s">
        <v>585</v>
      </c>
      <c r="O318" s="139">
        <v>2</v>
      </c>
      <c r="P318" s="139">
        <v>3</v>
      </c>
      <c r="Q318" s="139">
        <f t="shared" si="78"/>
        <v>6</v>
      </c>
      <c r="R318" s="139" t="str">
        <f t="shared" si="79"/>
        <v>MEDIO</v>
      </c>
      <c r="S318" s="139">
        <v>10</v>
      </c>
      <c r="T318" s="139">
        <f t="shared" si="80"/>
        <v>60</v>
      </c>
      <c r="U318" s="137" t="str">
        <f t="shared" si="77"/>
        <v>III</v>
      </c>
      <c r="V318" s="139" t="str">
        <f t="shared" si="76"/>
        <v>Mejorable</v>
      </c>
      <c r="W318" s="139" t="s">
        <v>291</v>
      </c>
      <c r="X318" s="139" t="s">
        <v>185</v>
      </c>
      <c r="Y318" s="139" t="s">
        <v>194</v>
      </c>
      <c r="Z318" s="139" t="s">
        <v>194</v>
      </c>
      <c r="AA318" s="139" t="s">
        <v>194</v>
      </c>
      <c r="AB318" s="139" t="s">
        <v>586</v>
      </c>
      <c r="AC318" s="137" t="s">
        <v>194</v>
      </c>
      <c r="AD318" s="179">
        <v>45869</v>
      </c>
      <c r="AE318" s="120" t="s">
        <v>196</v>
      </c>
      <c r="AF318" s="139">
        <v>2</v>
      </c>
      <c r="AG318" s="139">
        <v>3</v>
      </c>
      <c r="AH318" s="139">
        <f t="shared" si="73"/>
        <v>6</v>
      </c>
      <c r="AI318" s="139" t="str">
        <f t="shared" si="69"/>
        <v>MEDIO</v>
      </c>
      <c r="AJ318" s="139">
        <v>10</v>
      </c>
      <c r="AK318" s="139">
        <f t="shared" si="81"/>
        <v>60</v>
      </c>
      <c r="AL318" s="137" t="str">
        <f t="shared" si="71"/>
        <v>III</v>
      </c>
      <c r="AM318" s="139" t="str">
        <f t="shared" si="74"/>
        <v>Mejorable</v>
      </c>
      <c r="AN318" s="139" t="s">
        <v>291</v>
      </c>
      <c r="AO318" s="139" t="s">
        <v>185</v>
      </c>
      <c r="AP318" s="139" t="s">
        <v>194</v>
      </c>
      <c r="AQ318" s="139" t="s">
        <v>194</v>
      </c>
      <c r="AR318" s="139" t="s">
        <v>194</v>
      </c>
      <c r="AS318" s="139" t="s">
        <v>586</v>
      </c>
      <c r="AT318" s="137" t="s">
        <v>194</v>
      </c>
      <c r="AU318" s="118" t="str">
        <f t="shared" si="75"/>
        <v>Se mantiene los controles establecidos</v>
      </c>
    </row>
    <row r="319" spans="2:47" s="40" customFormat="1" ht="174.75" customHeight="1" x14ac:dyDescent="0.25">
      <c r="B319" s="155" t="s">
        <v>180</v>
      </c>
      <c r="C319" s="154" t="s">
        <v>527</v>
      </c>
      <c r="D319" s="154" t="s">
        <v>572</v>
      </c>
      <c r="E319" s="154" t="s">
        <v>573</v>
      </c>
      <c r="F319" s="137" t="s">
        <v>574</v>
      </c>
      <c r="G319" s="136" t="s">
        <v>185</v>
      </c>
      <c r="H319" s="136" t="s">
        <v>186</v>
      </c>
      <c r="I319" s="138" t="s">
        <v>587</v>
      </c>
      <c r="J319" s="138" t="s">
        <v>228</v>
      </c>
      <c r="K319" s="54" t="s">
        <v>564</v>
      </c>
      <c r="L319" s="137" t="s">
        <v>536</v>
      </c>
      <c r="M319" s="55" t="s">
        <v>588</v>
      </c>
      <c r="N319" s="55" t="s">
        <v>589</v>
      </c>
      <c r="O319" s="139">
        <v>1</v>
      </c>
      <c r="P319" s="139">
        <v>3</v>
      </c>
      <c r="Q319" s="139">
        <f>O319*P319</f>
        <v>3</v>
      </c>
      <c r="R319" s="137" t="str">
        <f t="shared" si="79"/>
        <v>BAJO</v>
      </c>
      <c r="S319" s="139">
        <v>10</v>
      </c>
      <c r="T319" s="139">
        <f t="shared" si="80"/>
        <v>30</v>
      </c>
      <c r="U319" s="137" t="str">
        <f t="shared" si="77"/>
        <v>III</v>
      </c>
      <c r="V319" s="139" t="str">
        <f t="shared" si="76"/>
        <v>Mejorable</v>
      </c>
      <c r="W319" s="137" t="s">
        <v>567</v>
      </c>
      <c r="X319" s="139" t="s">
        <v>185</v>
      </c>
      <c r="Y319" s="137" t="s">
        <v>590</v>
      </c>
      <c r="Z319" s="137" t="s">
        <v>591</v>
      </c>
      <c r="AA319" s="137" t="s">
        <v>194</v>
      </c>
      <c r="AB319" s="137" t="s">
        <v>592</v>
      </c>
      <c r="AC319" s="137" t="s">
        <v>194</v>
      </c>
      <c r="AD319" s="179">
        <v>45869</v>
      </c>
      <c r="AE319" s="120" t="s">
        <v>196</v>
      </c>
      <c r="AF319" s="139">
        <v>1</v>
      </c>
      <c r="AG319" s="139">
        <v>3</v>
      </c>
      <c r="AH319" s="139">
        <f>AF319*AG319</f>
        <v>3</v>
      </c>
      <c r="AI319" s="137" t="str">
        <f t="shared" si="69"/>
        <v>BAJO</v>
      </c>
      <c r="AJ319" s="139">
        <v>10</v>
      </c>
      <c r="AK319" s="139">
        <f t="shared" si="81"/>
        <v>30</v>
      </c>
      <c r="AL319" s="137" t="str">
        <f t="shared" si="71"/>
        <v>III</v>
      </c>
      <c r="AM319" s="139" t="str">
        <f t="shared" si="74"/>
        <v>Mejorable</v>
      </c>
      <c r="AN319" s="137" t="s">
        <v>567</v>
      </c>
      <c r="AO319" s="139" t="s">
        <v>185</v>
      </c>
      <c r="AP319" s="137" t="s">
        <v>590</v>
      </c>
      <c r="AQ319" s="137" t="s">
        <v>591</v>
      </c>
      <c r="AR319" s="137" t="s">
        <v>194</v>
      </c>
      <c r="AS319" s="137" t="s">
        <v>592</v>
      </c>
      <c r="AT319" s="137" t="s">
        <v>194</v>
      </c>
      <c r="AU319" s="118" t="str">
        <f t="shared" si="75"/>
        <v>Se mantiene los controles establecidos</v>
      </c>
    </row>
    <row r="320" spans="2:47" s="40" customFormat="1" ht="174.75" customHeight="1" x14ac:dyDescent="0.25">
      <c r="B320" s="155" t="s">
        <v>180</v>
      </c>
      <c r="C320" s="154" t="s">
        <v>527</v>
      </c>
      <c r="D320" s="154" t="s">
        <v>572</v>
      </c>
      <c r="E320" s="154" t="s">
        <v>573</v>
      </c>
      <c r="F320" s="137" t="s">
        <v>574</v>
      </c>
      <c r="G320" s="136" t="s">
        <v>185</v>
      </c>
      <c r="H320" s="136" t="s">
        <v>186</v>
      </c>
      <c r="I320" s="138" t="s">
        <v>227</v>
      </c>
      <c r="J320" s="138" t="s">
        <v>228</v>
      </c>
      <c r="K320" s="54" t="s">
        <v>229</v>
      </c>
      <c r="L320" s="137" t="s">
        <v>230</v>
      </c>
      <c r="M320" s="54" t="s">
        <v>231</v>
      </c>
      <c r="N320" s="54" t="s">
        <v>593</v>
      </c>
      <c r="O320" s="139">
        <v>2</v>
      </c>
      <c r="P320" s="139">
        <v>2</v>
      </c>
      <c r="Q320" s="139">
        <f>O320*P320</f>
        <v>4</v>
      </c>
      <c r="R320" s="137" t="str">
        <f t="shared" si="79"/>
        <v>BAJO</v>
      </c>
      <c r="S320" s="139">
        <v>25</v>
      </c>
      <c r="T320" s="139">
        <f t="shared" si="80"/>
        <v>100</v>
      </c>
      <c r="U320" s="137" t="str">
        <f t="shared" si="77"/>
        <v>III</v>
      </c>
      <c r="V320" s="139" t="str">
        <f t="shared" si="76"/>
        <v>Mejorable</v>
      </c>
      <c r="W320" s="137" t="s">
        <v>292</v>
      </c>
      <c r="X320" s="139" t="s">
        <v>185</v>
      </c>
      <c r="Y320" s="137" t="s">
        <v>194</v>
      </c>
      <c r="Z320" s="137" t="s">
        <v>194</v>
      </c>
      <c r="AA320" s="137" t="s">
        <v>194</v>
      </c>
      <c r="AB320" s="139" t="s">
        <v>594</v>
      </c>
      <c r="AC320" s="137" t="s">
        <v>194</v>
      </c>
      <c r="AD320" s="179">
        <v>45869</v>
      </c>
      <c r="AE320" s="120" t="s">
        <v>196</v>
      </c>
      <c r="AF320" s="139">
        <v>2</v>
      </c>
      <c r="AG320" s="139">
        <v>2</v>
      </c>
      <c r="AH320" s="139">
        <f>AF320*AG320</f>
        <v>4</v>
      </c>
      <c r="AI320" s="137" t="str">
        <f t="shared" si="69"/>
        <v>BAJO</v>
      </c>
      <c r="AJ320" s="139">
        <v>25</v>
      </c>
      <c r="AK320" s="139">
        <f t="shared" si="81"/>
        <v>100</v>
      </c>
      <c r="AL320" s="137" t="str">
        <f t="shared" si="71"/>
        <v>III</v>
      </c>
      <c r="AM320" s="139" t="str">
        <f t="shared" si="74"/>
        <v>Mejorable</v>
      </c>
      <c r="AN320" s="137" t="s">
        <v>292</v>
      </c>
      <c r="AO320" s="139" t="s">
        <v>185</v>
      </c>
      <c r="AP320" s="137" t="s">
        <v>194</v>
      </c>
      <c r="AQ320" s="137" t="s">
        <v>194</v>
      </c>
      <c r="AR320" s="137" t="s">
        <v>194</v>
      </c>
      <c r="AS320" s="139" t="s">
        <v>594</v>
      </c>
      <c r="AT320" s="137" t="s">
        <v>194</v>
      </c>
      <c r="AU320" s="118" t="str">
        <f t="shared" si="75"/>
        <v>Se mantiene los controles establecidos</v>
      </c>
    </row>
    <row r="321" spans="2:47" s="40" customFormat="1" ht="174.75" customHeight="1" x14ac:dyDescent="0.25">
      <c r="B321" s="155" t="s">
        <v>180</v>
      </c>
      <c r="C321" s="154" t="s">
        <v>527</v>
      </c>
      <c r="D321" s="154" t="s">
        <v>572</v>
      </c>
      <c r="E321" s="154" t="s">
        <v>573</v>
      </c>
      <c r="F321" s="137" t="s">
        <v>574</v>
      </c>
      <c r="G321" s="136" t="s">
        <v>185</v>
      </c>
      <c r="H321" s="136" t="s">
        <v>186</v>
      </c>
      <c r="I321" s="138" t="s">
        <v>241</v>
      </c>
      <c r="J321" s="138" t="s">
        <v>228</v>
      </c>
      <c r="K321" s="54" t="s">
        <v>242</v>
      </c>
      <c r="L321" s="137" t="s">
        <v>243</v>
      </c>
      <c r="M321" s="54" t="s">
        <v>244</v>
      </c>
      <c r="N321" s="54" t="s">
        <v>245</v>
      </c>
      <c r="O321" s="139">
        <v>1</v>
      </c>
      <c r="P321" s="139">
        <v>3</v>
      </c>
      <c r="Q321" s="139">
        <f>O321*P321</f>
        <v>3</v>
      </c>
      <c r="R321" s="137" t="str">
        <f t="shared" si="79"/>
        <v>BAJO</v>
      </c>
      <c r="S321" s="139">
        <v>25</v>
      </c>
      <c r="T321" s="139">
        <f t="shared" si="80"/>
        <v>75</v>
      </c>
      <c r="U321" s="137" t="str">
        <f t="shared" si="77"/>
        <v>III</v>
      </c>
      <c r="V321" s="139" t="str">
        <f t="shared" si="76"/>
        <v>Mejorable</v>
      </c>
      <c r="W321" s="137" t="s">
        <v>238</v>
      </c>
      <c r="X321" s="139" t="s">
        <v>185</v>
      </c>
      <c r="Y321" s="137" t="s">
        <v>194</v>
      </c>
      <c r="Z321" s="137" t="s">
        <v>194</v>
      </c>
      <c r="AA321" s="137" t="s">
        <v>595</v>
      </c>
      <c r="AB321" s="137" t="s">
        <v>596</v>
      </c>
      <c r="AC321" s="137" t="s">
        <v>194</v>
      </c>
      <c r="AD321" s="179">
        <v>45869</v>
      </c>
      <c r="AE321" s="120" t="s">
        <v>196</v>
      </c>
      <c r="AF321" s="139">
        <v>1</v>
      </c>
      <c r="AG321" s="139">
        <v>3</v>
      </c>
      <c r="AH321" s="139">
        <f>AF321*AG321</f>
        <v>3</v>
      </c>
      <c r="AI321" s="137" t="str">
        <f t="shared" si="69"/>
        <v>BAJO</v>
      </c>
      <c r="AJ321" s="139">
        <v>25</v>
      </c>
      <c r="AK321" s="139">
        <f t="shared" si="81"/>
        <v>75</v>
      </c>
      <c r="AL321" s="137" t="str">
        <f t="shared" si="71"/>
        <v>III</v>
      </c>
      <c r="AM321" s="139" t="str">
        <f t="shared" si="74"/>
        <v>Mejorable</v>
      </c>
      <c r="AN321" s="137" t="s">
        <v>238</v>
      </c>
      <c r="AO321" s="139" t="s">
        <v>185</v>
      </c>
      <c r="AP321" s="137" t="s">
        <v>194</v>
      </c>
      <c r="AQ321" s="137" t="s">
        <v>194</v>
      </c>
      <c r="AR321" s="137" t="s">
        <v>595</v>
      </c>
      <c r="AS321" s="137" t="s">
        <v>596</v>
      </c>
      <c r="AT321" s="137" t="s">
        <v>194</v>
      </c>
      <c r="AU321" s="118" t="str">
        <f t="shared" si="75"/>
        <v>Se mantiene los controles establecidos</v>
      </c>
    </row>
    <row r="322" spans="2:47" s="40" customFormat="1" ht="174.75" customHeight="1" x14ac:dyDescent="0.25">
      <c r="B322" s="155" t="s">
        <v>180</v>
      </c>
      <c r="C322" s="154" t="s">
        <v>527</v>
      </c>
      <c r="D322" s="154" t="s">
        <v>572</v>
      </c>
      <c r="E322" s="154" t="s">
        <v>573</v>
      </c>
      <c r="F322" s="162" t="s">
        <v>574</v>
      </c>
      <c r="G322" s="163" t="s">
        <v>185</v>
      </c>
      <c r="H322" s="136" t="s">
        <v>186</v>
      </c>
      <c r="I322" s="160" t="s">
        <v>501</v>
      </c>
      <c r="J322" s="160" t="s">
        <v>228</v>
      </c>
      <c r="K322" s="64" t="s">
        <v>400</v>
      </c>
      <c r="L322" s="64" t="s">
        <v>502</v>
      </c>
      <c r="M322" s="164" t="s">
        <v>597</v>
      </c>
      <c r="N322" s="64" t="s">
        <v>598</v>
      </c>
      <c r="O322" s="162">
        <v>1</v>
      </c>
      <c r="P322" s="162">
        <v>1</v>
      </c>
      <c r="Q322" s="162">
        <f t="shared" ref="Q322:Q328" si="82">O322*P322</f>
        <v>1</v>
      </c>
      <c r="R322" s="162" t="str">
        <f t="shared" si="79"/>
        <v>BAJO</v>
      </c>
      <c r="S322" s="162">
        <v>25</v>
      </c>
      <c r="T322" s="162">
        <f t="shared" si="80"/>
        <v>25</v>
      </c>
      <c r="U322" s="137" t="str">
        <f t="shared" si="77"/>
        <v>III</v>
      </c>
      <c r="V322" s="139" t="str">
        <f t="shared" si="76"/>
        <v>Mejorable</v>
      </c>
      <c r="W322" s="162" t="s">
        <v>403</v>
      </c>
      <c r="X322" s="162" t="s">
        <v>185</v>
      </c>
      <c r="Y322" s="162" t="s">
        <v>194</v>
      </c>
      <c r="Z322" s="162" t="s">
        <v>194</v>
      </c>
      <c r="AA322" s="162" t="s">
        <v>194</v>
      </c>
      <c r="AB322" s="162" t="s">
        <v>599</v>
      </c>
      <c r="AC322" s="137" t="s">
        <v>194</v>
      </c>
      <c r="AD322" s="179">
        <v>45869</v>
      </c>
      <c r="AE322" s="120" t="s">
        <v>196</v>
      </c>
      <c r="AF322" s="162">
        <v>1</v>
      </c>
      <c r="AG322" s="162">
        <v>1</v>
      </c>
      <c r="AH322" s="162">
        <f t="shared" ref="AH322:AH329" si="83">AF322*AG322</f>
        <v>1</v>
      </c>
      <c r="AI322" s="162" t="str">
        <f t="shared" si="69"/>
        <v>BAJO</v>
      </c>
      <c r="AJ322" s="162">
        <v>25</v>
      </c>
      <c r="AK322" s="162">
        <f t="shared" si="81"/>
        <v>25</v>
      </c>
      <c r="AL322" s="137" t="str">
        <f t="shared" si="71"/>
        <v>III</v>
      </c>
      <c r="AM322" s="139" t="str">
        <f t="shared" si="74"/>
        <v>Mejorable</v>
      </c>
      <c r="AN322" s="162" t="s">
        <v>403</v>
      </c>
      <c r="AO322" s="162" t="s">
        <v>185</v>
      </c>
      <c r="AP322" s="162" t="s">
        <v>194</v>
      </c>
      <c r="AQ322" s="162" t="s">
        <v>194</v>
      </c>
      <c r="AR322" s="162" t="s">
        <v>194</v>
      </c>
      <c r="AS322" s="162" t="s">
        <v>599</v>
      </c>
      <c r="AT322" s="137" t="s">
        <v>194</v>
      </c>
      <c r="AU322" s="118" t="str">
        <f t="shared" si="75"/>
        <v>Se mantiene los controles establecidos</v>
      </c>
    </row>
    <row r="323" spans="2:47" s="40" customFormat="1" ht="174.75" customHeight="1" x14ac:dyDescent="0.25">
      <c r="B323" s="155" t="s">
        <v>180</v>
      </c>
      <c r="C323" s="154" t="s">
        <v>527</v>
      </c>
      <c r="D323" s="154" t="s">
        <v>572</v>
      </c>
      <c r="E323" s="154" t="s">
        <v>573</v>
      </c>
      <c r="F323" s="137" t="s">
        <v>574</v>
      </c>
      <c r="G323" s="165" t="s">
        <v>185</v>
      </c>
      <c r="H323" s="136" t="s">
        <v>263</v>
      </c>
      <c r="I323" s="138" t="s">
        <v>437</v>
      </c>
      <c r="J323" s="138" t="s">
        <v>228</v>
      </c>
      <c r="K323" s="54" t="s">
        <v>438</v>
      </c>
      <c r="L323" s="137" t="s">
        <v>474</v>
      </c>
      <c r="M323" s="54" t="s">
        <v>600</v>
      </c>
      <c r="N323" s="54" t="s">
        <v>601</v>
      </c>
      <c r="O323" s="137">
        <v>2</v>
      </c>
      <c r="P323" s="137">
        <v>2</v>
      </c>
      <c r="Q323" s="137">
        <f t="shared" si="82"/>
        <v>4</v>
      </c>
      <c r="R323" s="137" t="str">
        <f t="shared" si="79"/>
        <v>BAJO</v>
      </c>
      <c r="S323" s="137">
        <v>100</v>
      </c>
      <c r="T323" s="137">
        <f t="shared" si="80"/>
        <v>400</v>
      </c>
      <c r="U323" s="137" t="str">
        <f t="shared" si="77"/>
        <v>II</v>
      </c>
      <c r="V323" s="139" t="str">
        <f t="shared" si="76"/>
        <v>Aceptable con control especifico</v>
      </c>
      <c r="W323" s="137" t="s">
        <v>253</v>
      </c>
      <c r="X323" s="137" t="s">
        <v>185</v>
      </c>
      <c r="Y323" s="137" t="s">
        <v>194</v>
      </c>
      <c r="Z323" s="137" t="s">
        <v>194</v>
      </c>
      <c r="AA323" s="137" t="s">
        <v>194</v>
      </c>
      <c r="AB323" s="54" t="s">
        <v>476</v>
      </c>
      <c r="AC323" s="137" t="s">
        <v>194</v>
      </c>
      <c r="AD323" s="179">
        <v>45869</v>
      </c>
      <c r="AE323" s="120" t="s">
        <v>196</v>
      </c>
      <c r="AF323" s="137">
        <v>2</v>
      </c>
      <c r="AG323" s="137">
        <v>2</v>
      </c>
      <c r="AH323" s="137">
        <f t="shared" si="83"/>
        <v>4</v>
      </c>
      <c r="AI323" s="137" t="str">
        <f t="shared" si="69"/>
        <v>BAJO</v>
      </c>
      <c r="AJ323" s="137">
        <v>100</v>
      </c>
      <c r="AK323" s="137">
        <f t="shared" si="81"/>
        <v>400</v>
      </c>
      <c r="AL323" s="137" t="str">
        <f t="shared" si="71"/>
        <v>II</v>
      </c>
      <c r="AM323" s="139" t="str">
        <f t="shared" si="74"/>
        <v>Aceptable con control especifico</v>
      </c>
      <c r="AN323" s="137" t="s">
        <v>253</v>
      </c>
      <c r="AO323" s="137" t="s">
        <v>185</v>
      </c>
      <c r="AP323" s="137" t="s">
        <v>194</v>
      </c>
      <c r="AQ323" s="137" t="s">
        <v>194</v>
      </c>
      <c r="AR323" s="137" t="s">
        <v>194</v>
      </c>
      <c r="AS323" s="54" t="s">
        <v>476</v>
      </c>
      <c r="AT323" s="137" t="s">
        <v>194</v>
      </c>
      <c r="AU323" s="118" t="str">
        <f t="shared" si="75"/>
        <v>Se mantiene los controles establecidos</v>
      </c>
    </row>
    <row r="324" spans="2:47" s="40" customFormat="1" ht="174.75" customHeight="1" x14ac:dyDescent="0.25">
      <c r="B324" s="155" t="s">
        <v>180</v>
      </c>
      <c r="C324" s="154" t="s">
        <v>527</v>
      </c>
      <c r="D324" s="154" t="s">
        <v>572</v>
      </c>
      <c r="E324" s="154" t="s">
        <v>573</v>
      </c>
      <c r="F324" s="137" t="s">
        <v>574</v>
      </c>
      <c r="G324" s="136" t="s">
        <v>185</v>
      </c>
      <c r="H324" s="136" t="s">
        <v>186</v>
      </c>
      <c r="I324" s="138" t="s">
        <v>294</v>
      </c>
      <c r="J324" s="138" t="s">
        <v>228</v>
      </c>
      <c r="K324" s="54" t="s">
        <v>249</v>
      </c>
      <c r="L324" s="137" t="s">
        <v>536</v>
      </c>
      <c r="M324" s="166" t="s">
        <v>602</v>
      </c>
      <c r="N324" s="55" t="s">
        <v>603</v>
      </c>
      <c r="O324" s="139">
        <v>2</v>
      </c>
      <c r="P324" s="139">
        <v>2</v>
      </c>
      <c r="Q324" s="139">
        <f t="shared" si="82"/>
        <v>4</v>
      </c>
      <c r="R324" s="137" t="str">
        <f t="shared" si="79"/>
        <v>BAJO</v>
      </c>
      <c r="S324" s="139">
        <v>10</v>
      </c>
      <c r="T324" s="139">
        <f t="shared" si="80"/>
        <v>40</v>
      </c>
      <c r="U324" s="137" t="str">
        <f t="shared" si="77"/>
        <v>III</v>
      </c>
      <c r="V324" s="139" t="str">
        <f t="shared" si="76"/>
        <v>Mejorable</v>
      </c>
      <c r="W324" s="139" t="s">
        <v>253</v>
      </c>
      <c r="X324" s="139" t="s">
        <v>185</v>
      </c>
      <c r="Y324" s="137" t="s">
        <v>194</v>
      </c>
      <c r="Z324" s="137" t="s">
        <v>194</v>
      </c>
      <c r="AA324" s="137" t="s">
        <v>194</v>
      </c>
      <c r="AB324" s="137" t="s">
        <v>604</v>
      </c>
      <c r="AC324" s="137" t="s">
        <v>194</v>
      </c>
      <c r="AD324" s="179">
        <v>45869</v>
      </c>
      <c r="AE324" s="120" t="s">
        <v>196</v>
      </c>
      <c r="AF324" s="139">
        <v>2</v>
      </c>
      <c r="AG324" s="139">
        <v>2</v>
      </c>
      <c r="AH324" s="139">
        <f t="shared" si="83"/>
        <v>4</v>
      </c>
      <c r="AI324" s="137" t="str">
        <f t="shared" si="69"/>
        <v>BAJO</v>
      </c>
      <c r="AJ324" s="139">
        <v>10</v>
      </c>
      <c r="AK324" s="139">
        <f t="shared" si="81"/>
        <v>40</v>
      </c>
      <c r="AL324" s="137" t="str">
        <f t="shared" si="71"/>
        <v>III</v>
      </c>
      <c r="AM324" s="139" t="str">
        <f t="shared" si="74"/>
        <v>Mejorable</v>
      </c>
      <c r="AN324" s="139" t="s">
        <v>253</v>
      </c>
      <c r="AO324" s="139" t="s">
        <v>185</v>
      </c>
      <c r="AP324" s="137" t="s">
        <v>194</v>
      </c>
      <c r="AQ324" s="137" t="s">
        <v>194</v>
      </c>
      <c r="AR324" s="137" t="s">
        <v>194</v>
      </c>
      <c r="AS324" s="137" t="s">
        <v>604</v>
      </c>
      <c r="AT324" s="137" t="s">
        <v>194</v>
      </c>
      <c r="AU324" s="118" t="str">
        <f t="shared" si="75"/>
        <v>Se mantiene los controles establecidos</v>
      </c>
    </row>
    <row r="325" spans="2:47" s="40" customFormat="1" ht="174.75" customHeight="1" x14ac:dyDescent="0.25">
      <c r="B325" s="155" t="s">
        <v>180</v>
      </c>
      <c r="C325" s="154" t="s">
        <v>527</v>
      </c>
      <c r="D325" s="154" t="s">
        <v>572</v>
      </c>
      <c r="E325" s="154" t="s">
        <v>573</v>
      </c>
      <c r="F325" s="137" t="s">
        <v>574</v>
      </c>
      <c r="G325" s="136" t="s">
        <v>185</v>
      </c>
      <c r="H325" s="136" t="s">
        <v>186</v>
      </c>
      <c r="I325" s="138" t="s">
        <v>255</v>
      </c>
      <c r="J325" s="138" t="s">
        <v>256</v>
      </c>
      <c r="K325" s="54" t="s">
        <v>242</v>
      </c>
      <c r="L325" s="137" t="s">
        <v>605</v>
      </c>
      <c r="M325" s="118" t="s">
        <v>606</v>
      </c>
      <c r="N325" s="54" t="s">
        <v>607</v>
      </c>
      <c r="O325" s="139">
        <v>3</v>
      </c>
      <c r="P325" s="139">
        <v>3</v>
      </c>
      <c r="Q325" s="139">
        <f t="shared" si="82"/>
        <v>9</v>
      </c>
      <c r="R325" s="137" t="str">
        <f t="shared" si="79"/>
        <v>ALTO</v>
      </c>
      <c r="S325" s="139">
        <v>25</v>
      </c>
      <c r="T325" s="139">
        <f t="shared" si="80"/>
        <v>225</v>
      </c>
      <c r="U325" s="137" t="str">
        <f t="shared" si="77"/>
        <v>II</v>
      </c>
      <c r="V325" s="139" t="str">
        <f t="shared" ref="V325:V358" si="84">IF(U325="IV","Aceptable",IF(U325="III","Mejorable",IF(U325="II","Aceptable con control especifico", IF(U325="I","No Aceptable",FALSE))))</f>
        <v>Aceptable con control especifico</v>
      </c>
      <c r="W325" s="139" t="s">
        <v>261</v>
      </c>
      <c r="X325" s="139" t="s">
        <v>185</v>
      </c>
      <c r="Y325" s="137" t="s">
        <v>194</v>
      </c>
      <c r="Z325" s="137" t="s">
        <v>194</v>
      </c>
      <c r="AA325" s="137" t="s">
        <v>194</v>
      </c>
      <c r="AB325" s="54" t="s">
        <v>478</v>
      </c>
      <c r="AC325" s="137" t="s">
        <v>194</v>
      </c>
      <c r="AD325" s="179">
        <v>45869</v>
      </c>
      <c r="AE325" s="120" t="s">
        <v>196</v>
      </c>
      <c r="AF325" s="139">
        <v>3</v>
      </c>
      <c r="AG325" s="139">
        <v>3</v>
      </c>
      <c r="AH325" s="139">
        <f t="shared" si="83"/>
        <v>9</v>
      </c>
      <c r="AI325" s="137" t="str">
        <f t="shared" si="69"/>
        <v>ALTO</v>
      </c>
      <c r="AJ325" s="139">
        <v>25</v>
      </c>
      <c r="AK325" s="139">
        <f t="shared" si="81"/>
        <v>225</v>
      </c>
      <c r="AL325" s="137" t="str">
        <f t="shared" si="71"/>
        <v>II</v>
      </c>
      <c r="AM325" s="139" t="str">
        <f t="shared" si="74"/>
        <v>Aceptable con control especifico</v>
      </c>
      <c r="AN325" s="139" t="s">
        <v>261</v>
      </c>
      <c r="AO325" s="139" t="s">
        <v>185</v>
      </c>
      <c r="AP325" s="137" t="s">
        <v>194</v>
      </c>
      <c r="AQ325" s="137" t="s">
        <v>194</v>
      </c>
      <c r="AR325" s="137" t="s">
        <v>194</v>
      </c>
      <c r="AS325" s="54" t="s">
        <v>478</v>
      </c>
      <c r="AT325" s="137" t="s">
        <v>194</v>
      </c>
      <c r="AU325" s="118" t="str">
        <f t="shared" si="75"/>
        <v>Se mantiene los controles establecidos</v>
      </c>
    </row>
    <row r="326" spans="2:47" s="40" customFormat="1" ht="174.75" customHeight="1" x14ac:dyDescent="0.25">
      <c r="B326" s="155" t="s">
        <v>180</v>
      </c>
      <c r="C326" s="154" t="s">
        <v>527</v>
      </c>
      <c r="D326" s="154" t="s">
        <v>572</v>
      </c>
      <c r="E326" s="154" t="s">
        <v>573</v>
      </c>
      <c r="F326" s="137" t="s">
        <v>574</v>
      </c>
      <c r="G326" s="136" t="s">
        <v>185</v>
      </c>
      <c r="H326" s="136" t="s">
        <v>263</v>
      </c>
      <c r="I326" s="138" t="s">
        <v>264</v>
      </c>
      <c r="J326" s="138" t="s">
        <v>256</v>
      </c>
      <c r="K326" s="54" t="s">
        <v>242</v>
      </c>
      <c r="L326" s="137" t="s">
        <v>258</v>
      </c>
      <c r="M326" s="118" t="s">
        <v>608</v>
      </c>
      <c r="N326" s="54" t="s">
        <v>477</v>
      </c>
      <c r="O326" s="139">
        <v>3</v>
      </c>
      <c r="P326" s="139">
        <v>3</v>
      </c>
      <c r="Q326" s="139">
        <f t="shared" si="82"/>
        <v>9</v>
      </c>
      <c r="R326" s="137" t="str">
        <f t="shared" si="79"/>
        <v>ALTO</v>
      </c>
      <c r="S326" s="139">
        <v>25</v>
      </c>
      <c r="T326" s="139">
        <f t="shared" si="80"/>
        <v>225</v>
      </c>
      <c r="U326" s="137" t="str">
        <f t="shared" si="77"/>
        <v>II</v>
      </c>
      <c r="V326" s="139" t="str">
        <f t="shared" si="84"/>
        <v>Aceptable con control especifico</v>
      </c>
      <c r="W326" s="139" t="s">
        <v>261</v>
      </c>
      <c r="X326" s="139" t="s">
        <v>185</v>
      </c>
      <c r="Y326" s="137" t="s">
        <v>194</v>
      </c>
      <c r="Z326" s="137" t="s">
        <v>194</v>
      </c>
      <c r="AA326" s="137" t="s">
        <v>194</v>
      </c>
      <c r="AB326" s="54" t="s">
        <v>478</v>
      </c>
      <c r="AC326" s="137" t="s">
        <v>194</v>
      </c>
      <c r="AD326" s="179">
        <v>45869</v>
      </c>
      <c r="AE326" s="120" t="s">
        <v>196</v>
      </c>
      <c r="AF326" s="139">
        <v>3</v>
      </c>
      <c r="AG326" s="139">
        <v>3</v>
      </c>
      <c r="AH326" s="139">
        <f t="shared" si="83"/>
        <v>9</v>
      </c>
      <c r="AI326" s="137" t="str">
        <f t="shared" ref="AI326:AI329" si="85">IF(AH326&lt;=4,"BAJO",IF(AH326&lt;=8,"MEDIO",IF(AH326&lt;=20,"ALTO","MUY ALTO")))</f>
        <v>ALTO</v>
      </c>
      <c r="AJ326" s="139">
        <v>25</v>
      </c>
      <c r="AK326" s="139">
        <f t="shared" si="81"/>
        <v>225</v>
      </c>
      <c r="AL326" s="137" t="str">
        <f t="shared" ref="AL326:AL346" si="86">IF(AK326&lt;=20,"IV",IF(AK326&lt;=120,"III",IF(AK326&lt;=500,"II",IF(AK326&lt;=4000,"I",FALSE))))</f>
        <v>II</v>
      </c>
      <c r="AM326" s="139" t="str">
        <f t="shared" si="74"/>
        <v>Aceptable con control especifico</v>
      </c>
      <c r="AN326" s="139" t="s">
        <v>261</v>
      </c>
      <c r="AO326" s="139" t="s">
        <v>185</v>
      </c>
      <c r="AP326" s="137" t="s">
        <v>194</v>
      </c>
      <c r="AQ326" s="137" t="s">
        <v>194</v>
      </c>
      <c r="AR326" s="137" t="s">
        <v>194</v>
      </c>
      <c r="AS326" s="54" t="s">
        <v>478</v>
      </c>
      <c r="AT326" s="137" t="s">
        <v>194</v>
      </c>
      <c r="AU326" s="118" t="str">
        <f t="shared" si="75"/>
        <v>Se mantiene los controles establecidos</v>
      </c>
    </row>
    <row r="327" spans="2:47" s="40" customFormat="1" ht="174.75" customHeight="1" x14ac:dyDescent="0.25">
      <c r="B327" s="155" t="s">
        <v>180</v>
      </c>
      <c r="C327" s="154" t="s">
        <v>527</v>
      </c>
      <c r="D327" s="154" t="s">
        <v>572</v>
      </c>
      <c r="E327" s="154" t="s">
        <v>573</v>
      </c>
      <c r="F327" s="137" t="s">
        <v>574</v>
      </c>
      <c r="G327" s="136" t="s">
        <v>185</v>
      </c>
      <c r="H327" s="136" t="s">
        <v>263</v>
      </c>
      <c r="I327" s="138" t="s">
        <v>268</v>
      </c>
      <c r="J327" s="138" t="s">
        <v>256</v>
      </c>
      <c r="K327" s="54" t="s">
        <v>269</v>
      </c>
      <c r="L327" s="137" t="s">
        <v>609</v>
      </c>
      <c r="M327" s="118" t="s">
        <v>610</v>
      </c>
      <c r="N327" s="54" t="s">
        <v>611</v>
      </c>
      <c r="O327" s="139">
        <v>4</v>
      </c>
      <c r="P327" s="139">
        <v>2</v>
      </c>
      <c r="Q327" s="139">
        <f t="shared" si="82"/>
        <v>8</v>
      </c>
      <c r="R327" s="137" t="str">
        <f t="shared" si="79"/>
        <v>MEDIO</v>
      </c>
      <c r="S327" s="139">
        <v>60</v>
      </c>
      <c r="T327" s="139">
        <f t="shared" si="80"/>
        <v>480</v>
      </c>
      <c r="U327" s="137" t="str">
        <f t="shared" si="77"/>
        <v>II</v>
      </c>
      <c r="V327" s="139" t="str">
        <f t="shared" si="84"/>
        <v>Aceptable con control especifico</v>
      </c>
      <c r="W327" s="139" t="s">
        <v>261</v>
      </c>
      <c r="X327" s="139" t="s">
        <v>185</v>
      </c>
      <c r="Y327" s="137" t="s">
        <v>194</v>
      </c>
      <c r="Z327" s="137" t="s">
        <v>194</v>
      </c>
      <c r="AA327" s="137" t="s">
        <v>194</v>
      </c>
      <c r="AB327" s="54" t="s">
        <v>478</v>
      </c>
      <c r="AC327" s="137" t="s">
        <v>194</v>
      </c>
      <c r="AD327" s="179">
        <v>45869</v>
      </c>
      <c r="AE327" s="120" t="s">
        <v>196</v>
      </c>
      <c r="AF327" s="139">
        <v>4</v>
      </c>
      <c r="AG327" s="139">
        <v>2</v>
      </c>
      <c r="AH327" s="139">
        <f t="shared" si="83"/>
        <v>8</v>
      </c>
      <c r="AI327" s="137" t="str">
        <f t="shared" si="85"/>
        <v>MEDIO</v>
      </c>
      <c r="AJ327" s="139">
        <v>60</v>
      </c>
      <c r="AK327" s="139">
        <f t="shared" si="81"/>
        <v>480</v>
      </c>
      <c r="AL327" s="137" t="str">
        <f t="shared" si="86"/>
        <v>II</v>
      </c>
      <c r="AM327" s="139" t="str">
        <f t="shared" si="74"/>
        <v>Aceptable con control especifico</v>
      </c>
      <c r="AN327" s="139" t="s">
        <v>261</v>
      </c>
      <c r="AO327" s="139" t="s">
        <v>185</v>
      </c>
      <c r="AP327" s="137" t="s">
        <v>194</v>
      </c>
      <c r="AQ327" s="137" t="s">
        <v>194</v>
      </c>
      <c r="AR327" s="137" t="s">
        <v>194</v>
      </c>
      <c r="AS327" s="54" t="s">
        <v>478</v>
      </c>
      <c r="AT327" s="137" t="s">
        <v>194</v>
      </c>
      <c r="AU327" s="118" t="str">
        <f t="shared" si="75"/>
        <v>Se mantiene los controles establecidos</v>
      </c>
    </row>
    <row r="328" spans="2:47" s="40" customFormat="1" ht="174.75" customHeight="1" x14ac:dyDescent="0.25">
      <c r="B328" s="155" t="s">
        <v>180</v>
      </c>
      <c r="C328" s="154" t="s">
        <v>527</v>
      </c>
      <c r="D328" s="154" t="s">
        <v>572</v>
      </c>
      <c r="E328" s="154" t="s">
        <v>573</v>
      </c>
      <c r="F328" s="137" t="s">
        <v>574</v>
      </c>
      <c r="G328" s="136" t="s">
        <v>185</v>
      </c>
      <c r="H328" s="136" t="s">
        <v>186</v>
      </c>
      <c r="I328" s="138" t="s">
        <v>274</v>
      </c>
      <c r="J328" s="138" t="s">
        <v>256</v>
      </c>
      <c r="K328" s="54" t="s">
        <v>242</v>
      </c>
      <c r="L328" s="137" t="s">
        <v>258</v>
      </c>
      <c r="M328" s="54" t="s">
        <v>335</v>
      </c>
      <c r="N328" s="54" t="s">
        <v>477</v>
      </c>
      <c r="O328" s="139">
        <v>1</v>
      </c>
      <c r="P328" s="139">
        <v>1</v>
      </c>
      <c r="Q328" s="139">
        <f t="shared" si="82"/>
        <v>1</v>
      </c>
      <c r="R328" s="137" t="str">
        <f t="shared" si="79"/>
        <v>BAJO</v>
      </c>
      <c r="S328" s="139">
        <v>10</v>
      </c>
      <c r="T328" s="139">
        <f t="shared" si="80"/>
        <v>10</v>
      </c>
      <c r="U328" s="137" t="str">
        <f t="shared" si="77"/>
        <v>IV</v>
      </c>
      <c r="V328" s="139" t="str">
        <f t="shared" si="84"/>
        <v>Aceptable</v>
      </c>
      <c r="W328" s="139" t="s">
        <v>261</v>
      </c>
      <c r="X328" s="139" t="s">
        <v>185</v>
      </c>
      <c r="Y328" s="137" t="s">
        <v>194</v>
      </c>
      <c r="Z328" s="137" t="s">
        <v>194</v>
      </c>
      <c r="AA328" s="137" t="s">
        <v>194</v>
      </c>
      <c r="AB328" s="54" t="s">
        <v>478</v>
      </c>
      <c r="AC328" s="137" t="s">
        <v>194</v>
      </c>
      <c r="AD328" s="179">
        <v>45869</v>
      </c>
      <c r="AE328" s="120" t="s">
        <v>196</v>
      </c>
      <c r="AF328" s="139">
        <v>1</v>
      </c>
      <c r="AG328" s="139">
        <v>1</v>
      </c>
      <c r="AH328" s="139">
        <f t="shared" si="83"/>
        <v>1</v>
      </c>
      <c r="AI328" s="137" t="str">
        <f t="shared" si="85"/>
        <v>BAJO</v>
      </c>
      <c r="AJ328" s="139">
        <v>10</v>
      </c>
      <c r="AK328" s="139">
        <f t="shared" si="81"/>
        <v>10</v>
      </c>
      <c r="AL328" s="137" t="str">
        <f t="shared" si="86"/>
        <v>IV</v>
      </c>
      <c r="AM328" s="139" t="str">
        <f t="shared" si="74"/>
        <v>Aceptable</v>
      </c>
      <c r="AN328" s="139" t="s">
        <v>261</v>
      </c>
      <c r="AO328" s="139" t="s">
        <v>185</v>
      </c>
      <c r="AP328" s="137" t="s">
        <v>194</v>
      </c>
      <c r="AQ328" s="137" t="s">
        <v>194</v>
      </c>
      <c r="AR328" s="137" t="s">
        <v>194</v>
      </c>
      <c r="AS328" s="54" t="s">
        <v>478</v>
      </c>
      <c r="AT328" s="137" t="s">
        <v>194</v>
      </c>
      <c r="AU328" s="118" t="str">
        <f t="shared" si="75"/>
        <v>Se mantiene los controles establecidos</v>
      </c>
    </row>
    <row r="329" spans="2:47" s="40" customFormat="1" ht="318.75" customHeight="1" x14ac:dyDescent="0.25">
      <c r="B329" s="155" t="s">
        <v>180</v>
      </c>
      <c r="C329" s="154" t="s">
        <v>527</v>
      </c>
      <c r="D329" s="154" t="s">
        <v>572</v>
      </c>
      <c r="E329" s="154" t="s">
        <v>612</v>
      </c>
      <c r="F329" s="166" t="s">
        <v>613</v>
      </c>
      <c r="G329" s="136" t="s">
        <v>185</v>
      </c>
      <c r="H329" s="136" t="s">
        <v>186</v>
      </c>
      <c r="I329" s="145" t="s">
        <v>187</v>
      </c>
      <c r="J329" s="145" t="s">
        <v>188</v>
      </c>
      <c r="K329" s="54" t="s">
        <v>189</v>
      </c>
      <c r="L329" s="139" t="s">
        <v>190</v>
      </c>
      <c r="M329" s="55" t="s">
        <v>408</v>
      </c>
      <c r="N329" s="144" t="s">
        <v>575</v>
      </c>
      <c r="O329" s="139">
        <v>1</v>
      </c>
      <c r="P329" s="139">
        <v>1</v>
      </c>
      <c r="Q329" s="139">
        <f t="shared" si="78"/>
        <v>1</v>
      </c>
      <c r="R329" s="139" t="str">
        <f t="shared" si="79"/>
        <v>BAJO</v>
      </c>
      <c r="S329" s="139">
        <v>10</v>
      </c>
      <c r="T329" s="139">
        <f t="shared" si="80"/>
        <v>10</v>
      </c>
      <c r="U329" s="137" t="str">
        <f t="shared" si="77"/>
        <v>IV</v>
      </c>
      <c r="V329" s="139" t="str">
        <f t="shared" si="84"/>
        <v>Aceptable</v>
      </c>
      <c r="W329" s="55" t="s">
        <v>193</v>
      </c>
      <c r="X329" s="139" t="s">
        <v>185</v>
      </c>
      <c r="Y329" s="139" t="s">
        <v>194</v>
      </c>
      <c r="Z329" s="139" t="s">
        <v>194</v>
      </c>
      <c r="AA329" s="139" t="s">
        <v>194</v>
      </c>
      <c r="AB329" s="139" t="s">
        <v>576</v>
      </c>
      <c r="AC329" s="137" t="s">
        <v>194</v>
      </c>
      <c r="AD329" s="179">
        <v>45869</v>
      </c>
      <c r="AE329" s="120" t="s">
        <v>196</v>
      </c>
      <c r="AF329" s="139">
        <v>1</v>
      </c>
      <c r="AG329" s="139">
        <v>1</v>
      </c>
      <c r="AH329" s="139">
        <f t="shared" si="83"/>
        <v>1</v>
      </c>
      <c r="AI329" s="139" t="str">
        <f t="shared" si="85"/>
        <v>BAJO</v>
      </c>
      <c r="AJ329" s="139">
        <v>10</v>
      </c>
      <c r="AK329" s="139">
        <f t="shared" si="81"/>
        <v>10</v>
      </c>
      <c r="AL329" s="137" t="str">
        <f t="shared" si="86"/>
        <v>IV</v>
      </c>
      <c r="AM329" s="139" t="str">
        <f t="shared" si="74"/>
        <v>Aceptable</v>
      </c>
      <c r="AN329" s="55" t="s">
        <v>193</v>
      </c>
      <c r="AO329" s="139" t="s">
        <v>185</v>
      </c>
      <c r="AP329" s="139" t="s">
        <v>194</v>
      </c>
      <c r="AQ329" s="139" t="s">
        <v>194</v>
      </c>
      <c r="AR329" s="139" t="s">
        <v>194</v>
      </c>
      <c r="AS329" s="139" t="s">
        <v>576</v>
      </c>
      <c r="AT329" s="137" t="s">
        <v>194</v>
      </c>
      <c r="AU329" s="118" t="str">
        <f t="shared" si="75"/>
        <v>Se mantiene los controles establecidos</v>
      </c>
    </row>
    <row r="330" spans="2:47" s="40" customFormat="1" ht="218.25" customHeight="1" x14ac:dyDescent="0.25">
      <c r="B330" s="155" t="s">
        <v>180</v>
      </c>
      <c r="C330" s="154" t="s">
        <v>527</v>
      </c>
      <c r="D330" s="154" t="s">
        <v>572</v>
      </c>
      <c r="E330" s="154" t="s">
        <v>612</v>
      </c>
      <c r="F330" s="167" t="s">
        <v>613</v>
      </c>
      <c r="G330" s="136" t="s">
        <v>185</v>
      </c>
      <c r="H330" s="136" t="s">
        <v>186</v>
      </c>
      <c r="I330" s="138" t="s">
        <v>284</v>
      </c>
      <c r="J330" s="138" t="s">
        <v>199</v>
      </c>
      <c r="K330" s="54" t="s">
        <v>200</v>
      </c>
      <c r="L330" s="137" t="s">
        <v>190</v>
      </c>
      <c r="M330" s="54" t="s">
        <v>201</v>
      </c>
      <c r="N330" s="144" t="s">
        <v>614</v>
      </c>
      <c r="O330" s="139">
        <v>2</v>
      </c>
      <c r="P330" s="139">
        <v>3</v>
      </c>
      <c r="Q330" s="139">
        <f>O330*P330</f>
        <v>6</v>
      </c>
      <c r="R330" s="137" t="str">
        <f>IF(Q330&lt;=4,"BAJO",IF(Q330&lt;=8,"MEDIO",IF(Q330&lt;=20,"ALTO","MUY ALTO")))</f>
        <v>MEDIO</v>
      </c>
      <c r="S330" s="139">
        <v>10</v>
      </c>
      <c r="T330" s="139">
        <f>Q330*S330</f>
        <v>60</v>
      </c>
      <c r="U330" s="137" t="str">
        <f t="shared" si="77"/>
        <v>III</v>
      </c>
      <c r="V330" s="139" t="str">
        <f t="shared" si="84"/>
        <v>Mejorable</v>
      </c>
      <c r="W330" s="139" t="s">
        <v>285</v>
      </c>
      <c r="X330" s="137" t="s">
        <v>185</v>
      </c>
      <c r="Y330" s="137" t="s">
        <v>194</v>
      </c>
      <c r="Z330" s="137" t="s">
        <v>194</v>
      </c>
      <c r="AA330" s="137" t="s">
        <v>194</v>
      </c>
      <c r="AB330" s="137" t="s">
        <v>453</v>
      </c>
      <c r="AC330" s="137" t="s">
        <v>194</v>
      </c>
      <c r="AD330" s="179">
        <v>45869</v>
      </c>
      <c r="AE330" s="120" t="s">
        <v>196</v>
      </c>
      <c r="AF330" s="139">
        <v>2</v>
      </c>
      <c r="AG330" s="139">
        <v>3</v>
      </c>
      <c r="AH330" s="139">
        <f>AF330*AG330</f>
        <v>6</v>
      </c>
      <c r="AI330" s="137" t="str">
        <f>IF(AH330&lt;=4,"BAJO",IF(AH330&lt;=8,"MEDIO",IF(AH330&lt;=20,"ALTO","MUY ALTO")))</f>
        <v>MEDIO</v>
      </c>
      <c r="AJ330" s="139">
        <v>10</v>
      </c>
      <c r="AK330" s="139">
        <f>AH330*AJ330</f>
        <v>60</v>
      </c>
      <c r="AL330" s="137" t="str">
        <f t="shared" si="86"/>
        <v>III</v>
      </c>
      <c r="AM330" s="139" t="str">
        <f t="shared" si="74"/>
        <v>Mejorable</v>
      </c>
      <c r="AN330" s="139" t="s">
        <v>285</v>
      </c>
      <c r="AO330" s="137" t="s">
        <v>185</v>
      </c>
      <c r="AP330" s="137" t="s">
        <v>194</v>
      </c>
      <c r="AQ330" s="137" t="s">
        <v>194</v>
      </c>
      <c r="AR330" s="137" t="s">
        <v>194</v>
      </c>
      <c r="AS330" s="137" t="s">
        <v>453</v>
      </c>
      <c r="AT330" s="137" t="s">
        <v>194</v>
      </c>
      <c r="AU330" s="118" t="str">
        <f t="shared" si="75"/>
        <v>Se mantiene los controles establecidos</v>
      </c>
    </row>
    <row r="331" spans="2:47" s="40" customFormat="1" ht="207" customHeight="1" x14ac:dyDescent="0.25">
      <c r="B331" s="155" t="s">
        <v>180</v>
      </c>
      <c r="C331" s="154" t="s">
        <v>527</v>
      </c>
      <c r="D331" s="154" t="s">
        <v>572</v>
      </c>
      <c r="E331" s="154" t="s">
        <v>612</v>
      </c>
      <c r="F331" s="167" t="s">
        <v>613</v>
      </c>
      <c r="G331" s="136" t="s">
        <v>185</v>
      </c>
      <c r="H331" s="136" t="s">
        <v>186</v>
      </c>
      <c r="I331" s="138" t="s">
        <v>372</v>
      </c>
      <c r="J331" s="138" t="s">
        <v>206</v>
      </c>
      <c r="K331" s="54" t="s">
        <v>207</v>
      </c>
      <c r="L331" s="54" t="s">
        <v>579</v>
      </c>
      <c r="M331" s="54" t="s">
        <v>580</v>
      </c>
      <c r="N331" s="54" t="s">
        <v>581</v>
      </c>
      <c r="O331" s="139">
        <v>2</v>
      </c>
      <c r="P331" s="139">
        <v>3</v>
      </c>
      <c r="Q331" s="139">
        <f t="shared" ref="Q331:Q333" si="87">O331*P331</f>
        <v>6</v>
      </c>
      <c r="R331" s="137" t="str">
        <f t="shared" ref="R331:R343" si="88">IF(Q331&lt;=4,"BAJO",IF(Q331&lt;=8,"MEDIO",IF(Q331&lt;=20,"ALTO","MUY ALTO")))</f>
        <v>MEDIO</v>
      </c>
      <c r="S331" s="139">
        <v>10</v>
      </c>
      <c r="T331" s="139">
        <f t="shared" ref="T331:T343" si="89">Q331*S331</f>
        <v>60</v>
      </c>
      <c r="U331" s="137" t="str">
        <f t="shared" si="77"/>
        <v>III</v>
      </c>
      <c r="V331" s="139" t="str">
        <f t="shared" si="84"/>
        <v>Mejorable</v>
      </c>
      <c r="W331" s="137" t="s">
        <v>211</v>
      </c>
      <c r="X331" s="139" t="s">
        <v>185</v>
      </c>
      <c r="Y331" s="137" t="s">
        <v>194</v>
      </c>
      <c r="Z331" s="137" t="s">
        <v>194</v>
      </c>
      <c r="AA331" s="137" t="s">
        <v>194</v>
      </c>
      <c r="AB331" s="137" t="s">
        <v>212</v>
      </c>
      <c r="AC331" s="137" t="s">
        <v>194</v>
      </c>
      <c r="AD331" s="179">
        <v>45869</v>
      </c>
      <c r="AE331" s="120" t="s">
        <v>196</v>
      </c>
      <c r="AF331" s="139">
        <v>2</v>
      </c>
      <c r="AG331" s="139">
        <v>3</v>
      </c>
      <c r="AH331" s="139">
        <f t="shared" ref="AH331:AH333" si="90">AF331*AG331</f>
        <v>6</v>
      </c>
      <c r="AI331" s="137" t="str">
        <f t="shared" ref="AI331:AI343" si="91">IF(AH331&lt;=4,"BAJO",IF(AH331&lt;=8,"MEDIO",IF(AH331&lt;=20,"ALTO","MUY ALTO")))</f>
        <v>MEDIO</v>
      </c>
      <c r="AJ331" s="139">
        <v>10</v>
      </c>
      <c r="AK331" s="139">
        <f t="shared" ref="AK331:AK343" si="92">AH331*AJ331</f>
        <v>60</v>
      </c>
      <c r="AL331" s="137" t="str">
        <f t="shared" si="86"/>
        <v>III</v>
      </c>
      <c r="AM331" s="139" t="str">
        <f t="shared" si="74"/>
        <v>Mejorable</v>
      </c>
      <c r="AN331" s="137" t="s">
        <v>211</v>
      </c>
      <c r="AO331" s="139" t="s">
        <v>185</v>
      </c>
      <c r="AP331" s="137" t="s">
        <v>194</v>
      </c>
      <c r="AQ331" s="137" t="s">
        <v>194</v>
      </c>
      <c r="AR331" s="137" t="s">
        <v>194</v>
      </c>
      <c r="AS331" s="137" t="s">
        <v>212</v>
      </c>
      <c r="AT331" s="137" t="s">
        <v>194</v>
      </c>
      <c r="AU331" s="118" t="str">
        <f t="shared" si="75"/>
        <v>Se mantiene los controles establecidos</v>
      </c>
    </row>
    <row r="332" spans="2:47" s="40" customFormat="1" ht="288.75" customHeight="1" x14ac:dyDescent="0.25">
      <c r="B332" s="155" t="s">
        <v>180</v>
      </c>
      <c r="C332" s="154" t="s">
        <v>527</v>
      </c>
      <c r="D332" s="154" t="s">
        <v>572</v>
      </c>
      <c r="E332" s="154" t="s">
        <v>612</v>
      </c>
      <c r="F332" s="166" t="s">
        <v>613</v>
      </c>
      <c r="G332" s="136" t="s">
        <v>185</v>
      </c>
      <c r="H332" s="136" t="s">
        <v>186</v>
      </c>
      <c r="I332" s="145" t="s">
        <v>213</v>
      </c>
      <c r="J332" s="145" t="s">
        <v>214</v>
      </c>
      <c r="K332" s="55" t="s">
        <v>215</v>
      </c>
      <c r="L332" s="139" t="s">
        <v>375</v>
      </c>
      <c r="M332" s="55" t="s">
        <v>582</v>
      </c>
      <c r="N332" s="55" t="s">
        <v>583</v>
      </c>
      <c r="O332" s="139">
        <v>2</v>
      </c>
      <c r="P332" s="139">
        <v>3</v>
      </c>
      <c r="Q332" s="139">
        <f t="shared" si="87"/>
        <v>6</v>
      </c>
      <c r="R332" s="139" t="str">
        <f t="shared" si="88"/>
        <v>MEDIO</v>
      </c>
      <c r="S332" s="139">
        <v>10</v>
      </c>
      <c r="T332" s="139">
        <f t="shared" si="89"/>
        <v>60</v>
      </c>
      <c r="U332" s="137" t="str">
        <f t="shared" si="77"/>
        <v>III</v>
      </c>
      <c r="V332" s="139" t="str">
        <f t="shared" si="84"/>
        <v>Mejorable</v>
      </c>
      <c r="W332" s="139" t="s">
        <v>218</v>
      </c>
      <c r="X332" s="139" t="s">
        <v>185</v>
      </c>
      <c r="Y332" s="139" t="s">
        <v>194</v>
      </c>
      <c r="Z332" s="139" t="s">
        <v>194</v>
      </c>
      <c r="AA332" s="139" t="s">
        <v>544</v>
      </c>
      <c r="AB332" s="139" t="s">
        <v>584</v>
      </c>
      <c r="AC332" s="137" t="s">
        <v>194</v>
      </c>
      <c r="AD332" s="179">
        <v>45869</v>
      </c>
      <c r="AE332" s="120" t="s">
        <v>196</v>
      </c>
      <c r="AF332" s="139">
        <v>2</v>
      </c>
      <c r="AG332" s="139">
        <v>3</v>
      </c>
      <c r="AH332" s="139">
        <f t="shared" si="90"/>
        <v>6</v>
      </c>
      <c r="AI332" s="139" t="str">
        <f t="shared" si="91"/>
        <v>MEDIO</v>
      </c>
      <c r="AJ332" s="139">
        <v>10</v>
      </c>
      <c r="AK332" s="139">
        <f t="shared" si="92"/>
        <v>60</v>
      </c>
      <c r="AL332" s="137" t="str">
        <f t="shared" si="86"/>
        <v>III</v>
      </c>
      <c r="AM332" s="139" t="str">
        <f t="shared" si="74"/>
        <v>Mejorable</v>
      </c>
      <c r="AN332" s="139" t="s">
        <v>218</v>
      </c>
      <c r="AO332" s="139" t="s">
        <v>185</v>
      </c>
      <c r="AP332" s="139" t="s">
        <v>194</v>
      </c>
      <c r="AQ332" s="139" t="s">
        <v>194</v>
      </c>
      <c r="AR332" s="139" t="s">
        <v>544</v>
      </c>
      <c r="AS332" s="139" t="s">
        <v>584</v>
      </c>
      <c r="AT332" s="137" t="s">
        <v>194</v>
      </c>
      <c r="AU332" s="118" t="str">
        <f t="shared" si="75"/>
        <v>Se mantiene los controles establecidos</v>
      </c>
    </row>
    <row r="333" spans="2:47" s="40" customFormat="1" ht="297.75" customHeight="1" x14ac:dyDescent="0.25">
      <c r="B333" s="155" t="s">
        <v>180</v>
      </c>
      <c r="C333" s="154" t="s">
        <v>527</v>
      </c>
      <c r="D333" s="154" t="s">
        <v>572</v>
      </c>
      <c r="E333" s="154" t="s">
        <v>612</v>
      </c>
      <c r="F333" s="166" t="s">
        <v>613</v>
      </c>
      <c r="G333" s="136" t="s">
        <v>185</v>
      </c>
      <c r="H333" s="136" t="s">
        <v>186</v>
      </c>
      <c r="I333" s="145" t="s">
        <v>220</v>
      </c>
      <c r="J333" s="145" t="s">
        <v>214</v>
      </c>
      <c r="K333" s="55" t="s">
        <v>290</v>
      </c>
      <c r="L333" s="139" t="s">
        <v>375</v>
      </c>
      <c r="M333" s="55" t="s">
        <v>577</v>
      </c>
      <c r="N333" s="55" t="s">
        <v>585</v>
      </c>
      <c r="O333" s="139">
        <v>2</v>
      </c>
      <c r="P333" s="139">
        <v>3</v>
      </c>
      <c r="Q333" s="139">
        <f t="shared" si="87"/>
        <v>6</v>
      </c>
      <c r="R333" s="139" t="str">
        <f t="shared" si="88"/>
        <v>MEDIO</v>
      </c>
      <c r="S333" s="139">
        <v>10</v>
      </c>
      <c r="T333" s="139">
        <f t="shared" si="89"/>
        <v>60</v>
      </c>
      <c r="U333" s="137" t="str">
        <f t="shared" si="77"/>
        <v>III</v>
      </c>
      <c r="V333" s="139" t="str">
        <f t="shared" si="84"/>
        <v>Mejorable</v>
      </c>
      <c r="W333" s="139" t="s">
        <v>291</v>
      </c>
      <c r="X333" s="139" t="s">
        <v>185</v>
      </c>
      <c r="Y333" s="139" t="s">
        <v>194</v>
      </c>
      <c r="Z333" s="139" t="s">
        <v>194</v>
      </c>
      <c r="AA333" s="139" t="s">
        <v>194</v>
      </c>
      <c r="AB333" s="139" t="s">
        <v>586</v>
      </c>
      <c r="AC333" s="137" t="s">
        <v>194</v>
      </c>
      <c r="AD333" s="179">
        <v>45869</v>
      </c>
      <c r="AE333" s="120" t="s">
        <v>196</v>
      </c>
      <c r="AF333" s="139">
        <v>2</v>
      </c>
      <c r="AG333" s="139">
        <v>3</v>
      </c>
      <c r="AH333" s="139">
        <f t="shared" si="90"/>
        <v>6</v>
      </c>
      <c r="AI333" s="139" t="str">
        <f t="shared" si="91"/>
        <v>MEDIO</v>
      </c>
      <c r="AJ333" s="139">
        <v>10</v>
      </c>
      <c r="AK333" s="139">
        <f t="shared" si="92"/>
        <v>60</v>
      </c>
      <c r="AL333" s="137" t="str">
        <f t="shared" si="86"/>
        <v>III</v>
      </c>
      <c r="AM333" s="139" t="str">
        <f t="shared" ref="AM333:AM357" si="93">IF(AL333="IV","Aceptable",IF(AL333="III","Mejorable",IF(AL333="II","Aceptable con control especifico", IF(AL333="I","No Aceptable",FALSE))))</f>
        <v>Mejorable</v>
      </c>
      <c r="AN333" s="139" t="s">
        <v>291</v>
      </c>
      <c r="AO333" s="139" t="s">
        <v>185</v>
      </c>
      <c r="AP333" s="139" t="s">
        <v>194</v>
      </c>
      <c r="AQ333" s="139" t="s">
        <v>194</v>
      </c>
      <c r="AR333" s="139" t="s">
        <v>194</v>
      </c>
      <c r="AS333" s="139" t="s">
        <v>586</v>
      </c>
      <c r="AT333" s="137" t="s">
        <v>194</v>
      </c>
      <c r="AU333" s="118" t="str">
        <f t="shared" ref="AU333:AU357" si="94">IF(AND(V333="Aceptable",AM333="Aceptable"),"Se mantiene los controles establecidos",
IF(AND(V333="Aceptable",AM333="Mejorable"),"Disminuyó el riesgo",
IF(AND(V333="Aceptable",AM333="Aceptable con control especifico"),"Disminuyó el riesgo",
IF(AND(V333="Mejorable",AM333="Mejorable"),"Se mantiene los controles establecidos",
IF(AND(V333="Mejorable",AM333="Aceptable"),"Disminuyó el riesgo",
IF(AND(V333="Mejorable",AM333="Aceptable con control especifico"),"Disminuyó el riesgo",
IF(AND(V333="Aceptable con control especifico",AM333="Aceptable con control especifico"),"Se mantiene los controles establecidos",
IF(AND(V333="Aceptable con control especifico",AM333="Mejorable"),"Aumentó el riesgo",
IF(AND(V333="Aceptable con control especifico",AM333="Aceptable"),"Aumentó el riesgo",
"Aumentó el riesgo")))))))))</f>
        <v>Se mantiene los controles establecidos</v>
      </c>
    </row>
    <row r="334" spans="2:47" s="40" customFormat="1" ht="201" customHeight="1" x14ac:dyDescent="0.25">
      <c r="B334" s="155" t="s">
        <v>180</v>
      </c>
      <c r="C334" s="154" t="s">
        <v>527</v>
      </c>
      <c r="D334" s="154" t="s">
        <v>572</v>
      </c>
      <c r="E334" s="154" t="s">
        <v>612</v>
      </c>
      <c r="F334" s="167" t="s">
        <v>613</v>
      </c>
      <c r="G334" s="136" t="s">
        <v>185</v>
      </c>
      <c r="H334" s="136" t="s">
        <v>186</v>
      </c>
      <c r="I334" s="138" t="s">
        <v>227</v>
      </c>
      <c r="J334" s="138" t="s">
        <v>228</v>
      </c>
      <c r="K334" s="54" t="s">
        <v>229</v>
      </c>
      <c r="L334" s="137" t="s">
        <v>230</v>
      </c>
      <c r="M334" s="54" t="s">
        <v>231</v>
      </c>
      <c r="N334" s="54" t="s">
        <v>593</v>
      </c>
      <c r="O334" s="139">
        <v>2</v>
      </c>
      <c r="P334" s="139">
        <v>2</v>
      </c>
      <c r="Q334" s="139">
        <f>O334*P334</f>
        <v>4</v>
      </c>
      <c r="R334" s="137" t="str">
        <f t="shared" si="88"/>
        <v>BAJO</v>
      </c>
      <c r="S334" s="139">
        <v>25</v>
      </c>
      <c r="T334" s="139">
        <f t="shared" si="89"/>
        <v>100</v>
      </c>
      <c r="U334" s="137" t="str">
        <f t="shared" si="77"/>
        <v>III</v>
      </c>
      <c r="V334" s="139" t="str">
        <f t="shared" si="84"/>
        <v>Mejorable</v>
      </c>
      <c r="W334" s="137" t="s">
        <v>292</v>
      </c>
      <c r="X334" s="139" t="s">
        <v>185</v>
      </c>
      <c r="Y334" s="137" t="s">
        <v>194</v>
      </c>
      <c r="Z334" s="137" t="s">
        <v>194</v>
      </c>
      <c r="AA334" s="137" t="s">
        <v>194</v>
      </c>
      <c r="AB334" s="139" t="s">
        <v>594</v>
      </c>
      <c r="AC334" s="137" t="s">
        <v>194</v>
      </c>
      <c r="AD334" s="179">
        <v>45869</v>
      </c>
      <c r="AE334" s="120" t="s">
        <v>196</v>
      </c>
      <c r="AF334" s="139">
        <v>2</v>
      </c>
      <c r="AG334" s="139">
        <v>2</v>
      </c>
      <c r="AH334" s="139">
        <f>AF334*AG334</f>
        <v>4</v>
      </c>
      <c r="AI334" s="137" t="str">
        <f t="shared" si="91"/>
        <v>BAJO</v>
      </c>
      <c r="AJ334" s="139">
        <v>25</v>
      </c>
      <c r="AK334" s="139">
        <f t="shared" si="92"/>
        <v>100</v>
      </c>
      <c r="AL334" s="137" t="str">
        <f t="shared" si="86"/>
        <v>III</v>
      </c>
      <c r="AM334" s="139" t="str">
        <f t="shared" si="93"/>
        <v>Mejorable</v>
      </c>
      <c r="AN334" s="137" t="s">
        <v>292</v>
      </c>
      <c r="AO334" s="139" t="s">
        <v>185</v>
      </c>
      <c r="AP334" s="137" t="s">
        <v>194</v>
      </c>
      <c r="AQ334" s="137" t="s">
        <v>194</v>
      </c>
      <c r="AR334" s="137" t="s">
        <v>194</v>
      </c>
      <c r="AS334" s="139" t="s">
        <v>594</v>
      </c>
      <c r="AT334" s="137" t="s">
        <v>194</v>
      </c>
      <c r="AU334" s="118" t="str">
        <f t="shared" si="94"/>
        <v>Se mantiene los controles establecidos</v>
      </c>
    </row>
    <row r="335" spans="2:47" s="40" customFormat="1" ht="174.75" customHeight="1" x14ac:dyDescent="0.25">
      <c r="B335" s="155" t="s">
        <v>180</v>
      </c>
      <c r="C335" s="154" t="s">
        <v>527</v>
      </c>
      <c r="D335" s="154" t="s">
        <v>572</v>
      </c>
      <c r="E335" s="154" t="s">
        <v>612</v>
      </c>
      <c r="F335" s="167" t="s">
        <v>613</v>
      </c>
      <c r="G335" s="136" t="s">
        <v>185</v>
      </c>
      <c r="H335" s="136" t="s">
        <v>186</v>
      </c>
      <c r="I335" s="138" t="s">
        <v>241</v>
      </c>
      <c r="J335" s="138" t="s">
        <v>228</v>
      </c>
      <c r="K335" s="54" t="s">
        <v>242</v>
      </c>
      <c r="L335" s="137" t="s">
        <v>243</v>
      </c>
      <c r="M335" s="54" t="s">
        <v>244</v>
      </c>
      <c r="N335" s="54" t="s">
        <v>245</v>
      </c>
      <c r="O335" s="139">
        <v>1</v>
      </c>
      <c r="P335" s="139">
        <v>3</v>
      </c>
      <c r="Q335" s="139">
        <f>O335*P335</f>
        <v>3</v>
      </c>
      <c r="R335" s="137" t="str">
        <f t="shared" si="88"/>
        <v>BAJO</v>
      </c>
      <c r="S335" s="139">
        <v>25</v>
      </c>
      <c r="T335" s="139">
        <f t="shared" si="89"/>
        <v>75</v>
      </c>
      <c r="U335" s="137" t="str">
        <f t="shared" si="77"/>
        <v>III</v>
      </c>
      <c r="V335" s="139" t="str">
        <f t="shared" si="84"/>
        <v>Mejorable</v>
      </c>
      <c r="W335" s="137" t="s">
        <v>238</v>
      </c>
      <c r="X335" s="139" t="s">
        <v>185</v>
      </c>
      <c r="Y335" s="137" t="s">
        <v>194</v>
      </c>
      <c r="Z335" s="137" t="s">
        <v>194</v>
      </c>
      <c r="AA335" s="137" t="s">
        <v>595</v>
      </c>
      <c r="AB335" s="137" t="s">
        <v>596</v>
      </c>
      <c r="AC335" s="137" t="s">
        <v>194</v>
      </c>
      <c r="AD335" s="179">
        <v>45869</v>
      </c>
      <c r="AE335" s="120" t="s">
        <v>196</v>
      </c>
      <c r="AF335" s="139">
        <v>1</v>
      </c>
      <c r="AG335" s="139">
        <v>3</v>
      </c>
      <c r="AH335" s="139">
        <f>AF335*AG335</f>
        <v>3</v>
      </c>
      <c r="AI335" s="137" t="str">
        <f t="shared" si="91"/>
        <v>BAJO</v>
      </c>
      <c r="AJ335" s="139">
        <v>25</v>
      </c>
      <c r="AK335" s="139">
        <f t="shared" si="92"/>
        <v>75</v>
      </c>
      <c r="AL335" s="137" t="str">
        <f t="shared" si="86"/>
        <v>III</v>
      </c>
      <c r="AM335" s="139" t="str">
        <f t="shared" si="93"/>
        <v>Mejorable</v>
      </c>
      <c r="AN335" s="137" t="s">
        <v>238</v>
      </c>
      <c r="AO335" s="139" t="s">
        <v>185</v>
      </c>
      <c r="AP335" s="137" t="s">
        <v>194</v>
      </c>
      <c r="AQ335" s="137" t="s">
        <v>194</v>
      </c>
      <c r="AR335" s="137" t="s">
        <v>595</v>
      </c>
      <c r="AS335" s="137" t="s">
        <v>596</v>
      </c>
      <c r="AT335" s="137" t="s">
        <v>194</v>
      </c>
      <c r="AU335" s="118" t="str">
        <f t="shared" si="94"/>
        <v>Se mantiene los controles establecidos</v>
      </c>
    </row>
    <row r="336" spans="2:47" s="40" customFormat="1" ht="216" customHeight="1" x14ac:dyDescent="0.25">
      <c r="B336" s="155" t="s">
        <v>180</v>
      </c>
      <c r="C336" s="154" t="s">
        <v>527</v>
      </c>
      <c r="D336" s="154" t="s">
        <v>572</v>
      </c>
      <c r="E336" s="154" t="s">
        <v>612</v>
      </c>
      <c r="F336" s="167" t="s">
        <v>613</v>
      </c>
      <c r="G336" s="165" t="s">
        <v>185</v>
      </c>
      <c r="H336" s="136" t="s">
        <v>263</v>
      </c>
      <c r="I336" s="138" t="s">
        <v>437</v>
      </c>
      <c r="J336" s="138" t="s">
        <v>228</v>
      </c>
      <c r="K336" s="54" t="s">
        <v>438</v>
      </c>
      <c r="L336" s="137" t="s">
        <v>474</v>
      </c>
      <c r="M336" s="54" t="s">
        <v>600</v>
      </c>
      <c r="N336" s="54" t="s">
        <v>601</v>
      </c>
      <c r="O336" s="137">
        <v>2</v>
      </c>
      <c r="P336" s="137">
        <v>2</v>
      </c>
      <c r="Q336" s="137">
        <f t="shared" ref="Q336:Q343" si="95">O336*P336</f>
        <v>4</v>
      </c>
      <c r="R336" s="137" t="str">
        <f t="shared" si="88"/>
        <v>BAJO</v>
      </c>
      <c r="S336" s="137">
        <v>100</v>
      </c>
      <c r="T336" s="137">
        <f t="shared" si="89"/>
        <v>400</v>
      </c>
      <c r="U336" s="137" t="str">
        <f t="shared" ref="U336:U346" si="96">IF(T336&lt;=20,"IV",IF(T336&lt;=120,"III",IF(T336&lt;=500,"II",IF(T336&lt;=4000,"I",FALSE))))</f>
        <v>II</v>
      </c>
      <c r="V336" s="139" t="str">
        <f t="shared" si="84"/>
        <v>Aceptable con control especifico</v>
      </c>
      <c r="W336" s="137" t="s">
        <v>253</v>
      </c>
      <c r="X336" s="137" t="s">
        <v>185</v>
      </c>
      <c r="Y336" s="137" t="s">
        <v>194</v>
      </c>
      <c r="Z336" s="137" t="s">
        <v>194</v>
      </c>
      <c r="AA336" s="137" t="s">
        <v>194</v>
      </c>
      <c r="AB336" s="54" t="s">
        <v>476</v>
      </c>
      <c r="AC336" s="137" t="s">
        <v>194</v>
      </c>
      <c r="AD336" s="179">
        <v>45869</v>
      </c>
      <c r="AE336" s="120" t="s">
        <v>196</v>
      </c>
      <c r="AF336" s="137">
        <v>2</v>
      </c>
      <c r="AG336" s="137">
        <v>2</v>
      </c>
      <c r="AH336" s="137">
        <f t="shared" ref="AH336:AH343" si="97">AF336*AG336</f>
        <v>4</v>
      </c>
      <c r="AI336" s="137" t="str">
        <f t="shared" si="91"/>
        <v>BAJO</v>
      </c>
      <c r="AJ336" s="137">
        <v>100</v>
      </c>
      <c r="AK336" s="137">
        <f t="shared" si="92"/>
        <v>400</v>
      </c>
      <c r="AL336" s="137" t="str">
        <f t="shared" si="86"/>
        <v>II</v>
      </c>
      <c r="AM336" s="139" t="str">
        <f t="shared" si="93"/>
        <v>Aceptable con control especifico</v>
      </c>
      <c r="AN336" s="137" t="s">
        <v>253</v>
      </c>
      <c r="AO336" s="137" t="s">
        <v>185</v>
      </c>
      <c r="AP336" s="137" t="s">
        <v>194</v>
      </c>
      <c r="AQ336" s="137" t="s">
        <v>194</v>
      </c>
      <c r="AR336" s="137" t="s">
        <v>194</v>
      </c>
      <c r="AS336" s="54" t="s">
        <v>476</v>
      </c>
      <c r="AT336" s="137" t="s">
        <v>194</v>
      </c>
      <c r="AU336" s="118" t="str">
        <f t="shared" si="94"/>
        <v>Se mantiene los controles establecidos</v>
      </c>
    </row>
    <row r="337" spans="1:47" s="40" customFormat="1" ht="203.25" customHeight="1" x14ac:dyDescent="0.25">
      <c r="B337" s="155" t="s">
        <v>180</v>
      </c>
      <c r="C337" s="154" t="s">
        <v>527</v>
      </c>
      <c r="D337" s="154" t="s">
        <v>572</v>
      </c>
      <c r="E337" s="154" t="s">
        <v>612</v>
      </c>
      <c r="F337" s="167" t="s">
        <v>613</v>
      </c>
      <c r="G337" s="136" t="s">
        <v>185</v>
      </c>
      <c r="H337" s="136" t="s">
        <v>186</v>
      </c>
      <c r="I337" s="138" t="s">
        <v>294</v>
      </c>
      <c r="J337" s="138" t="s">
        <v>228</v>
      </c>
      <c r="K337" s="54" t="s">
        <v>249</v>
      </c>
      <c r="L337" s="137" t="s">
        <v>536</v>
      </c>
      <c r="M337" s="166" t="s">
        <v>602</v>
      </c>
      <c r="N337" s="55" t="s">
        <v>603</v>
      </c>
      <c r="O337" s="139">
        <v>2</v>
      </c>
      <c r="P337" s="139">
        <v>2</v>
      </c>
      <c r="Q337" s="139">
        <f t="shared" si="95"/>
        <v>4</v>
      </c>
      <c r="R337" s="137" t="str">
        <f t="shared" si="88"/>
        <v>BAJO</v>
      </c>
      <c r="S337" s="139">
        <v>10</v>
      </c>
      <c r="T337" s="139">
        <f t="shared" si="89"/>
        <v>40</v>
      </c>
      <c r="U337" s="137" t="str">
        <f t="shared" si="96"/>
        <v>III</v>
      </c>
      <c r="V337" s="139" t="str">
        <f t="shared" si="84"/>
        <v>Mejorable</v>
      </c>
      <c r="W337" s="139" t="s">
        <v>253</v>
      </c>
      <c r="X337" s="139" t="s">
        <v>185</v>
      </c>
      <c r="Y337" s="137" t="s">
        <v>194</v>
      </c>
      <c r="Z337" s="137" t="s">
        <v>194</v>
      </c>
      <c r="AA337" s="137" t="s">
        <v>194</v>
      </c>
      <c r="AB337" s="137" t="s">
        <v>604</v>
      </c>
      <c r="AC337" s="137" t="s">
        <v>194</v>
      </c>
      <c r="AD337" s="179">
        <v>45869</v>
      </c>
      <c r="AE337" s="120" t="s">
        <v>196</v>
      </c>
      <c r="AF337" s="139">
        <v>2</v>
      </c>
      <c r="AG337" s="139">
        <v>2</v>
      </c>
      <c r="AH337" s="139">
        <f t="shared" si="97"/>
        <v>4</v>
      </c>
      <c r="AI337" s="137" t="str">
        <f t="shared" si="91"/>
        <v>BAJO</v>
      </c>
      <c r="AJ337" s="139">
        <v>10</v>
      </c>
      <c r="AK337" s="139">
        <f t="shared" si="92"/>
        <v>40</v>
      </c>
      <c r="AL337" s="137" t="str">
        <f t="shared" si="86"/>
        <v>III</v>
      </c>
      <c r="AM337" s="139" t="str">
        <f t="shared" si="93"/>
        <v>Mejorable</v>
      </c>
      <c r="AN337" s="139" t="s">
        <v>253</v>
      </c>
      <c r="AO337" s="139" t="s">
        <v>185</v>
      </c>
      <c r="AP337" s="137" t="s">
        <v>194</v>
      </c>
      <c r="AQ337" s="137" t="s">
        <v>194</v>
      </c>
      <c r="AR337" s="137" t="s">
        <v>194</v>
      </c>
      <c r="AS337" s="137" t="s">
        <v>604</v>
      </c>
      <c r="AT337" s="137" t="s">
        <v>194</v>
      </c>
      <c r="AU337" s="118" t="str">
        <f t="shared" si="94"/>
        <v>Se mantiene los controles establecidos</v>
      </c>
    </row>
    <row r="338" spans="1:47" s="40" customFormat="1" ht="174.75" customHeight="1" x14ac:dyDescent="0.25">
      <c r="B338" s="155" t="s">
        <v>180</v>
      </c>
      <c r="C338" s="154" t="s">
        <v>527</v>
      </c>
      <c r="D338" s="154" t="s">
        <v>572</v>
      </c>
      <c r="E338" s="154" t="s">
        <v>612</v>
      </c>
      <c r="F338" s="167" t="s">
        <v>613</v>
      </c>
      <c r="G338" s="136" t="s">
        <v>185</v>
      </c>
      <c r="H338" s="136" t="s">
        <v>186</v>
      </c>
      <c r="I338" s="138" t="s">
        <v>255</v>
      </c>
      <c r="J338" s="138" t="s">
        <v>256</v>
      </c>
      <c r="K338" s="54" t="s">
        <v>242</v>
      </c>
      <c r="L338" s="137" t="s">
        <v>605</v>
      </c>
      <c r="M338" s="118" t="s">
        <v>606</v>
      </c>
      <c r="N338" s="54" t="s">
        <v>607</v>
      </c>
      <c r="O338" s="139">
        <v>3</v>
      </c>
      <c r="P338" s="139">
        <v>3</v>
      </c>
      <c r="Q338" s="139">
        <f t="shared" si="95"/>
        <v>9</v>
      </c>
      <c r="R338" s="137" t="str">
        <f t="shared" si="88"/>
        <v>ALTO</v>
      </c>
      <c r="S338" s="139">
        <v>25</v>
      </c>
      <c r="T338" s="139">
        <f t="shared" si="89"/>
        <v>225</v>
      </c>
      <c r="U338" s="137" t="str">
        <f t="shared" si="96"/>
        <v>II</v>
      </c>
      <c r="V338" s="139" t="str">
        <f t="shared" si="84"/>
        <v>Aceptable con control especifico</v>
      </c>
      <c r="W338" s="139" t="s">
        <v>261</v>
      </c>
      <c r="X338" s="139" t="s">
        <v>185</v>
      </c>
      <c r="Y338" s="137" t="s">
        <v>194</v>
      </c>
      <c r="Z338" s="137" t="s">
        <v>194</v>
      </c>
      <c r="AA338" s="137" t="s">
        <v>194</v>
      </c>
      <c r="AB338" s="54" t="s">
        <v>478</v>
      </c>
      <c r="AC338" s="137" t="s">
        <v>194</v>
      </c>
      <c r="AD338" s="179">
        <v>45869</v>
      </c>
      <c r="AE338" s="120" t="s">
        <v>196</v>
      </c>
      <c r="AF338" s="139">
        <v>3</v>
      </c>
      <c r="AG338" s="139">
        <v>3</v>
      </c>
      <c r="AH338" s="139">
        <f t="shared" si="97"/>
        <v>9</v>
      </c>
      <c r="AI338" s="137" t="str">
        <f t="shared" si="91"/>
        <v>ALTO</v>
      </c>
      <c r="AJ338" s="139">
        <v>25</v>
      </c>
      <c r="AK338" s="139">
        <f t="shared" si="92"/>
        <v>225</v>
      </c>
      <c r="AL338" s="137" t="str">
        <f t="shared" si="86"/>
        <v>II</v>
      </c>
      <c r="AM338" s="139" t="str">
        <f t="shared" si="93"/>
        <v>Aceptable con control especifico</v>
      </c>
      <c r="AN338" s="139" t="s">
        <v>261</v>
      </c>
      <c r="AO338" s="139" t="s">
        <v>185</v>
      </c>
      <c r="AP338" s="137" t="s">
        <v>194</v>
      </c>
      <c r="AQ338" s="137" t="s">
        <v>194</v>
      </c>
      <c r="AR338" s="137" t="s">
        <v>194</v>
      </c>
      <c r="AS338" s="54" t="s">
        <v>478</v>
      </c>
      <c r="AT338" s="137" t="s">
        <v>194</v>
      </c>
      <c r="AU338" s="118" t="str">
        <f t="shared" si="94"/>
        <v>Se mantiene los controles establecidos</v>
      </c>
    </row>
    <row r="339" spans="1:47" s="40" customFormat="1" ht="174.75" customHeight="1" x14ac:dyDescent="0.25">
      <c r="B339" s="155" t="s">
        <v>180</v>
      </c>
      <c r="C339" s="154" t="s">
        <v>527</v>
      </c>
      <c r="D339" s="154" t="s">
        <v>572</v>
      </c>
      <c r="E339" s="154" t="s">
        <v>612</v>
      </c>
      <c r="F339" s="167" t="s">
        <v>613</v>
      </c>
      <c r="G339" s="136" t="s">
        <v>185</v>
      </c>
      <c r="H339" s="136" t="s">
        <v>263</v>
      </c>
      <c r="I339" s="138" t="s">
        <v>296</v>
      </c>
      <c r="J339" s="138" t="s">
        <v>256</v>
      </c>
      <c r="K339" s="54" t="s">
        <v>242</v>
      </c>
      <c r="L339" s="137" t="s">
        <v>258</v>
      </c>
      <c r="M339" s="118" t="s">
        <v>608</v>
      </c>
      <c r="N339" s="54" t="s">
        <v>477</v>
      </c>
      <c r="O339" s="139">
        <v>3</v>
      </c>
      <c r="P339" s="139">
        <v>3</v>
      </c>
      <c r="Q339" s="139">
        <f t="shared" si="95"/>
        <v>9</v>
      </c>
      <c r="R339" s="137" t="str">
        <f t="shared" si="88"/>
        <v>ALTO</v>
      </c>
      <c r="S339" s="139">
        <v>25</v>
      </c>
      <c r="T339" s="139">
        <f t="shared" si="89"/>
        <v>225</v>
      </c>
      <c r="U339" s="137" t="str">
        <f t="shared" si="96"/>
        <v>II</v>
      </c>
      <c r="V339" s="139" t="str">
        <f t="shared" si="84"/>
        <v>Aceptable con control especifico</v>
      </c>
      <c r="W339" s="139" t="s">
        <v>261</v>
      </c>
      <c r="X339" s="139" t="s">
        <v>185</v>
      </c>
      <c r="Y339" s="137" t="s">
        <v>194</v>
      </c>
      <c r="Z339" s="137" t="s">
        <v>194</v>
      </c>
      <c r="AA339" s="137" t="s">
        <v>194</v>
      </c>
      <c r="AB339" s="54" t="s">
        <v>478</v>
      </c>
      <c r="AC339" s="137" t="s">
        <v>194</v>
      </c>
      <c r="AD339" s="179">
        <v>45869</v>
      </c>
      <c r="AE339" s="120" t="s">
        <v>196</v>
      </c>
      <c r="AF339" s="139">
        <v>3</v>
      </c>
      <c r="AG339" s="139">
        <v>3</v>
      </c>
      <c r="AH339" s="139">
        <f t="shared" si="97"/>
        <v>9</v>
      </c>
      <c r="AI339" s="137" t="str">
        <f t="shared" si="91"/>
        <v>ALTO</v>
      </c>
      <c r="AJ339" s="139">
        <v>25</v>
      </c>
      <c r="AK339" s="139">
        <f t="shared" si="92"/>
        <v>225</v>
      </c>
      <c r="AL339" s="137" t="str">
        <f t="shared" si="86"/>
        <v>II</v>
      </c>
      <c r="AM339" s="139" t="str">
        <f t="shared" si="93"/>
        <v>Aceptable con control especifico</v>
      </c>
      <c r="AN339" s="139" t="s">
        <v>261</v>
      </c>
      <c r="AO339" s="139" t="s">
        <v>185</v>
      </c>
      <c r="AP339" s="137" t="s">
        <v>194</v>
      </c>
      <c r="AQ339" s="137" t="s">
        <v>194</v>
      </c>
      <c r="AR339" s="137" t="s">
        <v>194</v>
      </c>
      <c r="AS339" s="54" t="s">
        <v>478</v>
      </c>
      <c r="AT339" s="137" t="s">
        <v>194</v>
      </c>
      <c r="AU339" s="118" t="str">
        <f t="shared" si="94"/>
        <v>Se mantiene los controles establecidos</v>
      </c>
    </row>
    <row r="340" spans="1:47" s="40" customFormat="1" ht="204.75" customHeight="1" x14ac:dyDescent="0.25">
      <c r="B340" s="155" t="s">
        <v>180</v>
      </c>
      <c r="C340" s="154" t="s">
        <v>527</v>
      </c>
      <c r="D340" s="154" t="s">
        <v>572</v>
      </c>
      <c r="E340" s="154" t="s">
        <v>612</v>
      </c>
      <c r="F340" s="167" t="s">
        <v>613</v>
      </c>
      <c r="G340" s="136" t="s">
        <v>185</v>
      </c>
      <c r="H340" s="136" t="s">
        <v>263</v>
      </c>
      <c r="I340" s="138" t="s">
        <v>268</v>
      </c>
      <c r="J340" s="138" t="s">
        <v>256</v>
      </c>
      <c r="K340" s="54" t="s">
        <v>269</v>
      </c>
      <c r="L340" s="137" t="s">
        <v>609</v>
      </c>
      <c r="M340" s="118" t="s">
        <v>610</v>
      </c>
      <c r="N340" s="54" t="s">
        <v>611</v>
      </c>
      <c r="O340" s="139">
        <v>4</v>
      </c>
      <c r="P340" s="139">
        <v>2</v>
      </c>
      <c r="Q340" s="139">
        <f t="shared" si="95"/>
        <v>8</v>
      </c>
      <c r="R340" s="137" t="str">
        <f t="shared" si="88"/>
        <v>MEDIO</v>
      </c>
      <c r="S340" s="139">
        <v>60</v>
      </c>
      <c r="T340" s="139">
        <f t="shared" si="89"/>
        <v>480</v>
      </c>
      <c r="U340" s="137" t="str">
        <f t="shared" si="96"/>
        <v>II</v>
      </c>
      <c r="V340" s="139" t="str">
        <f t="shared" si="84"/>
        <v>Aceptable con control especifico</v>
      </c>
      <c r="W340" s="139" t="s">
        <v>261</v>
      </c>
      <c r="X340" s="139" t="s">
        <v>185</v>
      </c>
      <c r="Y340" s="137" t="s">
        <v>194</v>
      </c>
      <c r="Z340" s="137" t="s">
        <v>194</v>
      </c>
      <c r="AA340" s="137" t="s">
        <v>194</v>
      </c>
      <c r="AB340" s="54" t="s">
        <v>478</v>
      </c>
      <c r="AC340" s="137" t="s">
        <v>194</v>
      </c>
      <c r="AD340" s="179">
        <v>45869</v>
      </c>
      <c r="AE340" s="120" t="s">
        <v>196</v>
      </c>
      <c r="AF340" s="139">
        <v>4</v>
      </c>
      <c r="AG340" s="139">
        <v>2</v>
      </c>
      <c r="AH340" s="139">
        <f t="shared" si="97"/>
        <v>8</v>
      </c>
      <c r="AI340" s="137" t="str">
        <f t="shared" si="91"/>
        <v>MEDIO</v>
      </c>
      <c r="AJ340" s="139">
        <v>60</v>
      </c>
      <c r="AK340" s="139">
        <f t="shared" si="92"/>
        <v>480</v>
      </c>
      <c r="AL340" s="137" t="str">
        <f t="shared" si="86"/>
        <v>II</v>
      </c>
      <c r="AM340" s="139" t="str">
        <f t="shared" si="93"/>
        <v>Aceptable con control especifico</v>
      </c>
      <c r="AN340" s="139" t="s">
        <v>261</v>
      </c>
      <c r="AO340" s="139" t="s">
        <v>185</v>
      </c>
      <c r="AP340" s="137" t="s">
        <v>194</v>
      </c>
      <c r="AQ340" s="137" t="s">
        <v>194</v>
      </c>
      <c r="AR340" s="137" t="s">
        <v>194</v>
      </c>
      <c r="AS340" s="54" t="s">
        <v>478</v>
      </c>
      <c r="AT340" s="137" t="s">
        <v>194</v>
      </c>
      <c r="AU340" s="118" t="str">
        <f t="shared" si="94"/>
        <v>Se mantiene los controles establecidos</v>
      </c>
    </row>
    <row r="341" spans="1:47" s="40" customFormat="1" ht="201" customHeight="1" x14ac:dyDescent="0.25">
      <c r="B341" s="155" t="s">
        <v>180</v>
      </c>
      <c r="C341" s="154" t="s">
        <v>527</v>
      </c>
      <c r="D341" s="154" t="s">
        <v>572</v>
      </c>
      <c r="E341" s="154" t="s">
        <v>612</v>
      </c>
      <c r="F341" s="167" t="s">
        <v>613</v>
      </c>
      <c r="G341" s="136" t="s">
        <v>185</v>
      </c>
      <c r="H341" s="136" t="s">
        <v>186</v>
      </c>
      <c r="I341" s="138" t="s">
        <v>274</v>
      </c>
      <c r="J341" s="138" t="s">
        <v>256</v>
      </c>
      <c r="K341" s="54" t="s">
        <v>242</v>
      </c>
      <c r="L341" s="137" t="s">
        <v>258</v>
      </c>
      <c r="M341" s="54" t="s">
        <v>335</v>
      </c>
      <c r="N341" s="54" t="s">
        <v>477</v>
      </c>
      <c r="O341" s="139">
        <v>1</v>
      </c>
      <c r="P341" s="139">
        <v>1</v>
      </c>
      <c r="Q341" s="139">
        <f t="shared" si="95"/>
        <v>1</v>
      </c>
      <c r="R341" s="137" t="str">
        <f t="shared" si="88"/>
        <v>BAJO</v>
      </c>
      <c r="S341" s="139">
        <v>10</v>
      </c>
      <c r="T341" s="139">
        <f t="shared" si="89"/>
        <v>10</v>
      </c>
      <c r="U341" s="137" t="str">
        <f t="shared" si="96"/>
        <v>IV</v>
      </c>
      <c r="V341" s="139" t="str">
        <f t="shared" si="84"/>
        <v>Aceptable</v>
      </c>
      <c r="W341" s="139" t="s">
        <v>261</v>
      </c>
      <c r="X341" s="139" t="s">
        <v>185</v>
      </c>
      <c r="Y341" s="137" t="s">
        <v>194</v>
      </c>
      <c r="Z341" s="137" t="s">
        <v>194</v>
      </c>
      <c r="AA341" s="137" t="s">
        <v>194</v>
      </c>
      <c r="AB341" s="54" t="s">
        <v>478</v>
      </c>
      <c r="AC341" s="137" t="s">
        <v>194</v>
      </c>
      <c r="AD341" s="179">
        <v>45869</v>
      </c>
      <c r="AE341" s="120" t="s">
        <v>196</v>
      </c>
      <c r="AF341" s="139">
        <v>1</v>
      </c>
      <c r="AG341" s="139">
        <v>1</v>
      </c>
      <c r="AH341" s="139">
        <f t="shared" si="97"/>
        <v>1</v>
      </c>
      <c r="AI341" s="137" t="str">
        <f t="shared" si="91"/>
        <v>BAJO</v>
      </c>
      <c r="AJ341" s="139">
        <v>10</v>
      </c>
      <c r="AK341" s="139">
        <f t="shared" si="92"/>
        <v>10</v>
      </c>
      <c r="AL341" s="137" t="str">
        <f t="shared" si="86"/>
        <v>IV</v>
      </c>
      <c r="AM341" s="139" t="str">
        <f t="shared" si="93"/>
        <v>Aceptable</v>
      </c>
      <c r="AN341" s="139" t="s">
        <v>261</v>
      </c>
      <c r="AO341" s="139" t="s">
        <v>185</v>
      </c>
      <c r="AP341" s="137" t="s">
        <v>194</v>
      </c>
      <c r="AQ341" s="137" t="s">
        <v>194</v>
      </c>
      <c r="AR341" s="137" t="s">
        <v>194</v>
      </c>
      <c r="AS341" s="54" t="s">
        <v>478</v>
      </c>
      <c r="AT341" s="137" t="s">
        <v>194</v>
      </c>
      <c r="AU341" s="118" t="str">
        <f t="shared" si="94"/>
        <v>Se mantiene los controles establecidos</v>
      </c>
    </row>
    <row r="342" spans="1:47" s="40" customFormat="1" ht="174.75" customHeight="1" x14ac:dyDescent="0.25">
      <c r="B342" s="133" t="s">
        <v>615</v>
      </c>
      <c r="C342" s="134" t="s">
        <v>616</v>
      </c>
      <c r="D342" s="134" t="s">
        <v>617</v>
      </c>
      <c r="E342" s="166" t="s">
        <v>618</v>
      </c>
      <c r="F342" s="168" t="s">
        <v>619</v>
      </c>
      <c r="G342" s="163" t="s">
        <v>185</v>
      </c>
      <c r="H342" s="136" t="s">
        <v>186</v>
      </c>
      <c r="I342" s="169" t="s">
        <v>620</v>
      </c>
      <c r="J342" s="170" t="s">
        <v>188</v>
      </c>
      <c r="K342" s="54" t="s">
        <v>621</v>
      </c>
      <c r="L342" s="137" t="s">
        <v>216</v>
      </c>
      <c r="M342" s="54" t="s">
        <v>622</v>
      </c>
      <c r="N342" s="54" t="s">
        <v>623</v>
      </c>
      <c r="O342" s="139">
        <v>2</v>
      </c>
      <c r="P342" s="139">
        <v>2</v>
      </c>
      <c r="Q342" s="139">
        <f t="shared" si="95"/>
        <v>4</v>
      </c>
      <c r="R342" s="137" t="str">
        <f t="shared" si="88"/>
        <v>BAJO</v>
      </c>
      <c r="S342" s="139">
        <v>100</v>
      </c>
      <c r="T342" s="139">
        <f t="shared" si="89"/>
        <v>400</v>
      </c>
      <c r="U342" s="137" t="str">
        <f t="shared" si="96"/>
        <v>II</v>
      </c>
      <c r="V342" s="139" t="str">
        <f t="shared" si="84"/>
        <v>Aceptable con control especifico</v>
      </c>
      <c r="W342" s="162" t="s">
        <v>403</v>
      </c>
      <c r="X342" s="162" t="s">
        <v>185</v>
      </c>
      <c r="Y342" s="137" t="s">
        <v>194</v>
      </c>
      <c r="Z342" s="137" t="s">
        <v>194</v>
      </c>
      <c r="AA342" s="137" t="s">
        <v>194</v>
      </c>
      <c r="AB342" s="54" t="s">
        <v>624</v>
      </c>
      <c r="AC342" s="137" t="s">
        <v>194</v>
      </c>
      <c r="AD342" s="179">
        <v>45869</v>
      </c>
      <c r="AE342" s="120" t="s">
        <v>196</v>
      </c>
      <c r="AF342" s="139">
        <v>2</v>
      </c>
      <c r="AG342" s="139">
        <v>2</v>
      </c>
      <c r="AH342" s="139">
        <f t="shared" si="97"/>
        <v>4</v>
      </c>
      <c r="AI342" s="137" t="str">
        <f t="shared" si="91"/>
        <v>BAJO</v>
      </c>
      <c r="AJ342" s="139">
        <v>100</v>
      </c>
      <c r="AK342" s="139">
        <f t="shared" si="92"/>
        <v>400</v>
      </c>
      <c r="AL342" s="137" t="str">
        <f t="shared" si="86"/>
        <v>II</v>
      </c>
      <c r="AM342" s="139" t="str">
        <f t="shared" si="93"/>
        <v>Aceptable con control especifico</v>
      </c>
      <c r="AN342" s="162" t="s">
        <v>403</v>
      </c>
      <c r="AO342" s="162" t="s">
        <v>185</v>
      </c>
      <c r="AP342" s="137" t="s">
        <v>194</v>
      </c>
      <c r="AQ342" s="137" t="s">
        <v>194</v>
      </c>
      <c r="AR342" s="137" t="s">
        <v>194</v>
      </c>
      <c r="AS342" s="54" t="s">
        <v>624</v>
      </c>
      <c r="AT342" s="137" t="s">
        <v>194</v>
      </c>
      <c r="AU342" s="118" t="str">
        <f t="shared" si="94"/>
        <v>Se mantiene los controles establecidos</v>
      </c>
    </row>
    <row r="343" spans="1:47" s="40" customFormat="1" ht="174.75" customHeight="1" x14ac:dyDescent="0.25">
      <c r="B343" s="133" t="s">
        <v>615</v>
      </c>
      <c r="C343" s="134" t="s">
        <v>616</v>
      </c>
      <c r="D343" s="134" t="s">
        <v>617</v>
      </c>
      <c r="E343" s="166" t="s">
        <v>618</v>
      </c>
      <c r="F343" s="168" t="s">
        <v>625</v>
      </c>
      <c r="G343" s="163" t="s">
        <v>185</v>
      </c>
      <c r="H343" s="136" t="s">
        <v>186</v>
      </c>
      <c r="I343" s="169" t="s">
        <v>626</v>
      </c>
      <c r="J343" s="170" t="s">
        <v>206</v>
      </c>
      <c r="K343" s="54" t="s">
        <v>627</v>
      </c>
      <c r="L343" s="137" t="s">
        <v>216</v>
      </c>
      <c r="M343" s="54" t="s">
        <v>216</v>
      </c>
      <c r="N343" s="54" t="s">
        <v>628</v>
      </c>
      <c r="O343" s="139">
        <v>2</v>
      </c>
      <c r="P343" s="139">
        <v>2</v>
      </c>
      <c r="Q343" s="139">
        <f t="shared" si="95"/>
        <v>4</v>
      </c>
      <c r="R343" s="137" t="str">
        <f t="shared" si="88"/>
        <v>BAJO</v>
      </c>
      <c r="S343" s="139">
        <v>100</v>
      </c>
      <c r="T343" s="139">
        <f t="shared" si="89"/>
        <v>400</v>
      </c>
      <c r="U343" s="137" t="str">
        <f t="shared" si="96"/>
        <v>II</v>
      </c>
      <c r="V343" s="139" t="str">
        <f t="shared" si="84"/>
        <v>Aceptable con control especifico</v>
      </c>
      <c r="W343" s="162" t="s">
        <v>403</v>
      </c>
      <c r="X343" s="162" t="s">
        <v>185</v>
      </c>
      <c r="Y343" s="137" t="s">
        <v>194</v>
      </c>
      <c r="Z343" s="137" t="s">
        <v>194</v>
      </c>
      <c r="AA343" s="137" t="s">
        <v>194</v>
      </c>
      <c r="AB343" s="171" t="s">
        <v>629</v>
      </c>
      <c r="AC343" s="137" t="s">
        <v>194</v>
      </c>
      <c r="AD343" s="179">
        <v>45869</v>
      </c>
      <c r="AE343" s="120" t="s">
        <v>196</v>
      </c>
      <c r="AF343" s="139">
        <v>2</v>
      </c>
      <c r="AG343" s="139">
        <v>2</v>
      </c>
      <c r="AH343" s="139">
        <f t="shared" si="97"/>
        <v>4</v>
      </c>
      <c r="AI343" s="137" t="str">
        <f t="shared" si="91"/>
        <v>BAJO</v>
      </c>
      <c r="AJ343" s="139">
        <v>100</v>
      </c>
      <c r="AK343" s="139">
        <f t="shared" si="92"/>
        <v>400</v>
      </c>
      <c r="AL343" s="137" t="str">
        <f t="shared" si="86"/>
        <v>II</v>
      </c>
      <c r="AM343" s="139" t="str">
        <f t="shared" si="93"/>
        <v>Aceptable con control especifico</v>
      </c>
      <c r="AN343" s="162" t="s">
        <v>403</v>
      </c>
      <c r="AO343" s="162" t="s">
        <v>185</v>
      </c>
      <c r="AP343" s="137" t="s">
        <v>194</v>
      </c>
      <c r="AQ343" s="137" t="s">
        <v>194</v>
      </c>
      <c r="AR343" s="137" t="s">
        <v>194</v>
      </c>
      <c r="AS343" s="171" t="s">
        <v>629</v>
      </c>
      <c r="AT343" s="137" t="s">
        <v>194</v>
      </c>
      <c r="AU343" s="118" t="str">
        <f t="shared" si="94"/>
        <v>Se mantiene los controles establecidos</v>
      </c>
    </row>
    <row r="344" spans="1:47" s="40" customFormat="1" ht="242.25" customHeight="1" x14ac:dyDescent="0.25">
      <c r="A344" s="41"/>
      <c r="B344" s="147" t="s">
        <v>615</v>
      </c>
      <c r="C344" s="147" t="s">
        <v>616</v>
      </c>
      <c r="D344" s="147" t="s">
        <v>617</v>
      </c>
      <c r="E344" s="166" t="s">
        <v>630</v>
      </c>
      <c r="F344" s="166" t="s">
        <v>619</v>
      </c>
      <c r="G344" s="136" t="s">
        <v>197</v>
      </c>
      <c r="H344" s="136" t="s">
        <v>186</v>
      </c>
      <c r="I344" s="169" t="s">
        <v>631</v>
      </c>
      <c r="J344" s="166" t="s">
        <v>632</v>
      </c>
      <c r="K344" s="54" t="s">
        <v>633</v>
      </c>
      <c r="L344" s="137" t="s">
        <v>194</v>
      </c>
      <c r="M344" s="54" t="s">
        <v>634</v>
      </c>
      <c r="N344" s="54" t="s">
        <v>336</v>
      </c>
      <c r="O344" s="139">
        <v>2</v>
      </c>
      <c r="P344" s="139">
        <v>2</v>
      </c>
      <c r="Q344" s="139">
        <v>8</v>
      </c>
      <c r="R344" s="137" t="s">
        <v>161</v>
      </c>
      <c r="S344" s="139">
        <v>25</v>
      </c>
      <c r="T344" s="139">
        <v>200</v>
      </c>
      <c r="U344" s="137" t="str">
        <f t="shared" si="96"/>
        <v>II</v>
      </c>
      <c r="V344" s="139" t="str">
        <f t="shared" si="84"/>
        <v>Aceptable con control especifico</v>
      </c>
      <c r="W344" s="139" t="s">
        <v>635</v>
      </c>
      <c r="X344" s="139" t="s">
        <v>185</v>
      </c>
      <c r="Y344" s="143" t="s">
        <v>194</v>
      </c>
      <c r="Z344" s="143" t="s">
        <v>194</v>
      </c>
      <c r="AA344" s="143" t="s">
        <v>194</v>
      </c>
      <c r="AB344" s="171" t="s">
        <v>636</v>
      </c>
      <c r="AC344" s="137" t="s">
        <v>194</v>
      </c>
      <c r="AD344" s="179">
        <v>45869</v>
      </c>
      <c r="AE344" s="120" t="s">
        <v>196</v>
      </c>
      <c r="AF344" s="139">
        <v>2</v>
      </c>
      <c r="AG344" s="139">
        <v>2</v>
      </c>
      <c r="AH344" s="139">
        <v>8</v>
      </c>
      <c r="AI344" s="137" t="s">
        <v>161</v>
      </c>
      <c r="AJ344" s="139">
        <v>25</v>
      </c>
      <c r="AK344" s="139">
        <v>200</v>
      </c>
      <c r="AL344" s="137" t="str">
        <f t="shared" si="86"/>
        <v>II</v>
      </c>
      <c r="AM344" s="139" t="str">
        <f t="shared" si="93"/>
        <v>Aceptable con control especifico</v>
      </c>
      <c r="AN344" s="139" t="s">
        <v>635</v>
      </c>
      <c r="AO344" s="139" t="s">
        <v>185</v>
      </c>
      <c r="AP344" s="143" t="s">
        <v>194</v>
      </c>
      <c r="AQ344" s="143" t="s">
        <v>194</v>
      </c>
      <c r="AR344" s="143" t="s">
        <v>194</v>
      </c>
      <c r="AS344" s="171" t="s">
        <v>636</v>
      </c>
      <c r="AT344" s="137" t="s">
        <v>194</v>
      </c>
      <c r="AU344" s="118" t="str">
        <f t="shared" si="94"/>
        <v>Se mantiene los controles establecidos</v>
      </c>
    </row>
    <row r="345" spans="1:47" s="40" customFormat="1" ht="145.5" customHeight="1" x14ac:dyDescent="0.25">
      <c r="A345" s="39"/>
      <c r="B345" s="147" t="s">
        <v>615</v>
      </c>
      <c r="C345" s="147" t="s">
        <v>637</v>
      </c>
      <c r="D345" s="147" t="s">
        <v>617</v>
      </c>
      <c r="E345" s="166" t="s">
        <v>638</v>
      </c>
      <c r="F345" s="166" t="s">
        <v>639</v>
      </c>
      <c r="G345" s="136" t="s">
        <v>197</v>
      </c>
      <c r="H345" s="136" t="s">
        <v>186</v>
      </c>
      <c r="I345" s="137" t="s">
        <v>640</v>
      </c>
      <c r="J345" s="137" t="s">
        <v>228</v>
      </c>
      <c r="K345" s="54" t="s">
        <v>242</v>
      </c>
      <c r="L345" s="137" t="s">
        <v>243</v>
      </c>
      <c r="M345" s="54" t="s">
        <v>641</v>
      </c>
      <c r="N345" s="54" t="s">
        <v>194</v>
      </c>
      <c r="O345" s="139">
        <v>2</v>
      </c>
      <c r="P345" s="139">
        <v>2</v>
      </c>
      <c r="Q345" s="139">
        <v>4</v>
      </c>
      <c r="R345" s="137" t="s">
        <v>310</v>
      </c>
      <c r="S345" s="139">
        <v>60</v>
      </c>
      <c r="T345" s="139">
        <v>240</v>
      </c>
      <c r="U345" s="137" t="str">
        <f t="shared" si="96"/>
        <v>II</v>
      </c>
      <c r="V345" s="139" t="str">
        <f t="shared" si="84"/>
        <v>Aceptable con control especifico</v>
      </c>
      <c r="W345" s="137" t="s">
        <v>642</v>
      </c>
      <c r="X345" s="139" t="s">
        <v>185</v>
      </c>
      <c r="Y345" s="143" t="s">
        <v>194</v>
      </c>
      <c r="Z345" s="143" t="s">
        <v>194</v>
      </c>
      <c r="AA345" s="143" t="s">
        <v>194</v>
      </c>
      <c r="AB345" s="137" t="s">
        <v>194</v>
      </c>
      <c r="AC345" s="137" t="s">
        <v>194</v>
      </c>
      <c r="AD345" s="179">
        <v>45869</v>
      </c>
      <c r="AE345" s="120" t="s">
        <v>196</v>
      </c>
      <c r="AF345" s="139">
        <v>2</v>
      </c>
      <c r="AG345" s="139">
        <v>2</v>
      </c>
      <c r="AH345" s="139">
        <v>4</v>
      </c>
      <c r="AI345" s="137" t="s">
        <v>310</v>
      </c>
      <c r="AJ345" s="139">
        <v>60</v>
      </c>
      <c r="AK345" s="139">
        <v>240</v>
      </c>
      <c r="AL345" s="137" t="str">
        <f t="shared" si="86"/>
        <v>II</v>
      </c>
      <c r="AM345" s="139" t="str">
        <f t="shared" si="93"/>
        <v>Aceptable con control especifico</v>
      </c>
      <c r="AN345" s="137" t="s">
        <v>642</v>
      </c>
      <c r="AO345" s="139" t="s">
        <v>185</v>
      </c>
      <c r="AP345" s="143" t="s">
        <v>194</v>
      </c>
      <c r="AQ345" s="143" t="s">
        <v>194</v>
      </c>
      <c r="AR345" s="143" t="s">
        <v>194</v>
      </c>
      <c r="AS345" s="137" t="s">
        <v>194</v>
      </c>
      <c r="AT345" s="137" t="s">
        <v>194</v>
      </c>
      <c r="AU345" s="118" t="str">
        <f t="shared" si="94"/>
        <v>Se mantiene los controles establecidos</v>
      </c>
    </row>
    <row r="346" spans="1:47" s="40" customFormat="1" ht="215.25" customHeight="1" x14ac:dyDescent="0.25">
      <c r="A346" s="39"/>
      <c r="B346" s="147" t="s">
        <v>615</v>
      </c>
      <c r="C346" s="147" t="s">
        <v>637</v>
      </c>
      <c r="D346" s="147" t="s">
        <v>617</v>
      </c>
      <c r="E346" s="166" t="s">
        <v>638</v>
      </c>
      <c r="F346" s="166" t="s">
        <v>639</v>
      </c>
      <c r="G346" s="136" t="s">
        <v>197</v>
      </c>
      <c r="H346" s="136" t="s">
        <v>186</v>
      </c>
      <c r="I346" s="139" t="s">
        <v>643</v>
      </c>
      <c r="J346" s="139" t="s">
        <v>228</v>
      </c>
      <c r="K346" s="55" t="s">
        <v>644</v>
      </c>
      <c r="L346" s="137" t="s">
        <v>194</v>
      </c>
      <c r="M346" s="54" t="s">
        <v>645</v>
      </c>
      <c r="N346" s="54" t="s">
        <v>194</v>
      </c>
      <c r="O346" s="137">
        <v>2</v>
      </c>
      <c r="P346" s="137">
        <v>2</v>
      </c>
      <c r="Q346" s="137">
        <v>12</v>
      </c>
      <c r="R346" s="137" t="s">
        <v>310</v>
      </c>
      <c r="S346" s="137">
        <v>60</v>
      </c>
      <c r="T346" s="137">
        <v>240</v>
      </c>
      <c r="U346" s="137" t="str">
        <f t="shared" si="96"/>
        <v>II</v>
      </c>
      <c r="V346" s="139" t="str">
        <f t="shared" si="84"/>
        <v>Aceptable con control especifico</v>
      </c>
      <c r="W346" s="54" t="s">
        <v>642</v>
      </c>
      <c r="X346" s="137" t="s">
        <v>185</v>
      </c>
      <c r="Y346" s="143" t="s">
        <v>194</v>
      </c>
      <c r="Z346" s="143" t="s">
        <v>194</v>
      </c>
      <c r="AA346" s="143" t="s">
        <v>194</v>
      </c>
      <c r="AB346" s="118" t="s">
        <v>646</v>
      </c>
      <c r="AC346" s="137" t="s">
        <v>194</v>
      </c>
      <c r="AD346" s="179">
        <v>45869</v>
      </c>
      <c r="AE346" s="120" t="s">
        <v>196</v>
      </c>
      <c r="AF346" s="137">
        <v>2</v>
      </c>
      <c r="AG346" s="137">
        <v>2</v>
      </c>
      <c r="AH346" s="137">
        <v>12</v>
      </c>
      <c r="AI346" s="137" t="s">
        <v>310</v>
      </c>
      <c r="AJ346" s="137">
        <v>60</v>
      </c>
      <c r="AK346" s="137">
        <v>240</v>
      </c>
      <c r="AL346" s="137" t="str">
        <f t="shared" si="86"/>
        <v>II</v>
      </c>
      <c r="AM346" s="139" t="str">
        <f t="shared" si="93"/>
        <v>Aceptable con control especifico</v>
      </c>
      <c r="AN346" s="54" t="s">
        <v>642</v>
      </c>
      <c r="AO346" s="137" t="s">
        <v>185</v>
      </c>
      <c r="AP346" s="143" t="s">
        <v>194</v>
      </c>
      <c r="AQ346" s="143" t="s">
        <v>194</v>
      </c>
      <c r="AR346" s="143" t="s">
        <v>194</v>
      </c>
      <c r="AS346" s="118" t="s">
        <v>646</v>
      </c>
      <c r="AT346" s="137" t="s">
        <v>194</v>
      </c>
      <c r="AU346" s="118" t="str">
        <f t="shared" si="94"/>
        <v>Se mantiene los controles establecidos</v>
      </c>
    </row>
    <row r="347" spans="1:47" s="40" customFormat="1" ht="193.5" customHeight="1" x14ac:dyDescent="0.25">
      <c r="A347" s="39"/>
      <c r="B347" s="147" t="s">
        <v>615</v>
      </c>
      <c r="C347" s="147" t="s">
        <v>637</v>
      </c>
      <c r="D347" s="147" t="s">
        <v>617</v>
      </c>
      <c r="E347" s="166" t="s">
        <v>638</v>
      </c>
      <c r="F347" s="166" t="s">
        <v>639</v>
      </c>
      <c r="G347" s="136" t="s">
        <v>197</v>
      </c>
      <c r="H347" s="136" t="s">
        <v>186</v>
      </c>
      <c r="I347" s="137" t="s">
        <v>255</v>
      </c>
      <c r="J347" s="137" t="s">
        <v>256</v>
      </c>
      <c r="K347" s="54" t="s">
        <v>242</v>
      </c>
      <c r="L347" s="137" t="s">
        <v>258</v>
      </c>
      <c r="M347" s="54" t="s">
        <v>335</v>
      </c>
      <c r="N347" s="54" t="s">
        <v>336</v>
      </c>
      <c r="O347" s="139">
        <v>3</v>
      </c>
      <c r="P347" s="139">
        <v>3</v>
      </c>
      <c r="Q347" s="139">
        <v>9</v>
      </c>
      <c r="R347" s="137" t="s">
        <v>323</v>
      </c>
      <c r="S347" s="139">
        <v>25</v>
      </c>
      <c r="T347" s="139">
        <v>225</v>
      </c>
      <c r="U347" s="137" t="s">
        <v>74</v>
      </c>
      <c r="V347" s="139" t="str">
        <f t="shared" si="84"/>
        <v>Aceptable con control especifico</v>
      </c>
      <c r="W347" s="139" t="s">
        <v>261</v>
      </c>
      <c r="X347" s="139" t="s">
        <v>185</v>
      </c>
      <c r="Y347" s="143" t="s">
        <v>194</v>
      </c>
      <c r="Z347" s="143" t="s">
        <v>194</v>
      </c>
      <c r="AA347" s="143" t="s">
        <v>194</v>
      </c>
      <c r="AB347" s="54" t="s">
        <v>337</v>
      </c>
      <c r="AC347" s="137" t="s">
        <v>194</v>
      </c>
      <c r="AD347" s="179">
        <v>45869</v>
      </c>
      <c r="AE347" s="120" t="s">
        <v>196</v>
      </c>
      <c r="AF347" s="139">
        <v>3</v>
      </c>
      <c r="AG347" s="139">
        <v>3</v>
      </c>
      <c r="AH347" s="139">
        <v>9</v>
      </c>
      <c r="AI347" s="137" t="s">
        <v>323</v>
      </c>
      <c r="AJ347" s="139">
        <v>25</v>
      </c>
      <c r="AK347" s="139">
        <v>225</v>
      </c>
      <c r="AL347" s="137" t="s">
        <v>74</v>
      </c>
      <c r="AM347" s="139" t="str">
        <f t="shared" si="93"/>
        <v>Aceptable con control especifico</v>
      </c>
      <c r="AN347" s="139" t="s">
        <v>261</v>
      </c>
      <c r="AO347" s="139" t="s">
        <v>185</v>
      </c>
      <c r="AP347" s="143" t="s">
        <v>194</v>
      </c>
      <c r="AQ347" s="143" t="s">
        <v>194</v>
      </c>
      <c r="AR347" s="143" t="s">
        <v>194</v>
      </c>
      <c r="AS347" s="54" t="s">
        <v>337</v>
      </c>
      <c r="AT347" s="137" t="s">
        <v>194</v>
      </c>
      <c r="AU347" s="118" t="str">
        <f t="shared" si="94"/>
        <v>Se mantiene los controles establecidos</v>
      </c>
    </row>
    <row r="348" spans="1:47" s="40" customFormat="1" ht="138" customHeight="1" x14ac:dyDescent="0.25">
      <c r="A348" s="39"/>
      <c r="B348" s="147" t="s">
        <v>615</v>
      </c>
      <c r="C348" s="147" t="s">
        <v>637</v>
      </c>
      <c r="D348" s="147" t="s">
        <v>617</v>
      </c>
      <c r="E348" s="166" t="s">
        <v>638</v>
      </c>
      <c r="F348" s="166" t="s">
        <v>639</v>
      </c>
      <c r="G348" s="136" t="s">
        <v>197</v>
      </c>
      <c r="H348" s="136" t="s">
        <v>263</v>
      </c>
      <c r="I348" s="137" t="s">
        <v>647</v>
      </c>
      <c r="J348" s="137" t="s">
        <v>256</v>
      </c>
      <c r="K348" s="54" t="s">
        <v>269</v>
      </c>
      <c r="L348" s="137" t="s">
        <v>339</v>
      </c>
      <c r="M348" s="54" t="s">
        <v>335</v>
      </c>
      <c r="N348" s="54" t="s">
        <v>336</v>
      </c>
      <c r="O348" s="139">
        <v>4</v>
      </c>
      <c r="P348" s="139">
        <v>2</v>
      </c>
      <c r="Q348" s="139">
        <v>8</v>
      </c>
      <c r="R348" s="137" t="s">
        <v>161</v>
      </c>
      <c r="S348" s="139">
        <v>25</v>
      </c>
      <c r="T348" s="139">
        <v>200</v>
      </c>
      <c r="U348" s="137" t="s">
        <v>74</v>
      </c>
      <c r="V348" s="139" t="str">
        <f t="shared" si="84"/>
        <v>Aceptable con control especifico</v>
      </c>
      <c r="W348" s="139" t="s">
        <v>340</v>
      </c>
      <c r="X348" s="139" t="s">
        <v>185</v>
      </c>
      <c r="Y348" s="143" t="s">
        <v>194</v>
      </c>
      <c r="Z348" s="143" t="s">
        <v>194</v>
      </c>
      <c r="AA348" s="143" t="s">
        <v>194</v>
      </c>
      <c r="AB348" s="54" t="s">
        <v>337</v>
      </c>
      <c r="AC348" s="137" t="s">
        <v>194</v>
      </c>
      <c r="AD348" s="179">
        <v>45869</v>
      </c>
      <c r="AE348" s="120" t="s">
        <v>196</v>
      </c>
      <c r="AF348" s="139">
        <v>4</v>
      </c>
      <c r="AG348" s="139">
        <v>2</v>
      </c>
      <c r="AH348" s="139">
        <v>8</v>
      </c>
      <c r="AI348" s="137" t="s">
        <v>161</v>
      </c>
      <c r="AJ348" s="139">
        <v>25</v>
      </c>
      <c r="AK348" s="139">
        <v>200</v>
      </c>
      <c r="AL348" s="137" t="s">
        <v>74</v>
      </c>
      <c r="AM348" s="139" t="str">
        <f t="shared" si="93"/>
        <v>Aceptable con control especifico</v>
      </c>
      <c r="AN348" s="139" t="s">
        <v>340</v>
      </c>
      <c r="AO348" s="139" t="s">
        <v>185</v>
      </c>
      <c r="AP348" s="143" t="s">
        <v>194</v>
      </c>
      <c r="AQ348" s="143" t="s">
        <v>194</v>
      </c>
      <c r="AR348" s="143" t="s">
        <v>194</v>
      </c>
      <c r="AS348" s="54" t="s">
        <v>337</v>
      </c>
      <c r="AT348" s="137" t="s">
        <v>194</v>
      </c>
      <c r="AU348" s="118" t="str">
        <f t="shared" si="94"/>
        <v>Se mantiene los controles establecidos</v>
      </c>
    </row>
    <row r="349" spans="1:47" s="40" customFormat="1" ht="158.25" customHeight="1" x14ac:dyDescent="0.25">
      <c r="A349" s="39"/>
      <c r="B349" s="147" t="s">
        <v>615</v>
      </c>
      <c r="C349" s="147" t="s">
        <v>637</v>
      </c>
      <c r="D349" s="147" t="s">
        <v>617</v>
      </c>
      <c r="E349" s="169" t="s">
        <v>638</v>
      </c>
      <c r="F349" s="166" t="s">
        <v>639</v>
      </c>
      <c r="G349" s="118" t="s">
        <v>197</v>
      </c>
      <c r="H349" s="136" t="s">
        <v>263</v>
      </c>
      <c r="I349" s="137" t="s">
        <v>264</v>
      </c>
      <c r="J349" s="137" t="s">
        <v>256</v>
      </c>
      <c r="K349" s="148" t="s">
        <v>342</v>
      </c>
      <c r="L349" s="54" t="s">
        <v>194</v>
      </c>
      <c r="M349" s="54" t="s">
        <v>335</v>
      </c>
      <c r="N349" s="54" t="s">
        <v>336</v>
      </c>
      <c r="O349" s="137">
        <v>2</v>
      </c>
      <c r="P349" s="137">
        <v>1</v>
      </c>
      <c r="Q349" s="137">
        <v>2</v>
      </c>
      <c r="R349" s="137" t="s">
        <v>310</v>
      </c>
      <c r="S349" s="137">
        <v>10</v>
      </c>
      <c r="T349" s="137">
        <v>20</v>
      </c>
      <c r="U349" s="137" t="s">
        <v>122</v>
      </c>
      <c r="V349" s="139" t="str">
        <f t="shared" si="84"/>
        <v>Aceptable</v>
      </c>
      <c r="W349" s="137" t="s">
        <v>261</v>
      </c>
      <c r="X349" s="137" t="s">
        <v>185</v>
      </c>
      <c r="Y349" s="143" t="s">
        <v>194</v>
      </c>
      <c r="Z349" s="143" t="s">
        <v>194</v>
      </c>
      <c r="AA349" s="143" t="s">
        <v>194</v>
      </c>
      <c r="AB349" s="54" t="s">
        <v>337</v>
      </c>
      <c r="AC349" s="137" t="s">
        <v>194</v>
      </c>
      <c r="AD349" s="179">
        <v>45869</v>
      </c>
      <c r="AE349" s="120" t="s">
        <v>196</v>
      </c>
      <c r="AF349" s="137">
        <v>2</v>
      </c>
      <c r="AG349" s="137">
        <v>1</v>
      </c>
      <c r="AH349" s="137">
        <v>2</v>
      </c>
      <c r="AI349" s="137" t="s">
        <v>310</v>
      </c>
      <c r="AJ349" s="137">
        <v>10</v>
      </c>
      <c r="AK349" s="137">
        <v>20</v>
      </c>
      <c r="AL349" s="137" t="s">
        <v>122</v>
      </c>
      <c r="AM349" s="139" t="str">
        <f t="shared" si="93"/>
        <v>Aceptable</v>
      </c>
      <c r="AN349" s="137" t="s">
        <v>261</v>
      </c>
      <c r="AO349" s="137" t="s">
        <v>185</v>
      </c>
      <c r="AP349" s="143" t="s">
        <v>194</v>
      </c>
      <c r="AQ349" s="143" t="s">
        <v>194</v>
      </c>
      <c r="AR349" s="143" t="s">
        <v>194</v>
      </c>
      <c r="AS349" s="54" t="s">
        <v>337</v>
      </c>
      <c r="AT349" s="137" t="s">
        <v>194</v>
      </c>
      <c r="AU349" s="118" t="str">
        <f t="shared" si="94"/>
        <v>Se mantiene los controles establecidos</v>
      </c>
    </row>
    <row r="350" spans="1:47" s="40" customFormat="1" ht="160.5" customHeight="1" x14ac:dyDescent="0.25">
      <c r="A350" s="39"/>
      <c r="B350" s="147" t="s">
        <v>615</v>
      </c>
      <c r="C350" s="147" t="s">
        <v>637</v>
      </c>
      <c r="D350" s="147" t="s">
        <v>617</v>
      </c>
      <c r="E350" s="169" t="s">
        <v>638</v>
      </c>
      <c r="F350" s="166" t="s">
        <v>639</v>
      </c>
      <c r="G350" s="119" t="s">
        <v>197</v>
      </c>
      <c r="H350" s="136" t="s">
        <v>186</v>
      </c>
      <c r="I350" s="148" t="s">
        <v>648</v>
      </c>
      <c r="J350" s="148" t="s">
        <v>228</v>
      </c>
      <c r="K350" s="148" t="s">
        <v>649</v>
      </c>
      <c r="L350" s="148" t="s">
        <v>190</v>
      </c>
      <c r="M350" s="148" t="s">
        <v>650</v>
      </c>
      <c r="N350" s="148" t="s">
        <v>336</v>
      </c>
      <c r="O350" s="144">
        <v>2</v>
      </c>
      <c r="P350" s="144">
        <v>1</v>
      </c>
      <c r="Q350" s="139">
        <v>2</v>
      </c>
      <c r="R350" s="139" t="s">
        <v>310</v>
      </c>
      <c r="S350" s="119">
        <v>25</v>
      </c>
      <c r="T350" s="119">
        <v>50</v>
      </c>
      <c r="U350" s="137" t="str">
        <f t="shared" ref="U350:U355" si="98">IF(T350&lt;=20,"IV",IF(T350&lt;=120,"III",IF(T350&lt;=500,"II",IF(T350&lt;=4000,"I",FALSE))))</f>
        <v>III</v>
      </c>
      <c r="V350" s="139" t="str">
        <f t="shared" si="84"/>
        <v>Mejorable</v>
      </c>
      <c r="W350" s="148" t="s">
        <v>651</v>
      </c>
      <c r="X350" s="119" t="s">
        <v>185</v>
      </c>
      <c r="Y350" s="147" t="s">
        <v>194</v>
      </c>
      <c r="Z350" s="147" t="s">
        <v>194</v>
      </c>
      <c r="AA350" s="147" t="s">
        <v>194</v>
      </c>
      <c r="AB350" s="148" t="s">
        <v>652</v>
      </c>
      <c r="AC350" s="137" t="s">
        <v>194</v>
      </c>
      <c r="AD350" s="179">
        <v>45869</v>
      </c>
      <c r="AE350" s="120" t="s">
        <v>196</v>
      </c>
      <c r="AF350" s="144">
        <v>2</v>
      </c>
      <c r="AG350" s="144">
        <v>1</v>
      </c>
      <c r="AH350" s="139">
        <v>2</v>
      </c>
      <c r="AI350" s="139" t="s">
        <v>310</v>
      </c>
      <c r="AJ350" s="119">
        <v>25</v>
      </c>
      <c r="AK350" s="119">
        <v>50</v>
      </c>
      <c r="AL350" s="137" t="str">
        <f t="shared" ref="AL350:AL355" si="99">IF(AK350&lt;=20,"IV",IF(AK350&lt;=120,"III",IF(AK350&lt;=500,"II",IF(AK350&lt;=4000,"I",FALSE))))</f>
        <v>III</v>
      </c>
      <c r="AM350" s="139" t="str">
        <f t="shared" si="93"/>
        <v>Mejorable</v>
      </c>
      <c r="AN350" s="148" t="s">
        <v>651</v>
      </c>
      <c r="AO350" s="119" t="s">
        <v>185</v>
      </c>
      <c r="AP350" s="147" t="s">
        <v>194</v>
      </c>
      <c r="AQ350" s="147" t="s">
        <v>194</v>
      </c>
      <c r="AR350" s="147" t="s">
        <v>194</v>
      </c>
      <c r="AS350" s="148" t="s">
        <v>652</v>
      </c>
      <c r="AT350" s="137" t="s">
        <v>194</v>
      </c>
      <c r="AU350" s="118" t="str">
        <f t="shared" si="94"/>
        <v>Se mantiene los controles establecidos</v>
      </c>
    </row>
    <row r="351" spans="1:47" s="40" customFormat="1" ht="160.5" customHeight="1" x14ac:dyDescent="0.25">
      <c r="A351" s="39"/>
      <c r="B351" s="149" t="s">
        <v>615</v>
      </c>
      <c r="C351" s="172" t="s">
        <v>653</v>
      </c>
      <c r="D351" s="172" t="s">
        <v>654</v>
      </c>
      <c r="E351" s="166" t="s">
        <v>618</v>
      </c>
      <c r="F351" s="169" t="s">
        <v>655</v>
      </c>
      <c r="G351" s="136" t="s">
        <v>185</v>
      </c>
      <c r="H351" s="136" t="s">
        <v>186</v>
      </c>
      <c r="I351" s="137" t="s">
        <v>656</v>
      </c>
      <c r="J351" s="137" t="s">
        <v>228</v>
      </c>
      <c r="K351" s="54" t="s">
        <v>657</v>
      </c>
      <c r="L351" s="137" t="s">
        <v>658</v>
      </c>
      <c r="M351" s="54" t="s">
        <v>659</v>
      </c>
      <c r="N351" s="54" t="s">
        <v>194</v>
      </c>
      <c r="O351" s="139">
        <v>2</v>
      </c>
      <c r="P351" s="139">
        <v>3</v>
      </c>
      <c r="Q351" s="139">
        <v>6</v>
      </c>
      <c r="R351" s="137" t="s">
        <v>161</v>
      </c>
      <c r="S351" s="139">
        <v>25</v>
      </c>
      <c r="T351" s="139">
        <v>150</v>
      </c>
      <c r="U351" s="137" t="str">
        <f t="shared" si="98"/>
        <v>II</v>
      </c>
      <c r="V351" s="139" t="str">
        <f t="shared" si="84"/>
        <v>Aceptable con control especifico</v>
      </c>
      <c r="W351" s="139" t="s">
        <v>660</v>
      </c>
      <c r="X351" s="139" t="s">
        <v>185</v>
      </c>
      <c r="Y351" s="143" t="s">
        <v>194</v>
      </c>
      <c r="Z351" s="143" t="s">
        <v>194</v>
      </c>
      <c r="AA351" s="143" t="s">
        <v>194</v>
      </c>
      <c r="AB351" s="54" t="s">
        <v>661</v>
      </c>
      <c r="AC351" s="137" t="s">
        <v>194</v>
      </c>
      <c r="AD351" s="179">
        <v>45869</v>
      </c>
      <c r="AE351" s="120" t="s">
        <v>196</v>
      </c>
      <c r="AF351" s="139">
        <v>2</v>
      </c>
      <c r="AG351" s="139">
        <v>3</v>
      </c>
      <c r="AH351" s="139">
        <v>6</v>
      </c>
      <c r="AI351" s="137" t="s">
        <v>161</v>
      </c>
      <c r="AJ351" s="139">
        <v>25</v>
      </c>
      <c r="AK351" s="139">
        <v>150</v>
      </c>
      <c r="AL351" s="137" t="str">
        <f t="shared" si="99"/>
        <v>II</v>
      </c>
      <c r="AM351" s="139" t="str">
        <f t="shared" si="93"/>
        <v>Aceptable con control especifico</v>
      </c>
      <c r="AN351" s="139" t="s">
        <v>660</v>
      </c>
      <c r="AO351" s="139" t="s">
        <v>185</v>
      </c>
      <c r="AP351" s="143" t="s">
        <v>194</v>
      </c>
      <c r="AQ351" s="143" t="s">
        <v>194</v>
      </c>
      <c r="AR351" s="143" t="s">
        <v>194</v>
      </c>
      <c r="AS351" s="54" t="s">
        <v>661</v>
      </c>
      <c r="AT351" s="137" t="s">
        <v>194</v>
      </c>
      <c r="AU351" s="118" t="str">
        <f t="shared" si="94"/>
        <v>Se mantiene los controles establecidos</v>
      </c>
    </row>
    <row r="352" spans="1:47" s="40" customFormat="1" ht="160.5" customHeight="1" x14ac:dyDescent="0.25">
      <c r="A352" s="39"/>
      <c r="B352" s="149" t="s">
        <v>615</v>
      </c>
      <c r="C352" s="172" t="s">
        <v>662</v>
      </c>
      <c r="D352" s="172" t="s">
        <v>617</v>
      </c>
      <c r="E352" s="166" t="s">
        <v>618</v>
      </c>
      <c r="F352" s="166" t="s">
        <v>619</v>
      </c>
      <c r="G352" s="173" t="s">
        <v>185</v>
      </c>
      <c r="H352" s="136" t="s">
        <v>186</v>
      </c>
      <c r="I352" s="173" t="s">
        <v>663</v>
      </c>
      <c r="J352" s="137" t="s">
        <v>664</v>
      </c>
      <c r="K352" s="71" t="s">
        <v>665</v>
      </c>
      <c r="L352" s="173" t="s">
        <v>190</v>
      </c>
      <c r="M352" s="71" t="s">
        <v>666</v>
      </c>
      <c r="N352" s="71" t="s">
        <v>667</v>
      </c>
      <c r="O352" s="139">
        <v>6</v>
      </c>
      <c r="P352" s="139">
        <v>2</v>
      </c>
      <c r="Q352" s="139">
        <v>12</v>
      </c>
      <c r="R352" s="137" t="s">
        <v>323</v>
      </c>
      <c r="S352" s="139">
        <v>25</v>
      </c>
      <c r="T352" s="139">
        <v>300</v>
      </c>
      <c r="U352" s="137" t="str">
        <f t="shared" si="98"/>
        <v>II</v>
      </c>
      <c r="V352" s="139" t="str">
        <f t="shared" si="84"/>
        <v>Aceptable con control especifico</v>
      </c>
      <c r="W352" s="173" t="s">
        <v>668</v>
      </c>
      <c r="X352" s="146" t="s">
        <v>669</v>
      </c>
      <c r="Y352" s="143" t="s">
        <v>194</v>
      </c>
      <c r="Z352" s="143" t="s">
        <v>194</v>
      </c>
      <c r="AA352" s="143" t="s">
        <v>194</v>
      </c>
      <c r="AB352" s="173" t="s">
        <v>670</v>
      </c>
      <c r="AC352" s="137" t="s">
        <v>194</v>
      </c>
      <c r="AD352" s="179">
        <v>45869</v>
      </c>
      <c r="AE352" s="120" t="s">
        <v>196</v>
      </c>
      <c r="AF352" s="139">
        <v>6</v>
      </c>
      <c r="AG352" s="139">
        <v>2</v>
      </c>
      <c r="AH352" s="139">
        <v>12</v>
      </c>
      <c r="AI352" s="137" t="s">
        <v>323</v>
      </c>
      <c r="AJ352" s="139">
        <v>25</v>
      </c>
      <c r="AK352" s="139">
        <v>300</v>
      </c>
      <c r="AL352" s="137" t="str">
        <f t="shared" si="99"/>
        <v>II</v>
      </c>
      <c r="AM352" s="139" t="str">
        <f t="shared" si="93"/>
        <v>Aceptable con control especifico</v>
      </c>
      <c r="AN352" s="173" t="s">
        <v>668</v>
      </c>
      <c r="AO352" s="146" t="s">
        <v>669</v>
      </c>
      <c r="AP352" s="143" t="s">
        <v>194</v>
      </c>
      <c r="AQ352" s="143" t="s">
        <v>194</v>
      </c>
      <c r="AR352" s="143" t="s">
        <v>194</v>
      </c>
      <c r="AS352" s="173" t="s">
        <v>670</v>
      </c>
      <c r="AT352" s="137" t="s">
        <v>194</v>
      </c>
      <c r="AU352" s="118" t="str">
        <f t="shared" si="94"/>
        <v>Se mantiene los controles establecidos</v>
      </c>
    </row>
    <row r="353" spans="1:52" s="40" customFormat="1" ht="125.25" customHeight="1" x14ac:dyDescent="0.25">
      <c r="A353" s="39"/>
      <c r="B353" s="149" t="s">
        <v>615</v>
      </c>
      <c r="C353" s="172" t="s">
        <v>662</v>
      </c>
      <c r="D353" s="172" t="s">
        <v>617</v>
      </c>
      <c r="E353" s="166" t="s">
        <v>618</v>
      </c>
      <c r="F353" s="166" t="s">
        <v>619</v>
      </c>
      <c r="G353" s="173" t="s">
        <v>185</v>
      </c>
      <c r="H353" s="136" t="s">
        <v>186</v>
      </c>
      <c r="I353" s="173" t="s">
        <v>671</v>
      </c>
      <c r="J353" s="137" t="s">
        <v>206</v>
      </c>
      <c r="K353" s="71" t="s">
        <v>672</v>
      </c>
      <c r="L353" s="173" t="s">
        <v>190</v>
      </c>
      <c r="M353" s="173" t="s">
        <v>190</v>
      </c>
      <c r="N353" s="71" t="s">
        <v>673</v>
      </c>
      <c r="O353" s="139">
        <v>2</v>
      </c>
      <c r="P353" s="139">
        <v>2</v>
      </c>
      <c r="Q353" s="139">
        <v>4</v>
      </c>
      <c r="R353" s="137" t="s">
        <v>310</v>
      </c>
      <c r="S353" s="139">
        <v>25</v>
      </c>
      <c r="T353" s="139">
        <v>100</v>
      </c>
      <c r="U353" s="137" t="str">
        <f t="shared" si="98"/>
        <v>III</v>
      </c>
      <c r="V353" s="139" t="str">
        <f t="shared" si="84"/>
        <v>Mejorable</v>
      </c>
      <c r="W353" s="173" t="s">
        <v>674</v>
      </c>
      <c r="X353" s="146" t="s">
        <v>675</v>
      </c>
      <c r="Y353" s="143" t="s">
        <v>194</v>
      </c>
      <c r="Z353" s="143" t="s">
        <v>194</v>
      </c>
      <c r="AA353" s="143" t="s">
        <v>194</v>
      </c>
      <c r="AB353" s="173" t="s">
        <v>676</v>
      </c>
      <c r="AC353" s="137" t="s">
        <v>194</v>
      </c>
      <c r="AD353" s="179">
        <v>45869</v>
      </c>
      <c r="AE353" s="120" t="s">
        <v>196</v>
      </c>
      <c r="AF353" s="139">
        <v>2</v>
      </c>
      <c r="AG353" s="139">
        <v>2</v>
      </c>
      <c r="AH353" s="139">
        <v>4</v>
      </c>
      <c r="AI353" s="137" t="s">
        <v>310</v>
      </c>
      <c r="AJ353" s="139">
        <v>25</v>
      </c>
      <c r="AK353" s="139">
        <v>100</v>
      </c>
      <c r="AL353" s="137" t="str">
        <f t="shared" si="99"/>
        <v>III</v>
      </c>
      <c r="AM353" s="139" t="str">
        <f t="shared" si="93"/>
        <v>Mejorable</v>
      </c>
      <c r="AN353" s="173" t="s">
        <v>674</v>
      </c>
      <c r="AO353" s="146" t="s">
        <v>675</v>
      </c>
      <c r="AP353" s="143" t="s">
        <v>194</v>
      </c>
      <c r="AQ353" s="143" t="s">
        <v>194</v>
      </c>
      <c r="AR353" s="143" t="s">
        <v>194</v>
      </c>
      <c r="AS353" s="173" t="s">
        <v>676</v>
      </c>
      <c r="AT353" s="137" t="s">
        <v>194</v>
      </c>
      <c r="AU353" s="118" t="str">
        <f t="shared" si="94"/>
        <v>Se mantiene los controles establecidos</v>
      </c>
    </row>
    <row r="354" spans="1:52" s="40" customFormat="1" ht="125.25" customHeight="1" x14ac:dyDescent="0.25">
      <c r="A354" s="39"/>
      <c r="B354" s="133" t="s">
        <v>278</v>
      </c>
      <c r="C354" s="134" t="s">
        <v>345</v>
      </c>
      <c r="D354" s="174" t="s">
        <v>677</v>
      </c>
      <c r="E354" s="169" t="s">
        <v>678</v>
      </c>
      <c r="F354" s="169" t="s">
        <v>679</v>
      </c>
      <c r="G354" s="136" t="s">
        <v>185</v>
      </c>
      <c r="H354" s="136" t="s">
        <v>186</v>
      </c>
      <c r="I354" s="137" t="s">
        <v>680</v>
      </c>
      <c r="J354" s="137" t="s">
        <v>228</v>
      </c>
      <c r="K354" s="54" t="s">
        <v>681</v>
      </c>
      <c r="L354" s="137" t="s">
        <v>682</v>
      </c>
      <c r="M354" s="54" t="s">
        <v>683</v>
      </c>
      <c r="N354" s="54" t="s">
        <v>684</v>
      </c>
      <c r="O354" s="139">
        <v>2</v>
      </c>
      <c r="P354" s="139">
        <v>3</v>
      </c>
      <c r="Q354" s="139">
        <v>6</v>
      </c>
      <c r="R354" s="137" t="s">
        <v>161</v>
      </c>
      <c r="S354" s="139">
        <v>60</v>
      </c>
      <c r="T354" s="139">
        <v>360</v>
      </c>
      <c r="U354" s="137" t="str">
        <f t="shared" si="98"/>
        <v>II</v>
      </c>
      <c r="V354" s="139" t="str">
        <f t="shared" si="84"/>
        <v>Aceptable con control especifico</v>
      </c>
      <c r="W354" s="139" t="s">
        <v>685</v>
      </c>
      <c r="X354" s="144" t="s">
        <v>185</v>
      </c>
      <c r="Y354" s="143" t="s">
        <v>194</v>
      </c>
      <c r="Z354" s="143" t="s">
        <v>194</v>
      </c>
      <c r="AA354" s="143" t="s">
        <v>194</v>
      </c>
      <c r="AB354" s="54" t="s">
        <v>686</v>
      </c>
      <c r="AC354" s="137" t="s">
        <v>194</v>
      </c>
      <c r="AD354" s="179">
        <v>45869</v>
      </c>
      <c r="AE354" s="120" t="s">
        <v>196</v>
      </c>
      <c r="AF354" s="139">
        <v>2</v>
      </c>
      <c r="AG354" s="139">
        <v>3</v>
      </c>
      <c r="AH354" s="139">
        <v>6</v>
      </c>
      <c r="AI354" s="137" t="s">
        <v>161</v>
      </c>
      <c r="AJ354" s="139">
        <v>60</v>
      </c>
      <c r="AK354" s="139">
        <v>360</v>
      </c>
      <c r="AL354" s="137" t="str">
        <f t="shared" si="99"/>
        <v>II</v>
      </c>
      <c r="AM354" s="139" t="str">
        <f t="shared" si="93"/>
        <v>Aceptable con control especifico</v>
      </c>
      <c r="AN354" s="139" t="s">
        <v>685</v>
      </c>
      <c r="AO354" s="144" t="s">
        <v>185</v>
      </c>
      <c r="AP354" s="143" t="s">
        <v>194</v>
      </c>
      <c r="AQ354" s="143" t="s">
        <v>194</v>
      </c>
      <c r="AR354" s="143" t="s">
        <v>194</v>
      </c>
      <c r="AS354" s="54" t="s">
        <v>686</v>
      </c>
      <c r="AT354" s="137" t="s">
        <v>194</v>
      </c>
      <c r="AU354" s="118" t="str">
        <f t="shared" si="94"/>
        <v>Se mantiene los controles establecidos</v>
      </c>
    </row>
    <row r="355" spans="1:52" s="40" customFormat="1" ht="121.5" customHeight="1" x14ac:dyDescent="0.25">
      <c r="A355" s="39"/>
      <c r="B355" s="149" t="s">
        <v>615</v>
      </c>
      <c r="C355" s="172" t="s">
        <v>653</v>
      </c>
      <c r="D355" s="172" t="s">
        <v>687</v>
      </c>
      <c r="E355" s="169" t="s">
        <v>688</v>
      </c>
      <c r="F355" s="169" t="s">
        <v>655</v>
      </c>
      <c r="G355" s="136" t="s">
        <v>185</v>
      </c>
      <c r="H355" s="136" t="s">
        <v>186</v>
      </c>
      <c r="I355" s="137" t="s">
        <v>689</v>
      </c>
      <c r="J355" s="137" t="s">
        <v>228</v>
      </c>
      <c r="K355" s="54" t="s">
        <v>690</v>
      </c>
      <c r="L355" s="137" t="s">
        <v>691</v>
      </c>
      <c r="M355" s="54" t="s">
        <v>692</v>
      </c>
      <c r="N355" s="54" t="s">
        <v>693</v>
      </c>
      <c r="O355" s="139">
        <v>2</v>
      </c>
      <c r="P355" s="139">
        <v>2</v>
      </c>
      <c r="Q355" s="139">
        <v>4</v>
      </c>
      <c r="R355" s="137" t="s">
        <v>310</v>
      </c>
      <c r="S355" s="139">
        <v>60</v>
      </c>
      <c r="T355" s="139">
        <v>240</v>
      </c>
      <c r="U355" s="137" t="str">
        <f t="shared" si="98"/>
        <v>II</v>
      </c>
      <c r="V355" s="139" t="str">
        <f t="shared" si="84"/>
        <v>Aceptable con control especifico</v>
      </c>
      <c r="W355" s="139" t="s">
        <v>685</v>
      </c>
      <c r="X355" s="139" t="s">
        <v>185</v>
      </c>
      <c r="Y355" s="143" t="s">
        <v>194</v>
      </c>
      <c r="Z355" s="143" t="s">
        <v>194</v>
      </c>
      <c r="AA355" s="143" t="s">
        <v>194</v>
      </c>
      <c r="AB355" s="54" t="s">
        <v>694</v>
      </c>
      <c r="AC355" s="137" t="s">
        <v>194</v>
      </c>
      <c r="AD355" s="179">
        <v>45869</v>
      </c>
      <c r="AE355" s="120" t="s">
        <v>196</v>
      </c>
      <c r="AF355" s="139">
        <v>2</v>
      </c>
      <c r="AG355" s="139">
        <v>2</v>
      </c>
      <c r="AH355" s="139">
        <v>4</v>
      </c>
      <c r="AI355" s="137" t="s">
        <v>310</v>
      </c>
      <c r="AJ355" s="139">
        <v>60</v>
      </c>
      <c r="AK355" s="139">
        <v>240</v>
      </c>
      <c r="AL355" s="137" t="str">
        <f t="shared" si="99"/>
        <v>II</v>
      </c>
      <c r="AM355" s="139" t="str">
        <f t="shared" si="93"/>
        <v>Aceptable con control especifico</v>
      </c>
      <c r="AN355" s="139" t="s">
        <v>685</v>
      </c>
      <c r="AO355" s="139" t="s">
        <v>185</v>
      </c>
      <c r="AP355" s="143" t="s">
        <v>194</v>
      </c>
      <c r="AQ355" s="143" t="s">
        <v>194</v>
      </c>
      <c r="AR355" s="143" t="s">
        <v>194</v>
      </c>
      <c r="AS355" s="54" t="s">
        <v>694</v>
      </c>
      <c r="AT355" s="137" t="s">
        <v>194</v>
      </c>
      <c r="AU355" s="118" t="str">
        <f t="shared" si="94"/>
        <v>Se mantiene los controles establecidos</v>
      </c>
    </row>
    <row r="356" spans="1:52" ht="314.45" customHeight="1" x14ac:dyDescent="0.25">
      <c r="A356" s="37"/>
      <c r="B356" s="147" t="s">
        <v>615</v>
      </c>
      <c r="C356" s="147" t="s">
        <v>637</v>
      </c>
      <c r="D356" s="147" t="s">
        <v>617</v>
      </c>
      <c r="E356" s="169" t="s">
        <v>638</v>
      </c>
      <c r="F356" s="166" t="s">
        <v>639</v>
      </c>
      <c r="G356" s="136" t="s">
        <v>197</v>
      </c>
      <c r="H356" s="136" t="s">
        <v>186</v>
      </c>
      <c r="I356" s="137" t="s">
        <v>255</v>
      </c>
      <c r="J356" s="137" t="s">
        <v>256</v>
      </c>
      <c r="K356" s="54" t="s">
        <v>242</v>
      </c>
      <c r="L356" s="137" t="s">
        <v>258</v>
      </c>
      <c r="M356" s="54" t="s">
        <v>335</v>
      </c>
      <c r="N356" s="54" t="s">
        <v>336</v>
      </c>
      <c r="O356" s="139">
        <v>3</v>
      </c>
      <c r="P356" s="139">
        <v>3</v>
      </c>
      <c r="Q356" s="139">
        <v>9</v>
      </c>
      <c r="R356" s="137" t="s">
        <v>323</v>
      </c>
      <c r="S356" s="139">
        <v>25</v>
      </c>
      <c r="T356" s="139">
        <v>225</v>
      </c>
      <c r="U356" s="137" t="s">
        <v>74</v>
      </c>
      <c r="V356" s="139" t="str">
        <f t="shared" si="84"/>
        <v>Aceptable con control especifico</v>
      </c>
      <c r="W356" s="139" t="s">
        <v>261</v>
      </c>
      <c r="X356" s="139" t="s">
        <v>185</v>
      </c>
      <c r="Y356" s="143" t="s">
        <v>194</v>
      </c>
      <c r="Z356" s="143" t="s">
        <v>194</v>
      </c>
      <c r="AA356" s="143" t="s">
        <v>194</v>
      </c>
      <c r="AB356" s="54" t="s">
        <v>337</v>
      </c>
      <c r="AC356" s="137" t="s">
        <v>194</v>
      </c>
      <c r="AD356" s="179">
        <v>45869</v>
      </c>
      <c r="AE356" s="120" t="s">
        <v>196</v>
      </c>
      <c r="AF356" s="139">
        <v>3</v>
      </c>
      <c r="AG356" s="139">
        <v>3</v>
      </c>
      <c r="AH356" s="139">
        <v>9</v>
      </c>
      <c r="AI356" s="137" t="s">
        <v>323</v>
      </c>
      <c r="AJ356" s="139">
        <v>25</v>
      </c>
      <c r="AK356" s="139">
        <v>225</v>
      </c>
      <c r="AL356" s="137" t="s">
        <v>74</v>
      </c>
      <c r="AM356" s="139" t="str">
        <f t="shared" si="93"/>
        <v>Aceptable con control especifico</v>
      </c>
      <c r="AN356" s="139" t="s">
        <v>261</v>
      </c>
      <c r="AO356" s="139" t="s">
        <v>185</v>
      </c>
      <c r="AP356" s="143" t="s">
        <v>194</v>
      </c>
      <c r="AQ356" s="143" t="s">
        <v>194</v>
      </c>
      <c r="AR356" s="143" t="s">
        <v>194</v>
      </c>
      <c r="AS356" s="54" t="s">
        <v>337</v>
      </c>
      <c r="AT356" s="137" t="s">
        <v>194</v>
      </c>
      <c r="AU356" s="118" t="str">
        <f t="shared" si="94"/>
        <v>Se mantiene los controles establecidos</v>
      </c>
    </row>
    <row r="357" spans="1:52" ht="314.45" customHeight="1" x14ac:dyDescent="0.25">
      <c r="A357" s="37"/>
      <c r="B357" s="147" t="s">
        <v>615</v>
      </c>
      <c r="C357" s="147" t="s">
        <v>637</v>
      </c>
      <c r="D357" s="147" t="s">
        <v>617</v>
      </c>
      <c r="E357" s="166" t="s">
        <v>695</v>
      </c>
      <c r="F357" s="166" t="s">
        <v>696</v>
      </c>
      <c r="G357" s="136" t="s">
        <v>185</v>
      </c>
      <c r="H357" s="136" t="s">
        <v>697</v>
      </c>
      <c r="I357" s="137" t="s">
        <v>698</v>
      </c>
      <c r="J357" s="137" t="s">
        <v>699</v>
      </c>
      <c r="K357" s="54" t="s">
        <v>700</v>
      </c>
      <c r="L357" s="137" t="s">
        <v>701</v>
      </c>
      <c r="M357" s="54" t="s">
        <v>702</v>
      </c>
      <c r="N357" s="54" t="s">
        <v>194</v>
      </c>
      <c r="O357" s="139">
        <v>6</v>
      </c>
      <c r="P357" s="139">
        <v>3</v>
      </c>
      <c r="Q357" s="139">
        <v>18</v>
      </c>
      <c r="R357" s="137" t="s">
        <v>323</v>
      </c>
      <c r="S357" s="139">
        <v>25</v>
      </c>
      <c r="T357" s="139">
        <v>450</v>
      </c>
      <c r="U357" s="137" t="s">
        <v>74</v>
      </c>
      <c r="V357" s="139" t="str">
        <f t="shared" si="84"/>
        <v>Aceptable con control especifico</v>
      </c>
      <c r="W357" s="139" t="s">
        <v>642</v>
      </c>
      <c r="X357" s="139" t="s">
        <v>185</v>
      </c>
      <c r="Y357" s="143" t="s">
        <v>194</v>
      </c>
      <c r="Z357" s="143" t="s">
        <v>194</v>
      </c>
      <c r="AA357" s="143" t="s">
        <v>194</v>
      </c>
      <c r="AB357" s="54" t="s">
        <v>703</v>
      </c>
      <c r="AC357" s="137" t="s">
        <v>194</v>
      </c>
      <c r="AD357" s="179"/>
      <c r="AE357" s="120"/>
      <c r="AF357" s="139"/>
      <c r="AG357" s="139"/>
      <c r="AH357" s="139"/>
      <c r="AI357" s="137"/>
      <c r="AJ357" s="139"/>
      <c r="AK357" s="139"/>
      <c r="AL357" s="137"/>
      <c r="AM357" s="139" t="b">
        <f t="shared" si="93"/>
        <v>0</v>
      </c>
      <c r="AN357" s="139"/>
      <c r="AO357" s="139"/>
      <c r="AP357" s="143"/>
      <c r="AQ357" s="143"/>
      <c r="AR357" s="143"/>
      <c r="AS357" s="54"/>
      <c r="AT357" s="137"/>
      <c r="AU357" s="118" t="str">
        <f t="shared" si="94"/>
        <v>Aumentó el riesgo</v>
      </c>
    </row>
    <row r="358" spans="1:52" ht="252.75" customHeight="1" x14ac:dyDescent="0.25">
      <c r="A358" s="37"/>
      <c r="B358" s="147" t="s">
        <v>615</v>
      </c>
      <c r="C358" s="147" t="s">
        <v>637</v>
      </c>
      <c r="D358" s="147" t="s">
        <v>617</v>
      </c>
      <c r="E358" s="166" t="s">
        <v>704</v>
      </c>
      <c r="F358" s="166" t="s">
        <v>705</v>
      </c>
      <c r="G358" s="194" t="s">
        <v>197</v>
      </c>
      <c r="H358" s="136" t="s">
        <v>697</v>
      </c>
      <c r="I358" s="194" t="s">
        <v>706</v>
      </c>
      <c r="J358" s="137" t="s">
        <v>707</v>
      </c>
      <c r="K358" s="195" t="s">
        <v>708</v>
      </c>
      <c r="L358" s="194" t="s">
        <v>194</v>
      </c>
      <c r="M358" s="195" t="s">
        <v>709</v>
      </c>
      <c r="N358" s="195" t="s">
        <v>710</v>
      </c>
      <c r="O358" s="196">
        <v>2</v>
      </c>
      <c r="P358" s="196">
        <v>3</v>
      </c>
      <c r="Q358" s="194">
        <v>6</v>
      </c>
      <c r="R358" s="194" t="s">
        <v>161</v>
      </c>
      <c r="S358" s="196">
        <v>25</v>
      </c>
      <c r="T358" s="139">
        <v>150</v>
      </c>
      <c r="U358" s="194" t="s">
        <v>74</v>
      </c>
      <c r="V358" s="139" t="str">
        <f t="shared" si="84"/>
        <v>Aceptable con control especifico</v>
      </c>
      <c r="W358" s="194" t="s">
        <v>711</v>
      </c>
      <c r="X358" s="139" t="s">
        <v>185</v>
      </c>
      <c r="Y358" s="194" t="s">
        <v>712</v>
      </c>
      <c r="Z358" s="194" t="s">
        <v>194</v>
      </c>
      <c r="AA358" s="194" t="s">
        <v>194</v>
      </c>
      <c r="AB358" s="194" t="s">
        <v>713</v>
      </c>
      <c r="AC358" s="194" t="s">
        <v>194</v>
      </c>
      <c r="AD358" s="185"/>
      <c r="AE358" s="197"/>
      <c r="AF358" s="197"/>
      <c r="AG358" s="197"/>
      <c r="AH358" s="197"/>
      <c r="AI358" s="197"/>
      <c r="AJ358" s="197"/>
      <c r="AK358" s="197"/>
      <c r="AL358" s="197"/>
      <c r="AM358" s="197"/>
      <c r="AN358" s="197"/>
      <c r="AO358" s="197"/>
      <c r="AP358" s="197"/>
      <c r="AQ358" s="197"/>
      <c r="AR358" s="197"/>
      <c r="AS358" s="197"/>
      <c r="AT358" s="197"/>
      <c r="AU358" s="122"/>
    </row>
    <row r="359" spans="1:52" x14ac:dyDescent="0.25">
      <c r="A359" s="37"/>
      <c r="B359" s="273"/>
      <c r="C359" s="273"/>
      <c r="D359" s="273"/>
      <c r="E359" s="273"/>
      <c r="F359" s="273"/>
      <c r="G359" s="117"/>
      <c r="H359" s="117"/>
      <c r="I359" s="45"/>
      <c r="J359" s="46"/>
      <c r="K359" s="47"/>
      <c r="L359" s="45"/>
      <c r="M359" s="47"/>
      <c r="N359" s="47"/>
      <c r="O359" s="48"/>
      <c r="P359" s="48"/>
      <c r="Q359" s="45"/>
      <c r="R359" s="45"/>
      <c r="S359" s="48"/>
      <c r="T359" s="45"/>
      <c r="U359" s="45"/>
      <c r="V359" s="45"/>
      <c r="W359" s="45"/>
      <c r="X359" s="48"/>
      <c r="Y359" s="45"/>
      <c r="Z359" s="45"/>
      <c r="AA359" s="45"/>
      <c r="AB359" s="45"/>
      <c r="AC359" s="45"/>
    </row>
    <row r="360" spans="1:52" x14ac:dyDescent="0.25">
      <c r="A360" s="37"/>
      <c r="B360" s="267"/>
      <c r="C360" s="267"/>
      <c r="D360" s="267"/>
      <c r="E360" s="267"/>
      <c r="F360" s="267"/>
      <c r="G360" s="267"/>
      <c r="H360" s="267"/>
      <c r="I360" s="267"/>
      <c r="J360" s="267"/>
      <c r="K360" s="267"/>
      <c r="L360" s="267"/>
      <c r="M360" s="267"/>
      <c r="N360" s="267"/>
      <c r="O360" s="267"/>
      <c r="P360" s="267"/>
      <c r="Q360" s="267"/>
      <c r="R360" s="267"/>
      <c r="S360" s="267"/>
      <c r="T360" s="267"/>
      <c r="U360" s="267"/>
      <c r="V360" s="267"/>
      <c r="W360" s="267"/>
      <c r="X360" s="267"/>
      <c r="Y360" s="267"/>
      <c r="Z360" s="267"/>
      <c r="AA360" s="267"/>
      <c r="AB360" s="267"/>
      <c r="AC360" s="267"/>
    </row>
    <row r="361" spans="1:52" s="40" customFormat="1" ht="21.75" customHeight="1" x14ac:dyDescent="0.25">
      <c r="A361" s="39"/>
      <c r="B361" s="266" t="s">
        <v>136</v>
      </c>
      <c r="C361" s="266"/>
      <c r="D361" s="266"/>
      <c r="E361" s="266"/>
      <c r="F361" s="266"/>
      <c r="G361" s="117"/>
      <c r="H361" s="117"/>
      <c r="I361" s="45"/>
      <c r="J361" s="46"/>
      <c r="K361" s="47"/>
      <c r="L361" s="45"/>
      <c r="M361" s="47"/>
      <c r="N361" s="47"/>
      <c r="O361" s="48"/>
      <c r="P361" s="48"/>
      <c r="Q361" s="45"/>
      <c r="R361" s="45"/>
      <c r="S361" s="48"/>
      <c r="T361" s="45"/>
      <c r="U361" s="45"/>
      <c r="V361" s="45"/>
      <c r="W361" s="45"/>
      <c r="X361" s="48"/>
      <c r="Y361" s="45"/>
      <c r="Z361" s="45"/>
      <c r="AA361" s="45"/>
      <c r="AB361" s="45"/>
      <c r="AC361" s="45"/>
      <c r="AD361" s="111"/>
      <c r="AE361" s="111"/>
      <c r="AF361" s="111"/>
      <c r="AG361" s="111"/>
      <c r="AH361" s="111"/>
      <c r="AI361" s="111"/>
      <c r="AJ361" s="111"/>
      <c r="AK361" s="111"/>
      <c r="AL361" s="111"/>
      <c r="AM361" s="111"/>
      <c r="AN361" s="111"/>
      <c r="AO361" s="111"/>
      <c r="AP361" s="111"/>
      <c r="AQ361" s="111"/>
      <c r="AR361" s="111"/>
      <c r="AS361" s="111"/>
      <c r="AT361" s="111"/>
      <c r="AV361" s="39"/>
      <c r="AW361" s="39"/>
      <c r="AX361" s="39"/>
    </row>
    <row r="362" spans="1:52" x14ac:dyDescent="0.25">
      <c r="A362" s="37"/>
      <c r="B362" s="267"/>
      <c r="C362" s="267"/>
      <c r="D362" s="267"/>
      <c r="E362" s="267"/>
      <c r="F362" s="267"/>
      <c r="G362" s="267"/>
      <c r="H362" s="267"/>
      <c r="I362" s="267"/>
      <c r="J362" s="267"/>
      <c r="K362" s="267"/>
      <c r="L362" s="267"/>
      <c r="M362" s="267"/>
      <c r="N362" s="267"/>
      <c r="O362" s="267"/>
      <c r="P362" s="267"/>
      <c r="Q362" s="267"/>
      <c r="R362" s="267"/>
      <c r="S362" s="267"/>
      <c r="T362" s="267"/>
      <c r="U362" s="267"/>
      <c r="V362" s="267"/>
      <c r="W362" s="267"/>
      <c r="X362" s="267"/>
      <c r="Y362" s="267"/>
      <c r="Z362" s="267"/>
      <c r="AA362" s="267"/>
      <c r="AB362" s="267"/>
      <c r="AC362" s="267"/>
      <c r="AV362" s="75"/>
      <c r="AW362" s="75"/>
      <c r="AX362" s="75"/>
      <c r="AY362" s="36"/>
      <c r="AZ362" s="2"/>
    </row>
    <row r="363" spans="1:52" ht="58.5" customHeight="1" x14ac:dyDescent="0.25">
      <c r="A363" s="37"/>
      <c r="B363" s="219" t="s">
        <v>137</v>
      </c>
      <c r="C363" s="219"/>
      <c r="D363" s="219"/>
      <c r="E363" s="219"/>
      <c r="F363" s="219"/>
      <c r="G363" s="219"/>
      <c r="H363" s="219"/>
      <c r="I363" s="219"/>
      <c r="J363" s="219"/>
      <c r="K363" s="219"/>
      <c r="L363" s="219"/>
      <c r="M363" s="219"/>
      <c r="N363" s="219"/>
      <c r="O363" s="219"/>
      <c r="P363" s="219"/>
      <c r="Q363" s="219"/>
      <c r="R363" s="219"/>
      <c r="S363" s="219"/>
      <c r="T363" s="219"/>
      <c r="U363" s="219"/>
      <c r="V363" s="219"/>
      <c r="W363" s="219"/>
      <c r="X363" s="219"/>
      <c r="Y363" s="219"/>
      <c r="Z363" s="219"/>
      <c r="AA363" s="219"/>
      <c r="AB363" s="219"/>
      <c r="AC363" s="219"/>
      <c r="AD363" s="219"/>
      <c r="AE363" s="219"/>
      <c r="AF363" s="219"/>
      <c r="AG363" s="219"/>
      <c r="AH363" s="219"/>
      <c r="AI363" s="219"/>
      <c r="AJ363" s="219"/>
      <c r="AK363" s="219"/>
      <c r="AL363" s="219"/>
      <c r="AM363" s="219"/>
      <c r="AN363" s="219"/>
      <c r="AO363" s="219"/>
      <c r="AP363" s="219"/>
      <c r="AQ363" s="219"/>
      <c r="AR363" s="219"/>
      <c r="AS363" s="219"/>
      <c r="AT363" s="219"/>
      <c r="AU363" s="219"/>
      <c r="AV363" s="219"/>
      <c r="AW363" s="75"/>
      <c r="AX363" s="75"/>
      <c r="AY363" s="72"/>
      <c r="AZ363" s="2"/>
    </row>
    <row r="364" spans="1:52" x14ac:dyDescent="0.25">
      <c r="A364" s="37"/>
      <c r="B364" s="267"/>
      <c r="C364" s="267"/>
      <c r="D364" s="267"/>
      <c r="E364" s="267"/>
      <c r="F364" s="267"/>
      <c r="G364" s="267"/>
      <c r="H364" s="267"/>
      <c r="I364" s="267"/>
      <c r="J364" s="267"/>
      <c r="K364" s="267"/>
      <c r="L364" s="267"/>
      <c r="M364" s="267"/>
      <c r="N364" s="267"/>
      <c r="O364" s="267"/>
      <c r="P364" s="267"/>
      <c r="Q364" s="267"/>
      <c r="R364" s="267"/>
      <c r="S364" s="267"/>
      <c r="T364" s="267"/>
      <c r="U364" s="267"/>
      <c r="V364" s="267"/>
      <c r="W364" s="267"/>
      <c r="X364" s="267"/>
      <c r="Y364" s="267"/>
      <c r="Z364" s="267"/>
      <c r="AA364" s="267"/>
      <c r="AB364" s="267"/>
      <c r="AC364" s="267"/>
      <c r="AV364" s="75"/>
      <c r="AW364" s="75"/>
      <c r="AX364" s="75"/>
      <c r="AY364" s="72"/>
      <c r="AZ364" s="2"/>
    </row>
    <row r="365" spans="1:52" x14ac:dyDescent="0.25">
      <c r="A365" s="37"/>
      <c r="B365" s="267"/>
      <c r="C365" s="267"/>
      <c r="D365" s="267"/>
      <c r="E365" s="267"/>
      <c r="F365" s="267"/>
      <c r="G365" s="267"/>
      <c r="H365" s="267"/>
      <c r="I365" s="267"/>
      <c r="J365" s="267"/>
      <c r="K365" s="267"/>
      <c r="L365" s="267"/>
      <c r="M365" s="267"/>
      <c r="N365" s="267"/>
      <c r="O365" s="267"/>
      <c r="P365" s="267"/>
      <c r="Q365" s="267"/>
      <c r="R365" s="267"/>
      <c r="S365" s="267"/>
      <c r="T365" s="267"/>
      <c r="U365" s="267"/>
      <c r="V365" s="267"/>
      <c r="W365" s="267"/>
      <c r="X365" s="267"/>
      <c r="Y365" s="267"/>
      <c r="Z365" s="267"/>
      <c r="AA365" s="267"/>
      <c r="AB365" s="267"/>
      <c r="AC365" s="267"/>
      <c r="AV365" s="75"/>
      <c r="AW365" s="75"/>
      <c r="AX365" s="75"/>
      <c r="AY365" s="72"/>
      <c r="AZ365" s="2"/>
    </row>
    <row r="366" spans="1:52" x14ac:dyDescent="0.25">
      <c r="A366" s="37"/>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c r="AA366" s="75"/>
      <c r="AB366" s="75"/>
      <c r="AC366" s="75"/>
      <c r="AV366" s="75"/>
      <c r="AW366" s="75"/>
      <c r="AX366" s="75"/>
      <c r="AY366" s="36"/>
      <c r="AZ366" s="2"/>
    </row>
    <row r="367" spans="1:52" x14ac:dyDescent="0.25">
      <c r="A367" s="37"/>
      <c r="B367" s="268"/>
      <c r="C367" s="268"/>
      <c r="D367" s="268"/>
      <c r="E367" s="268"/>
      <c r="F367" s="268"/>
      <c r="G367" s="268"/>
      <c r="H367" s="268"/>
      <c r="I367" s="268"/>
      <c r="J367" s="268"/>
      <c r="K367" s="268"/>
      <c r="L367" s="268"/>
      <c r="M367" s="268"/>
      <c r="N367" s="268"/>
      <c r="O367" s="268"/>
      <c r="P367" s="268"/>
      <c r="Q367" s="268"/>
      <c r="R367" s="268"/>
      <c r="S367" s="268"/>
      <c r="T367" s="268"/>
      <c r="U367" s="268"/>
      <c r="V367" s="268"/>
      <c r="W367" s="268"/>
      <c r="X367" s="268"/>
      <c r="Y367" s="268"/>
      <c r="Z367" s="268"/>
      <c r="AA367" s="268"/>
      <c r="AB367" s="268"/>
      <c r="AC367" s="268"/>
      <c r="AD367" s="268"/>
      <c r="AE367" s="268"/>
      <c r="AF367" s="268"/>
      <c r="AG367" s="268"/>
      <c r="AH367" s="268"/>
      <c r="AI367" s="268"/>
      <c r="AJ367" s="268"/>
      <c r="AK367" s="268"/>
      <c r="AL367" s="268"/>
      <c r="AM367" s="268"/>
      <c r="AN367" s="268"/>
      <c r="AO367" s="268"/>
      <c r="AP367" s="268"/>
      <c r="AQ367" s="268"/>
      <c r="AR367" s="268"/>
      <c r="AS367" s="268"/>
      <c r="AT367" s="268"/>
      <c r="AU367" s="268"/>
      <c r="AV367" s="268"/>
      <c r="AW367" s="75"/>
      <c r="AX367" s="75"/>
      <c r="AY367" s="36"/>
      <c r="AZ367" s="2"/>
    </row>
    <row r="368" spans="1:52" ht="36" customHeight="1" x14ac:dyDescent="0.25">
      <c r="A368" s="37"/>
      <c r="B368" s="220" t="s">
        <v>12</v>
      </c>
      <c r="C368" s="220"/>
      <c r="D368" s="220"/>
      <c r="E368" s="220"/>
      <c r="F368" s="220"/>
      <c r="G368" s="220"/>
      <c r="H368" s="220"/>
      <c r="I368" s="220"/>
      <c r="J368" s="220"/>
      <c r="K368" s="220"/>
      <c r="L368" s="220"/>
      <c r="M368" s="220"/>
      <c r="N368" s="220"/>
      <c r="O368" s="220"/>
      <c r="P368" s="220"/>
      <c r="Q368" s="220"/>
      <c r="R368" s="220"/>
      <c r="S368" s="220"/>
      <c r="T368" s="220"/>
      <c r="U368" s="220"/>
      <c r="V368" s="220"/>
      <c r="W368" s="220"/>
      <c r="X368" s="220"/>
      <c r="Y368" s="220"/>
      <c r="Z368" s="220"/>
      <c r="AA368" s="220"/>
      <c r="AB368" s="220"/>
      <c r="AC368" s="220"/>
      <c r="AD368" s="220"/>
      <c r="AE368" s="220"/>
      <c r="AF368" s="220"/>
      <c r="AG368" s="220"/>
      <c r="AH368" s="220"/>
      <c r="AI368" s="220"/>
      <c r="AJ368" s="220"/>
      <c r="AK368" s="220"/>
      <c r="AL368" s="220"/>
      <c r="AM368" s="220"/>
      <c r="AN368" s="220"/>
      <c r="AO368" s="220"/>
      <c r="AP368" s="220"/>
      <c r="AQ368" s="220"/>
      <c r="AR368" s="220"/>
      <c r="AS368" s="220"/>
      <c r="AT368" s="220"/>
      <c r="AU368" s="220"/>
      <c r="AV368" s="36"/>
      <c r="AW368" s="36"/>
      <c r="AX368" s="36"/>
      <c r="AY368" s="36"/>
      <c r="AZ368" s="2"/>
    </row>
    <row r="369" spans="48:49" x14ac:dyDescent="0.25">
      <c r="AV369" s="2"/>
      <c r="AW369" s="2"/>
    </row>
    <row r="370" spans="48:49" x14ac:dyDescent="0.25">
      <c r="AV370" s="2"/>
      <c r="AW370" s="2"/>
    </row>
    <row r="371" spans="48:49" x14ac:dyDescent="0.25">
      <c r="AV371" s="2"/>
      <c r="AW371" s="2"/>
    </row>
    <row r="372" spans="48:49" x14ac:dyDescent="0.25">
      <c r="AV372" s="2"/>
      <c r="AW372" s="2"/>
    </row>
    <row r="373" spans="48:49" x14ac:dyDescent="0.25">
      <c r="AV373" s="2"/>
      <c r="AW373" s="2"/>
    </row>
  </sheetData>
  <sheetProtection algorithmName="SHA-512" hashValue="cn+gcuNx8EX5nKI3zpKgav4wriQHDlRwcNVyDV9ix8tE/sn0qNkcQHM6f3mnpjcsnvlK7OfSALIEC5bTBNMYOg==" saltValue="wb39Afb07aoTtLehzr/COA==" spinCount="100000" sheet="1" objects="1" scenarios="1"/>
  <protectedRanges>
    <protectedRange sqref="W314 AN314" name="Rango1_3"/>
    <protectedRange sqref="M314" name="Rango1_1_2"/>
    <protectedRange sqref="I316 K316" name="Rango1_22_2"/>
    <protectedRange sqref="K317" name="Rango1_4_2_2"/>
    <protectedRange sqref="I318 K318" name="Rango1_22_1_1_2"/>
    <protectedRange sqref="L319" name="Rango1_26_1_2"/>
    <protectedRange sqref="AB319 AS319" name="Rango1_22_3_2"/>
    <protectedRange sqref="L323" name="Rango1_37_1_1_2"/>
    <protectedRange sqref="K325:K328" name="Rango1_22_4_2"/>
    <protectedRange sqref="M317:N318" name="Rango1_4_2_10_2"/>
    <protectedRange sqref="M319:N319" name="Rango1_4_2_11_2"/>
    <protectedRange sqref="M322:N322" name="Rango1_4_2_1_5_2"/>
    <protectedRange sqref="M323:N323" name="Rango1_4_2_14_2"/>
    <protectedRange sqref="M324:N324" name="Rango1_4_2_1_6_2"/>
    <protectedRange sqref="M326" name="Rango1_4_2_15_2"/>
    <protectedRange sqref="M327:N327" name="Rango1_4_2_1_7_2"/>
    <protectedRange sqref="W329 AN329" name="Rango1_2_1"/>
    <protectedRange sqref="M329" name="Rango1_1_1_1"/>
    <protectedRange sqref="K330" name="Rango1_3_1_1"/>
    <protectedRange sqref="I331 K331" name="Rango1_22_1_2"/>
    <protectedRange sqref="K332" name="Rango1_4_2_1_1"/>
    <protectedRange sqref="I333 K333" name="Rango1_22_1_1_1_1"/>
    <protectedRange sqref="L336" name="Rango1_37_1_1_1_1"/>
    <protectedRange sqref="K338:K341" name="Rango1_22_4_1_1"/>
    <protectedRange sqref="M332:N333" name="Rango1_4_2_10_1_1"/>
    <protectedRange sqref="M336:N336" name="Rango1_4_2_14_1_1"/>
    <protectedRange sqref="M337:N337" name="Rango1_4_2_1_6_1_1"/>
    <protectedRange sqref="M339" name="Rango1_4_2_15_1_1"/>
    <protectedRange sqref="M340:N340" name="Rango1_4_2_1_7_1_1"/>
    <protectedRange sqref="M129" name="Rango1_1"/>
    <protectedRange sqref="N139" name="Rango1_4_2"/>
    <protectedRange sqref="N140" name="Rango1_4_2_1"/>
    <protectedRange sqref="M144" name="Rango1_34_2_2_2"/>
    <protectedRange sqref="K130 W130 AN130" name="Rango1_2_3_1"/>
    <protectedRange sqref="W129 AN129" name="Rango1_5_1"/>
    <protectedRange sqref="K131" name="Rango1_3_3_1"/>
    <protectedRange sqref="K133 W133 AN133" name="Rango1_3_1_1_1_1"/>
    <protectedRange sqref="N133 AB133 AS133" name="Rango1_6_7_1_1_1"/>
    <protectedRange sqref="K135:K136 W135:W136 AN135:AN136" name="Rango1_9_4_1_1_1"/>
    <protectedRange sqref="I137:I138 K137:K138" name="Rango1_22_6_1"/>
    <protectedRange sqref="K139" name="Rango1_4_2_4_1"/>
    <protectedRange sqref="I140 K140" name="Rango1_22_1_1_2_1"/>
    <protectedRange sqref="K141:L141 L142" name="Rango1_22_1_3_1"/>
    <protectedRange sqref="L143:M143" name="Rango1_37_1_1_2_1"/>
    <protectedRange sqref="K145:K147" name="Rango1_22_4_2_1"/>
    <protectedRange sqref="K261" name="Rango1_3_1_2"/>
    <protectedRange sqref="K262 N262" name="Rango1_4_2_4"/>
    <protectedRange sqref="N263" name="Rango1_4_2_1_3"/>
    <protectedRange sqref="I263 K263" name="Rango1_22_1_1_1"/>
    <protectedRange sqref="M266" name="Rango1_34_2_2_1"/>
    <protectedRange sqref="K267:K270" name="Rango1_22_4_1"/>
  </protectedRanges>
  <autoFilter ref="B9:AU357" xr:uid="{00000000-0009-0000-0000-000002000000}">
    <filterColumn colId="7" showButton="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21" showButton="0"/>
    <filterColumn colId="23" showButton="0"/>
    <filterColumn colId="24" showButton="0"/>
    <filterColumn colId="25" showButton="0"/>
    <filterColumn colId="26"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8" showButton="0"/>
    <filterColumn colId="40" showButton="0"/>
    <filterColumn colId="41" showButton="0"/>
    <filterColumn colId="42" showButton="0"/>
    <filterColumn colId="43" showButton="0"/>
  </autoFilter>
  <mergeCells count="29">
    <mergeCell ref="B368:AU368"/>
    <mergeCell ref="B2:B5"/>
    <mergeCell ref="C2:AT2"/>
    <mergeCell ref="C3:AT3"/>
    <mergeCell ref="C4:AT5"/>
    <mergeCell ref="B360:AC360"/>
    <mergeCell ref="W9:X9"/>
    <mergeCell ref="Y9:AC9"/>
    <mergeCell ref="B9:B10"/>
    <mergeCell ref="C9:C10"/>
    <mergeCell ref="D9:D10"/>
    <mergeCell ref="E9:E10"/>
    <mergeCell ref="L9:N9"/>
    <mergeCell ref="B359:F359"/>
    <mergeCell ref="F9:F10"/>
    <mergeCell ref="O9:U9"/>
    <mergeCell ref="B361:F361"/>
    <mergeCell ref="B363:AV363"/>
    <mergeCell ref="B364:AC364"/>
    <mergeCell ref="B365:AC365"/>
    <mergeCell ref="B367:AV367"/>
    <mergeCell ref="B362:AC362"/>
    <mergeCell ref="G9:G10"/>
    <mergeCell ref="AD9:AL9"/>
    <mergeCell ref="AN9:AO9"/>
    <mergeCell ref="AP9:AT9"/>
    <mergeCell ref="AU9:AU10"/>
    <mergeCell ref="K9:K10"/>
    <mergeCell ref="I9:J9"/>
  </mergeCells>
  <conditionalFormatting sqref="V11:V358">
    <cfRule type="expression" dxfId="16" priority="16" stopIfTrue="1">
      <formula>U11="IV"</formula>
    </cfRule>
    <cfRule type="expression" dxfId="15" priority="17" stopIfTrue="1">
      <formula>U11="III"</formula>
    </cfRule>
    <cfRule type="expression" dxfId="14" priority="18" stopIfTrue="1">
      <formula>U11="II"</formula>
    </cfRule>
    <cfRule type="expression" dxfId="13" priority="19" stopIfTrue="1">
      <formula>U11="I"</formula>
    </cfRule>
  </conditionalFormatting>
  <conditionalFormatting sqref="V359">
    <cfRule type="expression" priority="1260" stopIfTrue="1">
      <formula>#REF!="IV"</formula>
    </cfRule>
    <cfRule type="expression" dxfId="12" priority="1261" stopIfTrue="1">
      <formula>#REF!="III"</formula>
    </cfRule>
    <cfRule type="expression" dxfId="11" priority="1262" stopIfTrue="1">
      <formula>#REF!="II"</formula>
    </cfRule>
    <cfRule type="expression" dxfId="10" priority="1263" stopIfTrue="1">
      <formula>#REF!="I"</formula>
    </cfRule>
  </conditionalFormatting>
  <conditionalFormatting sqref="V361">
    <cfRule type="expression" priority="24" stopIfTrue="1">
      <formula>#REF!="IV"</formula>
    </cfRule>
    <cfRule type="expression" dxfId="9" priority="25" stopIfTrue="1">
      <formula>#REF!="III"</formula>
    </cfRule>
    <cfRule type="expression" dxfId="8" priority="26" stopIfTrue="1">
      <formula>#REF!="II"</formula>
    </cfRule>
    <cfRule type="expression" dxfId="7" priority="27" stopIfTrue="1">
      <formula>#REF!="I"</formula>
    </cfRule>
  </conditionalFormatting>
  <conditionalFormatting sqref="AM11:AM357">
    <cfRule type="expression" dxfId="6" priority="1" stopIfTrue="1">
      <formula>AL11="IV"</formula>
    </cfRule>
    <cfRule type="expression" dxfId="5" priority="2" stopIfTrue="1">
      <formula>AL11="III"</formula>
    </cfRule>
    <cfRule type="expression" dxfId="4" priority="3" stopIfTrue="1">
      <formula>AL11="II"</formula>
    </cfRule>
    <cfRule type="expression" dxfId="3" priority="4" stopIfTrue="1">
      <formula>AL11="I"</formula>
    </cfRule>
  </conditionalFormatting>
  <conditionalFormatting sqref="AU1:AU367 AU369:AU1048576">
    <cfRule type="cellIs" dxfId="2" priority="9" operator="equal">
      <formula>"Aumentó el riesgo"</formula>
    </cfRule>
    <cfRule type="cellIs" dxfId="1" priority="10" operator="equal">
      <formula>"Disminuyó el riesgo"</formula>
    </cfRule>
    <cfRule type="cellIs" dxfId="0" priority="11" operator="equal">
      <formula>"Se mantiene los controles establecidos"</formula>
    </cfRule>
  </conditionalFormatting>
  <pageMargins left="0.70866141732283472" right="0.70866141732283472" top="0.74803149606299213" bottom="0.74803149606299213" header="0.31496062992125984" footer="0.31496062992125984"/>
  <pageSetup paperSize="9" scale="12"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B1:AE58"/>
  <sheetViews>
    <sheetView showGridLines="0" showRowColHeaders="0" view="pageBreakPreview" zoomScale="70" zoomScaleNormal="73" zoomScaleSheetLayoutView="70" workbookViewId="0">
      <pane xSplit="3" ySplit="15" topLeftCell="D25" activePane="bottomRight" state="frozen"/>
      <selection pane="topRight" activeCell="H35" sqref="H35"/>
      <selection pane="bottomLeft" activeCell="H35" sqref="H35"/>
      <selection pane="bottomRight" sqref="A1:L58"/>
    </sheetView>
  </sheetViews>
  <sheetFormatPr baseColWidth="10" defaultColWidth="11.42578125" defaultRowHeight="15" x14ac:dyDescent="0.25"/>
  <cols>
    <col min="1" max="1" width="10.7109375" customWidth="1"/>
    <col min="2" max="2" width="13.42578125" customWidth="1"/>
    <col min="3" max="3" width="12.5703125" customWidth="1"/>
    <col min="4" max="4" width="67.28515625" customWidth="1"/>
    <col min="5" max="5" width="14" customWidth="1"/>
    <col min="6" max="7" width="14.71093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74"/>
      <c r="C2" s="275" t="s">
        <v>0</v>
      </c>
      <c r="D2" s="276"/>
      <c r="E2" s="276"/>
      <c r="F2" s="276"/>
      <c r="G2" s="276"/>
      <c r="H2" s="277"/>
      <c r="I2" s="275" t="s">
        <v>1</v>
      </c>
      <c r="J2" s="276"/>
      <c r="K2" s="277"/>
      <c r="L2" s="2"/>
      <c r="M2" s="2"/>
    </row>
    <row r="3" spans="2:13" s="1" customFormat="1" ht="15" customHeight="1" x14ac:dyDescent="0.25">
      <c r="B3" s="274"/>
      <c r="C3" s="275" t="s">
        <v>2</v>
      </c>
      <c r="D3" s="276"/>
      <c r="E3" s="276"/>
      <c r="F3" s="276"/>
      <c r="G3" s="276"/>
      <c r="H3" s="277"/>
      <c r="I3" s="275" t="s">
        <v>3</v>
      </c>
      <c r="J3" s="276"/>
      <c r="K3" s="277"/>
      <c r="L3" s="2"/>
      <c r="M3" s="2"/>
    </row>
    <row r="4" spans="2:13" s="1" customFormat="1" ht="15" customHeight="1" x14ac:dyDescent="0.25">
      <c r="B4" s="274"/>
      <c r="C4" s="278" t="s">
        <v>4</v>
      </c>
      <c r="D4" s="279"/>
      <c r="E4" s="279"/>
      <c r="F4" s="279"/>
      <c r="G4" s="279"/>
      <c r="H4" s="280"/>
      <c r="I4" s="275" t="s">
        <v>714</v>
      </c>
      <c r="J4" s="276"/>
      <c r="K4" s="277"/>
      <c r="L4" s="2"/>
      <c r="M4" s="2"/>
    </row>
    <row r="5" spans="2:13" s="1" customFormat="1" ht="15" customHeight="1" x14ac:dyDescent="0.25">
      <c r="B5" s="274"/>
      <c r="C5" s="281"/>
      <c r="D5" s="282"/>
      <c r="E5" s="282"/>
      <c r="F5" s="282"/>
      <c r="G5" s="282"/>
      <c r="H5" s="283"/>
      <c r="I5" s="275" t="s">
        <v>715</v>
      </c>
      <c r="J5" s="276"/>
      <c r="K5" s="277"/>
      <c r="L5" s="2"/>
      <c r="M5" s="2"/>
    </row>
    <row r="7" spans="2:13" x14ac:dyDescent="0.25">
      <c r="B7" s="127">
        <v>33</v>
      </c>
    </row>
    <row r="9" spans="2:13" ht="15" customHeight="1" x14ac:dyDescent="0.25">
      <c r="B9" s="259" t="s">
        <v>716</v>
      </c>
      <c r="C9" s="259"/>
      <c r="D9" s="259"/>
      <c r="E9" s="259"/>
      <c r="F9" s="259"/>
      <c r="G9" s="259"/>
      <c r="H9" s="259"/>
      <c r="I9" s="259"/>
      <c r="J9" s="259"/>
      <c r="K9" s="259"/>
    </row>
    <row r="10" spans="2:13" x14ac:dyDescent="0.25">
      <c r="B10" s="259"/>
      <c r="C10" s="259"/>
      <c r="D10" s="259"/>
      <c r="E10" s="259"/>
      <c r="F10" s="259"/>
      <c r="G10" s="259"/>
      <c r="H10" s="259"/>
      <c r="I10" s="259"/>
      <c r="J10" s="259"/>
      <c r="K10" s="259"/>
    </row>
    <row r="11" spans="2:13" x14ac:dyDescent="0.25">
      <c r="D11" s="108"/>
      <c r="E11" s="108"/>
      <c r="F11" s="108"/>
      <c r="G11" s="108"/>
      <c r="H11" s="108"/>
      <c r="I11" s="108"/>
      <c r="J11" s="108"/>
    </row>
    <row r="12" spans="2:13" x14ac:dyDescent="0.25">
      <c r="D12" s="108"/>
      <c r="E12" s="108"/>
      <c r="F12" s="108"/>
      <c r="G12" s="108"/>
      <c r="H12" s="108"/>
      <c r="I12" s="108"/>
      <c r="J12" s="108"/>
    </row>
    <row r="15" spans="2:13" ht="25.5" customHeight="1" thickBot="1" x14ac:dyDescent="0.3"/>
    <row r="16" spans="2:13" ht="66.75" customHeight="1" thickBot="1" x14ac:dyDescent="0.3">
      <c r="D16" s="284" t="s">
        <v>108</v>
      </c>
      <c r="E16" s="285"/>
    </row>
    <row r="17" spans="4:11" ht="51.75" customHeight="1" thickBot="1" x14ac:dyDescent="0.3">
      <c r="D17" s="80" t="s">
        <v>61</v>
      </c>
      <c r="E17" s="89" t="s">
        <v>30</v>
      </c>
    </row>
    <row r="18" spans="4:11" ht="69.75" customHeight="1" thickBot="1" x14ac:dyDescent="0.3">
      <c r="D18" s="97" t="s">
        <v>73</v>
      </c>
      <c r="E18" s="20" t="s">
        <v>113</v>
      </c>
    </row>
    <row r="19" spans="4:11" ht="43.5" thickBot="1" x14ac:dyDescent="0.3">
      <c r="D19" s="97" t="s">
        <v>74</v>
      </c>
      <c r="E19" s="21" t="s">
        <v>116</v>
      </c>
    </row>
    <row r="20" spans="4:11" ht="47.25" customHeight="1" thickBot="1" x14ac:dyDescent="0.3">
      <c r="D20" s="97" t="s">
        <v>90</v>
      </c>
      <c r="E20" s="22" t="s">
        <v>717</v>
      </c>
    </row>
    <row r="21" spans="4:11" ht="15.75" thickBot="1" x14ac:dyDescent="0.3">
      <c r="D21" s="98" t="s">
        <v>122</v>
      </c>
      <c r="E21" s="23" t="s">
        <v>123</v>
      </c>
    </row>
    <row r="22" spans="4:11" x14ac:dyDescent="0.25">
      <c r="D22" s="201"/>
      <c r="E22" s="201"/>
    </row>
    <row r="23" spans="4:11" x14ac:dyDescent="0.25">
      <c r="D23" s="201"/>
      <c r="E23" s="201"/>
    </row>
    <row r="24" spans="4:11" x14ac:dyDescent="0.25">
      <c r="D24" s="201"/>
      <c r="E24" s="201"/>
    </row>
    <row r="25" spans="4:11" x14ac:dyDescent="0.25">
      <c r="D25" s="201"/>
      <c r="E25" s="201"/>
    </row>
    <row r="26" spans="4:11" x14ac:dyDescent="0.25">
      <c r="D26" s="286" t="s">
        <v>718</v>
      </c>
      <c r="E26" s="286"/>
    </row>
    <row r="27" spans="4:11" x14ac:dyDescent="0.25">
      <c r="D27" s="128" t="s">
        <v>719</v>
      </c>
      <c r="E27" s="122">
        <f>COUNTIF(MATRIZ!AU$11:$AU702,'Valoracion de eficacia '!D27)</f>
        <v>1</v>
      </c>
    </row>
    <row r="28" spans="4:11" x14ac:dyDescent="0.25">
      <c r="D28" s="129" t="s">
        <v>720</v>
      </c>
      <c r="E28" s="122">
        <f>COUNTIF(MATRIZ!AU$11:$AU703,'Valoracion de eficacia '!D28)</f>
        <v>0</v>
      </c>
      <c r="G28" s="287"/>
      <c r="H28" s="287"/>
      <c r="I28" s="287"/>
      <c r="J28" s="287"/>
      <c r="K28" s="287"/>
    </row>
    <row r="29" spans="4:11" x14ac:dyDescent="0.25">
      <c r="D29" s="130" t="s">
        <v>721</v>
      </c>
      <c r="E29" s="122">
        <f>COUNTIF(MATRIZ!AU$11:$AU704,'Valoracion de eficacia '!D29)</f>
        <v>345</v>
      </c>
      <c r="G29" s="288"/>
      <c r="H29" s="288"/>
      <c r="I29" s="288"/>
      <c r="J29" s="288"/>
      <c r="K29" s="288"/>
    </row>
    <row r="51" spans="2:31" ht="20.25" customHeight="1" x14ac:dyDescent="0.25">
      <c r="B51" s="289" t="s">
        <v>136</v>
      </c>
      <c r="C51" s="289"/>
      <c r="D51" s="289"/>
      <c r="E51" s="289"/>
    </row>
    <row r="53" spans="2:31" x14ac:dyDescent="0.25">
      <c r="B53" s="218"/>
      <c r="C53" s="218"/>
      <c r="D53" s="218"/>
      <c r="E53" s="218"/>
      <c r="F53" s="218"/>
      <c r="G53" s="218"/>
      <c r="H53" s="218"/>
      <c r="I53" s="218"/>
      <c r="J53" s="218"/>
      <c r="K53" s="218"/>
      <c r="L53" s="218"/>
      <c r="M53" s="50"/>
      <c r="N53" s="50"/>
      <c r="O53" s="50"/>
      <c r="P53" s="50"/>
      <c r="Q53" s="50"/>
      <c r="R53" s="50"/>
      <c r="S53" s="50"/>
      <c r="T53" s="50"/>
      <c r="U53" s="50"/>
    </row>
    <row r="54" spans="2:31" x14ac:dyDescent="0.25">
      <c r="B54" s="218"/>
      <c r="C54" s="218"/>
      <c r="D54" s="218"/>
      <c r="E54" s="218"/>
      <c r="F54" s="218"/>
      <c r="G54" s="218"/>
      <c r="H54" s="218"/>
      <c r="I54" s="218"/>
      <c r="J54" s="218"/>
      <c r="K54" s="218"/>
      <c r="L54" s="218"/>
      <c r="M54" s="50"/>
      <c r="N54" s="50"/>
      <c r="O54" s="50"/>
      <c r="P54" s="50"/>
      <c r="Q54" s="50"/>
      <c r="R54" s="50"/>
      <c r="S54" s="50"/>
      <c r="T54" s="50"/>
      <c r="U54" s="50"/>
    </row>
    <row r="55" spans="2:31" ht="52.5" customHeight="1" x14ac:dyDescent="0.25">
      <c r="B55" s="219" t="s">
        <v>11</v>
      </c>
      <c r="C55" s="219"/>
      <c r="D55" s="219"/>
      <c r="E55" s="219"/>
      <c r="F55" s="219"/>
      <c r="G55" s="219"/>
      <c r="H55" s="219"/>
      <c r="I55" s="219"/>
      <c r="J55" s="219"/>
      <c r="K55" s="219"/>
      <c r="L55" s="99"/>
      <c r="M55" s="99"/>
      <c r="N55" s="99"/>
      <c r="O55" s="99"/>
      <c r="P55" s="99"/>
      <c r="Q55" s="99"/>
      <c r="R55" s="99"/>
      <c r="S55" s="99"/>
      <c r="T55" s="99"/>
      <c r="U55" s="99"/>
      <c r="V55" s="99"/>
      <c r="W55" s="99"/>
      <c r="X55" s="99"/>
      <c r="Y55" s="99"/>
      <c r="Z55" s="99"/>
      <c r="AA55" s="99"/>
      <c r="AB55" s="99"/>
      <c r="AC55" s="99"/>
      <c r="AD55" s="99"/>
      <c r="AE55" s="99"/>
    </row>
    <row r="56" spans="2:31" x14ac:dyDescent="0.25">
      <c r="B56" s="218"/>
      <c r="C56" s="218"/>
      <c r="D56" s="218"/>
      <c r="E56" s="218"/>
      <c r="F56" s="218"/>
      <c r="G56" s="218"/>
      <c r="H56" s="218"/>
      <c r="I56" s="218"/>
      <c r="J56" s="218"/>
      <c r="K56" s="218"/>
      <c r="L56" s="218"/>
      <c r="M56" s="50"/>
      <c r="N56" s="50"/>
      <c r="O56" s="50"/>
      <c r="P56" s="50"/>
      <c r="Q56" s="50"/>
      <c r="R56" s="50"/>
      <c r="S56" s="50"/>
      <c r="T56" s="50"/>
      <c r="U56" s="50"/>
    </row>
    <row r="57" spans="2:31" ht="31.5" customHeight="1" x14ac:dyDescent="0.25">
      <c r="B57" s="220" t="s">
        <v>12</v>
      </c>
      <c r="C57" s="220"/>
      <c r="D57" s="220"/>
      <c r="E57" s="220"/>
      <c r="F57" s="220"/>
      <c r="G57" s="220"/>
      <c r="H57" s="220"/>
      <c r="I57" s="220"/>
      <c r="J57" s="220"/>
      <c r="K57" s="220"/>
      <c r="L57" s="100"/>
      <c r="M57" s="100"/>
      <c r="N57" s="100"/>
      <c r="O57" s="100"/>
      <c r="P57" s="100"/>
      <c r="Q57" s="100"/>
      <c r="R57" s="100"/>
      <c r="S57" s="100"/>
      <c r="T57" s="100"/>
      <c r="U57" s="100"/>
      <c r="V57" s="100"/>
      <c r="W57" s="100"/>
      <c r="X57" s="100"/>
      <c r="Y57" s="100"/>
      <c r="Z57" s="100"/>
      <c r="AA57" s="100"/>
      <c r="AB57" s="100"/>
      <c r="AC57" s="100"/>
      <c r="AD57" s="100"/>
    </row>
    <row r="58" spans="2:31" x14ac:dyDescent="0.25">
      <c r="B58" s="216"/>
      <c r="C58" s="216"/>
      <c r="D58" s="216"/>
      <c r="E58" s="216"/>
      <c r="F58" s="216"/>
      <c r="G58" s="216"/>
      <c r="H58" s="216"/>
      <c r="I58" s="216"/>
      <c r="J58" s="216"/>
      <c r="K58" s="216"/>
      <c r="L58" s="216"/>
      <c r="M58" s="50"/>
      <c r="N58" s="50"/>
      <c r="O58" s="50"/>
      <c r="P58" s="50"/>
      <c r="Q58" s="50"/>
      <c r="R58" s="50"/>
      <c r="S58" s="50"/>
      <c r="T58" s="50"/>
      <c r="U58" s="50"/>
    </row>
  </sheetData>
  <mergeCells count="20">
    <mergeCell ref="B58:L58"/>
    <mergeCell ref="B9:K10"/>
    <mergeCell ref="D16:E16"/>
    <mergeCell ref="D26:E26"/>
    <mergeCell ref="G28:K28"/>
    <mergeCell ref="G29:K29"/>
    <mergeCell ref="B51:E51"/>
    <mergeCell ref="B53:L53"/>
    <mergeCell ref="B54:L54"/>
    <mergeCell ref="B55:K55"/>
    <mergeCell ref="B56:L56"/>
    <mergeCell ref="B57:K57"/>
    <mergeCell ref="B2:B5"/>
    <mergeCell ref="C2:H2"/>
    <mergeCell ref="I2:K2"/>
    <mergeCell ref="C3:H3"/>
    <mergeCell ref="I3:K3"/>
    <mergeCell ref="C4:H5"/>
    <mergeCell ref="I4:K4"/>
    <mergeCell ref="I5:K5"/>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46"/>
  <sheetViews>
    <sheetView showGridLines="0" showRowColHeaders="0" view="pageBreakPreview" zoomScale="70" zoomScaleNormal="25" zoomScaleSheetLayoutView="70" workbookViewId="0">
      <pane xSplit="2" ySplit="14" topLeftCell="C15" activePane="bottomRight" state="frozen"/>
      <selection pane="topRight" activeCell="L11" sqref="L11"/>
      <selection pane="bottomLeft" activeCell="L11" sqref="L11"/>
      <selection pane="bottomRight"/>
    </sheetView>
  </sheetViews>
  <sheetFormatPr baseColWidth="10" defaultColWidth="11.42578125" defaultRowHeight="15" x14ac:dyDescent="0.25"/>
  <cols>
    <col min="1" max="1" width="11.7109375" customWidth="1"/>
    <col min="2" max="2" width="9.5703125" customWidth="1"/>
    <col min="3" max="3" width="21.85546875" customWidth="1"/>
    <col min="4" max="4" width="34.42578125" customWidth="1"/>
    <col min="5" max="5" width="21.85546875" customWidth="1"/>
    <col min="6" max="6" width="37.7109375" customWidth="1"/>
    <col min="7" max="7" width="21.85546875" customWidth="1"/>
    <col min="8" max="8" width="27.28515625" customWidth="1"/>
    <col min="9" max="9" width="21.85546875" customWidth="1"/>
    <col min="10" max="10" width="5.28515625" customWidth="1"/>
  </cols>
  <sheetData>
    <row r="2" spans="2:11" s="1" customFormat="1" x14ac:dyDescent="0.25">
      <c r="B2" s="260"/>
      <c r="C2" s="261" t="s">
        <v>0</v>
      </c>
      <c r="D2" s="261"/>
      <c r="E2" s="261"/>
      <c r="F2" s="261"/>
      <c r="G2" s="261"/>
      <c r="H2" s="261" t="s">
        <v>1</v>
      </c>
      <c r="I2" s="261"/>
      <c r="J2" s="2"/>
      <c r="K2" s="2"/>
    </row>
    <row r="3" spans="2:11" s="1" customFormat="1" x14ac:dyDescent="0.25">
      <c r="B3" s="260"/>
      <c r="C3" s="261" t="s">
        <v>24</v>
      </c>
      <c r="D3" s="261"/>
      <c r="E3" s="261"/>
      <c r="F3" s="261"/>
      <c r="G3" s="261"/>
      <c r="H3" s="261" t="s">
        <v>3</v>
      </c>
      <c r="I3" s="261"/>
      <c r="J3" s="2"/>
      <c r="K3" s="2"/>
    </row>
    <row r="4" spans="2:11" s="1" customFormat="1" x14ac:dyDescent="0.25">
      <c r="B4" s="260"/>
      <c r="C4" s="261" t="s">
        <v>4</v>
      </c>
      <c r="D4" s="261"/>
      <c r="E4" s="261"/>
      <c r="F4" s="261"/>
      <c r="G4" s="261"/>
      <c r="H4" s="261" t="s">
        <v>5</v>
      </c>
      <c r="I4" s="261"/>
      <c r="J4" s="2"/>
      <c r="K4" s="2"/>
    </row>
    <row r="5" spans="2:11" s="1" customFormat="1" x14ac:dyDescent="0.25">
      <c r="B5" s="260"/>
      <c r="C5" s="261"/>
      <c r="D5" s="261"/>
      <c r="E5" s="261"/>
      <c r="F5" s="261"/>
      <c r="G5" s="261"/>
      <c r="H5" s="261" t="s">
        <v>722</v>
      </c>
      <c r="I5" s="261"/>
      <c r="J5" s="2"/>
      <c r="K5" s="2"/>
    </row>
    <row r="6" spans="2:11" ht="9" customHeight="1" x14ac:dyDescent="0.25"/>
    <row r="7" spans="2:11" x14ac:dyDescent="0.25">
      <c r="B7" s="38">
        <v>33</v>
      </c>
    </row>
    <row r="8" spans="2:11" ht="7.5" customHeight="1" x14ac:dyDescent="0.25"/>
    <row r="9" spans="2:11" x14ac:dyDescent="0.25">
      <c r="B9" s="259" t="s">
        <v>910</v>
      </c>
      <c r="C9" s="259"/>
      <c r="D9" s="259"/>
      <c r="E9" s="259"/>
      <c r="F9" s="259"/>
      <c r="G9" s="259"/>
      <c r="H9" s="259"/>
      <c r="I9" s="259"/>
    </row>
    <row r="10" spans="2:11" x14ac:dyDescent="0.25">
      <c r="B10" s="259"/>
      <c r="C10" s="259"/>
      <c r="D10" s="259"/>
      <c r="E10" s="259"/>
      <c r="F10" s="259"/>
      <c r="G10" s="259"/>
      <c r="H10" s="259"/>
      <c r="I10" s="259"/>
    </row>
    <row r="11" spans="2:11" ht="15.75" thickBot="1" x14ac:dyDescent="0.3">
      <c r="B11" s="314"/>
      <c r="C11" s="314"/>
      <c r="D11" s="314"/>
      <c r="E11" s="314"/>
      <c r="F11" s="314"/>
      <c r="G11" s="314"/>
      <c r="H11" s="314"/>
      <c r="I11" s="314"/>
    </row>
    <row r="12" spans="2:11" ht="18.75" customHeight="1" thickBot="1" x14ac:dyDescent="0.3">
      <c r="B12" s="302" t="s">
        <v>158</v>
      </c>
      <c r="C12" s="305" t="s">
        <v>723</v>
      </c>
      <c r="D12" s="306"/>
      <c r="E12" s="306"/>
      <c r="F12" s="306"/>
      <c r="G12" s="306"/>
      <c r="H12" s="306"/>
      <c r="I12" s="307"/>
    </row>
    <row r="13" spans="2:11" ht="15.75" customHeight="1" x14ac:dyDescent="0.25">
      <c r="B13" s="303"/>
      <c r="C13" s="308" t="s">
        <v>724</v>
      </c>
      <c r="D13" s="308" t="s">
        <v>725</v>
      </c>
      <c r="E13" s="308" t="s">
        <v>726</v>
      </c>
      <c r="F13" s="308" t="s">
        <v>727</v>
      </c>
      <c r="G13" s="308" t="s">
        <v>728</v>
      </c>
      <c r="H13" s="310" t="s">
        <v>729</v>
      </c>
      <c r="I13" s="101" t="s">
        <v>730</v>
      </c>
    </row>
    <row r="14" spans="2:11" ht="16.5" customHeight="1" thickBot="1" x14ac:dyDescent="0.3">
      <c r="B14" s="303"/>
      <c r="C14" s="309"/>
      <c r="D14" s="309"/>
      <c r="E14" s="309"/>
      <c r="F14" s="309"/>
      <c r="G14" s="309"/>
      <c r="H14" s="311"/>
      <c r="I14" s="102" t="s">
        <v>731</v>
      </c>
    </row>
    <row r="15" spans="2:11" ht="75" x14ac:dyDescent="0.25">
      <c r="B15" s="303"/>
      <c r="C15" s="65"/>
      <c r="D15" s="56" t="s">
        <v>732</v>
      </c>
      <c r="E15" s="57" t="s">
        <v>733</v>
      </c>
      <c r="F15" s="57" t="s">
        <v>734</v>
      </c>
      <c r="G15" s="57" t="s">
        <v>735</v>
      </c>
      <c r="H15" s="57" t="s">
        <v>736</v>
      </c>
      <c r="I15" s="300" t="s">
        <v>737</v>
      </c>
    </row>
    <row r="16" spans="2:11" ht="60" x14ac:dyDescent="0.25">
      <c r="B16" s="303"/>
      <c r="C16" s="66" t="s">
        <v>738</v>
      </c>
      <c r="D16" s="56" t="s">
        <v>739</v>
      </c>
      <c r="E16" s="57" t="s">
        <v>740</v>
      </c>
      <c r="F16" s="57" t="s">
        <v>741</v>
      </c>
      <c r="G16" s="57" t="s">
        <v>742</v>
      </c>
      <c r="H16" s="57" t="s">
        <v>743</v>
      </c>
      <c r="I16" s="312"/>
    </row>
    <row r="17" spans="2:9" ht="19.5" thickBot="1" x14ac:dyDescent="0.3">
      <c r="B17" s="303"/>
      <c r="C17" s="67"/>
      <c r="D17" s="58" t="s">
        <v>744</v>
      </c>
      <c r="E17" s="59"/>
      <c r="F17" s="59"/>
      <c r="G17" s="59"/>
      <c r="H17" s="59"/>
      <c r="I17" s="301"/>
    </row>
    <row r="18" spans="2:9" ht="30" customHeight="1" x14ac:dyDescent="0.25">
      <c r="B18" s="303"/>
      <c r="C18" s="65"/>
      <c r="D18" s="56" t="s">
        <v>745</v>
      </c>
      <c r="E18" s="300" t="s">
        <v>746</v>
      </c>
      <c r="F18" s="300" t="s">
        <v>747</v>
      </c>
      <c r="G18" s="300" t="s">
        <v>748</v>
      </c>
      <c r="H18" s="57" t="s">
        <v>749</v>
      </c>
      <c r="I18" s="300" t="s">
        <v>750</v>
      </c>
    </row>
    <row r="19" spans="2:9" ht="71.25" customHeight="1" thickBot="1" x14ac:dyDescent="0.3">
      <c r="B19" s="303"/>
      <c r="C19" s="68" t="s">
        <v>751</v>
      </c>
      <c r="D19" s="58" t="s">
        <v>752</v>
      </c>
      <c r="E19" s="301"/>
      <c r="F19" s="301"/>
      <c r="G19" s="301"/>
      <c r="H19" s="60" t="s">
        <v>753</v>
      </c>
      <c r="I19" s="301"/>
    </row>
    <row r="20" spans="2:9" ht="30" x14ac:dyDescent="0.25">
      <c r="B20" s="303"/>
      <c r="C20" s="65"/>
      <c r="D20" s="56" t="s">
        <v>754</v>
      </c>
      <c r="E20" s="300" t="s">
        <v>755</v>
      </c>
      <c r="F20" s="57" t="s">
        <v>756</v>
      </c>
      <c r="G20" s="57" t="s">
        <v>757</v>
      </c>
      <c r="H20" s="57" t="s">
        <v>758</v>
      </c>
      <c r="I20" s="300" t="s">
        <v>759</v>
      </c>
    </row>
    <row r="21" spans="2:9" ht="45" x14ac:dyDescent="0.25">
      <c r="B21" s="303"/>
      <c r="C21" s="65"/>
      <c r="D21" s="56" t="s">
        <v>760</v>
      </c>
      <c r="E21" s="312"/>
      <c r="F21" s="57" t="s">
        <v>761</v>
      </c>
      <c r="G21" s="57" t="s">
        <v>762</v>
      </c>
      <c r="H21" s="57" t="s">
        <v>763</v>
      </c>
      <c r="I21" s="312"/>
    </row>
    <row r="22" spans="2:9" ht="45.75" thickBot="1" x14ac:dyDescent="0.3">
      <c r="B22" s="303"/>
      <c r="C22" s="68" t="s">
        <v>764</v>
      </c>
      <c r="D22" s="61"/>
      <c r="E22" s="301"/>
      <c r="F22" s="59"/>
      <c r="G22" s="59"/>
      <c r="H22" s="60" t="s">
        <v>765</v>
      </c>
      <c r="I22" s="301"/>
    </row>
    <row r="23" spans="2:9" ht="30" x14ac:dyDescent="0.25">
      <c r="B23" s="303"/>
      <c r="C23" s="65"/>
      <c r="D23" s="56" t="s">
        <v>766</v>
      </c>
      <c r="E23" s="300" t="s">
        <v>767</v>
      </c>
      <c r="F23" s="57" t="s">
        <v>768</v>
      </c>
      <c r="G23" s="57" t="s">
        <v>769</v>
      </c>
      <c r="H23" s="57" t="s">
        <v>770</v>
      </c>
      <c r="I23" s="300" t="s">
        <v>771</v>
      </c>
    </row>
    <row r="24" spans="2:9" ht="30" x14ac:dyDescent="0.25">
      <c r="B24" s="303"/>
      <c r="C24" s="69" t="s">
        <v>772</v>
      </c>
      <c r="D24" s="56" t="s">
        <v>773</v>
      </c>
      <c r="E24" s="312"/>
      <c r="F24" s="57" t="s">
        <v>774</v>
      </c>
      <c r="G24" s="57" t="s">
        <v>775</v>
      </c>
      <c r="H24" s="57" t="s">
        <v>776</v>
      </c>
      <c r="I24" s="312"/>
    </row>
    <row r="25" spans="2:9" ht="19.5" thickBot="1" x14ac:dyDescent="0.3">
      <c r="B25" s="303"/>
      <c r="C25" s="67"/>
      <c r="D25" s="61"/>
      <c r="E25" s="301"/>
      <c r="F25" s="60" t="s">
        <v>777</v>
      </c>
      <c r="G25" s="59"/>
      <c r="H25" s="59"/>
      <c r="I25" s="301"/>
    </row>
    <row r="26" spans="2:9" ht="30" x14ac:dyDescent="0.25">
      <c r="B26" s="303"/>
      <c r="C26" s="65"/>
      <c r="D26" s="56" t="s">
        <v>778</v>
      </c>
      <c r="E26" s="57" t="s">
        <v>779</v>
      </c>
      <c r="F26" s="57" t="s">
        <v>780</v>
      </c>
      <c r="G26" s="298"/>
      <c r="H26" s="300" t="s">
        <v>781</v>
      </c>
      <c r="I26" s="300" t="s">
        <v>782</v>
      </c>
    </row>
    <row r="27" spans="2:9" ht="45" x14ac:dyDescent="0.25">
      <c r="B27" s="303"/>
      <c r="C27" s="65"/>
      <c r="D27" s="56" t="s">
        <v>783</v>
      </c>
      <c r="E27" s="57" t="s">
        <v>784</v>
      </c>
      <c r="F27" s="57" t="s">
        <v>785</v>
      </c>
      <c r="G27" s="313"/>
      <c r="H27" s="312"/>
      <c r="I27" s="312"/>
    </row>
    <row r="28" spans="2:9" ht="30.75" thickBot="1" x14ac:dyDescent="0.3">
      <c r="B28" s="303"/>
      <c r="C28" s="68" t="s">
        <v>786</v>
      </c>
      <c r="D28" s="58" t="s">
        <v>787</v>
      </c>
      <c r="E28" s="59"/>
      <c r="F28" s="60" t="s">
        <v>788</v>
      </c>
      <c r="G28" s="299"/>
      <c r="H28" s="301"/>
      <c r="I28" s="301"/>
    </row>
    <row r="29" spans="2:9" ht="30" x14ac:dyDescent="0.25">
      <c r="B29" s="303"/>
      <c r="C29" s="65"/>
      <c r="D29" s="56" t="s">
        <v>789</v>
      </c>
      <c r="E29" s="300" t="s">
        <v>790</v>
      </c>
      <c r="F29" s="57" t="s">
        <v>791</v>
      </c>
      <c r="G29" s="298"/>
      <c r="H29" s="57" t="s">
        <v>792</v>
      </c>
      <c r="I29" s="57" t="s">
        <v>793</v>
      </c>
    </row>
    <row r="30" spans="2:9" ht="31.5" thickBot="1" x14ac:dyDescent="0.3">
      <c r="B30" s="303"/>
      <c r="C30" s="68" t="s">
        <v>794</v>
      </c>
      <c r="D30" s="58" t="s">
        <v>795</v>
      </c>
      <c r="E30" s="301"/>
      <c r="F30" s="60" t="s">
        <v>796</v>
      </c>
      <c r="G30" s="299"/>
      <c r="H30" s="60" t="s">
        <v>797</v>
      </c>
      <c r="I30" s="60" t="s">
        <v>798</v>
      </c>
    </row>
    <row r="31" spans="2:9" ht="18.75" x14ac:dyDescent="0.25">
      <c r="B31" s="303"/>
      <c r="C31" s="65"/>
      <c r="D31" s="56" t="s">
        <v>799</v>
      </c>
      <c r="E31" s="298"/>
      <c r="F31" s="298"/>
      <c r="G31" s="298"/>
      <c r="H31" s="300" t="s">
        <v>800</v>
      </c>
      <c r="I31" s="298"/>
    </row>
    <row r="32" spans="2:9" ht="45.75" x14ac:dyDescent="0.25">
      <c r="B32" s="303"/>
      <c r="C32" s="65"/>
      <c r="D32" s="56" t="s">
        <v>801</v>
      </c>
      <c r="E32" s="313"/>
      <c r="F32" s="313"/>
      <c r="G32" s="313"/>
      <c r="H32" s="312"/>
      <c r="I32" s="313"/>
    </row>
    <row r="33" spans="2:12" ht="18.75" thickBot="1" x14ac:dyDescent="0.3">
      <c r="B33" s="303"/>
      <c r="C33" s="68" t="s">
        <v>802</v>
      </c>
      <c r="D33" s="61"/>
      <c r="E33" s="299"/>
      <c r="F33" s="299"/>
      <c r="G33" s="299"/>
      <c r="H33" s="301"/>
      <c r="I33" s="299"/>
    </row>
    <row r="34" spans="2:12" ht="18" x14ac:dyDescent="0.25">
      <c r="B34" s="303"/>
      <c r="C34" s="66" t="s">
        <v>803</v>
      </c>
      <c r="D34" s="296"/>
      <c r="E34" s="298"/>
      <c r="F34" s="298"/>
      <c r="G34" s="298"/>
      <c r="H34" s="300" t="s">
        <v>804</v>
      </c>
      <c r="I34" s="298"/>
    </row>
    <row r="35" spans="2:12" ht="18.75" thickBot="1" x14ac:dyDescent="0.3">
      <c r="B35" s="304"/>
      <c r="C35" s="68" t="s">
        <v>805</v>
      </c>
      <c r="D35" s="297"/>
      <c r="E35" s="299"/>
      <c r="F35" s="299"/>
      <c r="G35" s="299"/>
      <c r="H35" s="301"/>
      <c r="I35" s="299"/>
    </row>
    <row r="36" spans="2:12" ht="15" customHeight="1" x14ac:dyDescent="0.25">
      <c r="B36" s="290" t="s">
        <v>806</v>
      </c>
      <c r="C36" s="291"/>
      <c r="D36" s="291"/>
      <c r="E36" s="291"/>
      <c r="F36" s="291"/>
      <c r="G36" s="291"/>
      <c r="H36" s="291"/>
      <c r="I36" s="292"/>
    </row>
    <row r="37" spans="2:12" ht="15.75" customHeight="1" thickBot="1" x14ac:dyDescent="0.3">
      <c r="B37" s="293" t="s">
        <v>807</v>
      </c>
      <c r="C37" s="294"/>
      <c r="D37" s="294"/>
      <c r="E37" s="294"/>
      <c r="F37" s="294"/>
      <c r="G37" s="294"/>
      <c r="H37" s="294"/>
      <c r="I37" s="295"/>
    </row>
    <row r="39" spans="2:12" x14ac:dyDescent="0.25">
      <c r="B39" t="s">
        <v>136</v>
      </c>
    </row>
    <row r="41" spans="2:12" ht="55.5" customHeight="1" x14ac:dyDescent="0.25">
      <c r="B41" s="219" t="s">
        <v>137</v>
      </c>
      <c r="C41" s="219"/>
      <c r="D41" s="219"/>
      <c r="E41" s="219"/>
      <c r="F41" s="219"/>
      <c r="G41" s="219"/>
      <c r="H41" s="219"/>
      <c r="I41" s="219"/>
      <c r="J41" s="99"/>
      <c r="K41" s="99"/>
      <c r="L41" s="50"/>
    </row>
    <row r="42" spans="2:12" x14ac:dyDescent="0.25">
      <c r="B42" s="218"/>
      <c r="C42" s="218"/>
      <c r="D42" s="218"/>
      <c r="E42" s="218"/>
      <c r="F42" s="218"/>
      <c r="G42" s="218"/>
      <c r="H42" s="218"/>
      <c r="I42" s="218"/>
      <c r="J42" s="50"/>
      <c r="K42" s="50"/>
      <c r="L42" s="50"/>
    </row>
    <row r="43" spans="2:12" x14ac:dyDescent="0.25">
      <c r="B43" s="218"/>
      <c r="C43" s="218"/>
      <c r="D43" s="218"/>
      <c r="E43" s="218"/>
      <c r="F43" s="218"/>
      <c r="G43" s="218"/>
      <c r="H43" s="218"/>
      <c r="I43" s="218"/>
      <c r="J43" s="50"/>
      <c r="K43" s="50"/>
      <c r="L43" s="50"/>
    </row>
    <row r="44" spans="2:12" ht="27.75" customHeight="1" x14ac:dyDescent="0.25">
      <c r="B44" s="220" t="s">
        <v>12</v>
      </c>
      <c r="C44" s="220"/>
      <c r="D44" s="220"/>
      <c r="E44" s="220"/>
      <c r="F44" s="220"/>
      <c r="G44" s="220"/>
      <c r="H44" s="220"/>
      <c r="I44" s="220"/>
      <c r="J44" s="100"/>
      <c r="K44" s="100"/>
      <c r="L44" s="50"/>
    </row>
    <row r="45" spans="2:12" x14ac:dyDescent="0.25">
      <c r="B45" s="216"/>
      <c r="C45" s="216"/>
      <c r="D45" s="216"/>
      <c r="E45" s="216"/>
      <c r="F45" s="216"/>
      <c r="G45" s="216"/>
      <c r="H45" s="216"/>
      <c r="I45" s="216"/>
      <c r="J45" s="50"/>
      <c r="K45" s="50"/>
      <c r="L45" s="50"/>
    </row>
    <row r="46" spans="2:12" x14ac:dyDescent="0.25">
      <c r="B46" s="216"/>
      <c r="C46" s="216"/>
      <c r="D46" s="216"/>
      <c r="E46" s="216"/>
      <c r="F46" s="216"/>
      <c r="G46" s="216"/>
      <c r="H46" s="216"/>
      <c r="I46" s="216"/>
      <c r="J46" s="50"/>
      <c r="K46" s="50"/>
      <c r="L46" s="50"/>
    </row>
  </sheetData>
  <sheetProtection algorithmName="SHA-512" hashValue="vbYy0MuxQYZMe4jM92dbvVvVYMhfEYv9kK24RHrfSNM7ep3dobcl9zXPTel5oXmCbsOb+W/J0JbnXH66leI8KA==" saltValue="KD9lvGDnlK0pwL2e6imECA==" spinCount="100000" sheet="1" objects="1" scenarios="1"/>
  <mergeCells count="51">
    <mergeCell ref="B11:I11"/>
    <mergeCell ref="B2:B5"/>
    <mergeCell ref="C2:G2"/>
    <mergeCell ref="H2:I2"/>
    <mergeCell ref="C3:G3"/>
    <mergeCell ref="H3:I3"/>
    <mergeCell ref="C4:G5"/>
    <mergeCell ref="H4:I4"/>
    <mergeCell ref="H5:I5"/>
    <mergeCell ref="B9:I10"/>
    <mergeCell ref="I15:I17"/>
    <mergeCell ref="E18:E19"/>
    <mergeCell ref="F18:F19"/>
    <mergeCell ref="G18:G19"/>
    <mergeCell ref="I18:I19"/>
    <mergeCell ref="I20:I22"/>
    <mergeCell ref="E31:E33"/>
    <mergeCell ref="F31:F33"/>
    <mergeCell ref="G31:G33"/>
    <mergeCell ref="H31:H33"/>
    <mergeCell ref="I31:I33"/>
    <mergeCell ref="G26:G28"/>
    <mergeCell ref="H26:H28"/>
    <mergeCell ref="I26:I28"/>
    <mergeCell ref="E29:E30"/>
    <mergeCell ref="G29:G30"/>
    <mergeCell ref="E23:E25"/>
    <mergeCell ref="I23:I25"/>
    <mergeCell ref="E20:E22"/>
    <mergeCell ref="B36:I36"/>
    <mergeCell ref="B37:I37"/>
    <mergeCell ref="D34:D35"/>
    <mergeCell ref="E34:E35"/>
    <mergeCell ref="F34:F35"/>
    <mergeCell ref="G34:G35"/>
    <mergeCell ref="H34:H35"/>
    <mergeCell ref="I34:I35"/>
    <mergeCell ref="B12:B35"/>
    <mergeCell ref="C12:I12"/>
    <mergeCell ref="C13:C14"/>
    <mergeCell ref="D13:D14"/>
    <mergeCell ref="E13:E14"/>
    <mergeCell ref="F13:F14"/>
    <mergeCell ref="G13:G14"/>
    <mergeCell ref="H13:H14"/>
    <mergeCell ref="B46:I46"/>
    <mergeCell ref="B41:I41"/>
    <mergeCell ref="B42:I42"/>
    <mergeCell ref="B43:I43"/>
    <mergeCell ref="B44:I44"/>
    <mergeCell ref="B45:I45"/>
  </mergeCells>
  <pageMargins left="0.7" right="0.7" top="0.75" bottom="0.75" header="0.3" footer="0.3"/>
  <pageSetup paperSize="9" scale="4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85"/>
  <sheetViews>
    <sheetView showGridLines="0" showRowColHeaders="0" zoomScale="66" zoomScaleNormal="66" zoomScaleSheetLayoutView="90" workbookViewId="0">
      <pane xSplit="2" ySplit="17" topLeftCell="C18" activePane="bottomRight" state="frozen"/>
      <selection pane="topRight" activeCell="L11" sqref="L11"/>
      <selection pane="bottomLeft" activeCell="L11" sqref="L11"/>
      <selection pane="bottomRight" activeCell="B2" sqref="B2:B5"/>
    </sheetView>
  </sheetViews>
  <sheetFormatPr baseColWidth="10" defaultColWidth="11.42578125" defaultRowHeight="15" x14ac:dyDescent="0.25"/>
  <cols>
    <col min="1" max="1" width="11" customWidth="1"/>
    <col min="2" max="2" width="28.28515625" bestFit="1" customWidth="1"/>
    <col min="3" max="3" width="69.85546875" customWidth="1"/>
    <col min="4" max="4" width="78.5703125" customWidth="1"/>
    <col min="5" max="5" width="58" customWidth="1"/>
    <col min="6" max="6" width="10.5703125" customWidth="1"/>
  </cols>
  <sheetData>
    <row r="2" spans="2:6" s="1" customFormat="1" x14ac:dyDescent="0.25">
      <c r="B2" s="260"/>
      <c r="C2" s="32" t="s">
        <v>0</v>
      </c>
      <c r="D2" s="32" t="s">
        <v>1</v>
      </c>
      <c r="E2" s="2"/>
      <c r="F2" s="2"/>
    </row>
    <row r="3" spans="2:6" s="1" customFormat="1" ht="25.5" x14ac:dyDescent="0.25">
      <c r="B3" s="260"/>
      <c r="C3" s="32" t="s">
        <v>24</v>
      </c>
      <c r="D3" s="32" t="s">
        <v>3</v>
      </c>
      <c r="E3" s="2"/>
      <c r="F3" s="2"/>
    </row>
    <row r="4" spans="2:6" s="1" customFormat="1" x14ac:dyDescent="0.25">
      <c r="B4" s="260"/>
      <c r="C4" s="316" t="s">
        <v>4</v>
      </c>
      <c r="D4" s="32" t="s">
        <v>5</v>
      </c>
      <c r="E4" s="2"/>
      <c r="F4" s="2"/>
    </row>
    <row r="5" spans="2:6" s="1" customFormat="1" x14ac:dyDescent="0.25">
      <c r="B5" s="260"/>
      <c r="C5" s="316"/>
      <c r="D5" s="32" t="s">
        <v>808</v>
      </c>
      <c r="E5" s="2"/>
      <c r="F5" s="2"/>
    </row>
    <row r="6" spans="2:6" s="1" customFormat="1" x14ac:dyDescent="0.25">
      <c r="B6" s="38">
        <v>33</v>
      </c>
      <c r="C6" s="74"/>
      <c r="D6" s="74"/>
      <c r="E6" s="2"/>
      <c r="F6" s="2"/>
    </row>
    <row r="7" spans="2:6" s="1" customFormat="1" x14ac:dyDescent="0.25">
      <c r="B7" s="38"/>
      <c r="C7" s="74"/>
      <c r="D7" s="74"/>
      <c r="E7" s="2"/>
      <c r="F7" s="2"/>
    </row>
    <row r="8" spans="2:6" s="1" customFormat="1" x14ac:dyDescent="0.25">
      <c r="B8" s="262" t="s">
        <v>911</v>
      </c>
      <c r="C8" s="262"/>
      <c r="D8" s="262"/>
      <c r="E8" s="2"/>
      <c r="F8" s="2"/>
    </row>
    <row r="9" spans="2:6" s="1" customFormat="1" ht="18.75" customHeight="1" x14ac:dyDescent="0.25">
      <c r="B9" s="262"/>
      <c r="C9" s="262"/>
      <c r="D9" s="262"/>
      <c r="F9" s="2"/>
    </row>
    <row r="10" spans="2:6" x14ac:dyDescent="0.25">
      <c r="B10" s="320"/>
      <c r="C10" s="320"/>
      <c r="D10" s="320"/>
    </row>
    <row r="11" spans="2:6" ht="15.75" customHeight="1" x14ac:dyDescent="0.25">
      <c r="B11" s="317" t="s">
        <v>809</v>
      </c>
      <c r="C11" s="317"/>
      <c r="D11" s="317"/>
    </row>
    <row r="12" spans="2:6" x14ac:dyDescent="0.25">
      <c r="B12" s="318" t="s">
        <v>163</v>
      </c>
      <c r="C12" s="318"/>
      <c r="D12" s="103" t="s">
        <v>32</v>
      </c>
    </row>
    <row r="13" spans="2:6" x14ac:dyDescent="0.25">
      <c r="B13" s="319" t="s">
        <v>35</v>
      </c>
      <c r="C13" s="319"/>
      <c r="D13" s="26">
        <v>10</v>
      </c>
    </row>
    <row r="14" spans="2:6" x14ac:dyDescent="0.25">
      <c r="B14" s="319" t="s">
        <v>37</v>
      </c>
      <c r="C14" s="319"/>
      <c r="D14" s="27">
        <v>6</v>
      </c>
    </row>
    <row r="15" spans="2:6" x14ac:dyDescent="0.25">
      <c r="B15" s="319" t="s">
        <v>43</v>
      </c>
      <c r="C15" s="319"/>
      <c r="D15" s="28">
        <v>2</v>
      </c>
    </row>
    <row r="16" spans="2:6" x14ac:dyDescent="0.25">
      <c r="B16" s="319" t="s">
        <v>50</v>
      </c>
      <c r="C16" s="319"/>
      <c r="D16" s="29" t="s">
        <v>810</v>
      </c>
    </row>
    <row r="17" spans="2:5" x14ac:dyDescent="0.25">
      <c r="B17" s="31" t="s">
        <v>159</v>
      </c>
      <c r="C17" s="31" t="s">
        <v>163</v>
      </c>
      <c r="D17" s="31" t="s">
        <v>158</v>
      </c>
      <c r="E17" s="2"/>
    </row>
    <row r="18" spans="2:5" x14ac:dyDescent="0.25">
      <c r="B18" s="315" t="s">
        <v>811</v>
      </c>
      <c r="C18" s="63" t="s">
        <v>812</v>
      </c>
      <c r="D18" s="30" t="s">
        <v>813</v>
      </c>
    </row>
    <row r="19" spans="2:5" x14ac:dyDescent="0.25">
      <c r="B19" s="315"/>
      <c r="C19" s="63" t="s">
        <v>814</v>
      </c>
      <c r="D19" s="30" t="s">
        <v>815</v>
      </c>
    </row>
    <row r="20" spans="2:5" x14ac:dyDescent="0.25">
      <c r="B20" s="315"/>
      <c r="C20" s="63" t="s">
        <v>816</v>
      </c>
      <c r="D20" s="30" t="s">
        <v>817</v>
      </c>
    </row>
    <row r="21" spans="2:5" x14ac:dyDescent="0.25">
      <c r="B21" s="315"/>
      <c r="C21" s="63" t="s">
        <v>818</v>
      </c>
      <c r="D21" s="30" t="s">
        <v>819</v>
      </c>
    </row>
    <row r="22" spans="2:5" x14ac:dyDescent="0.25">
      <c r="B22" s="315" t="s">
        <v>820</v>
      </c>
      <c r="C22" s="63" t="s">
        <v>812</v>
      </c>
      <c r="D22" s="30" t="s">
        <v>821</v>
      </c>
    </row>
    <row r="23" spans="2:5" x14ac:dyDescent="0.25">
      <c r="B23" s="315"/>
      <c r="C23" s="63" t="s">
        <v>814</v>
      </c>
      <c r="D23" s="30" t="s">
        <v>822</v>
      </c>
    </row>
    <row r="24" spans="2:5" x14ac:dyDescent="0.25">
      <c r="B24" s="315"/>
      <c r="C24" s="63" t="s">
        <v>816</v>
      </c>
      <c r="D24" s="30" t="s">
        <v>823</v>
      </c>
    </row>
    <row r="25" spans="2:5" x14ac:dyDescent="0.25">
      <c r="B25" s="315"/>
      <c r="C25" s="63" t="s">
        <v>818</v>
      </c>
      <c r="D25" s="30" t="s">
        <v>824</v>
      </c>
    </row>
    <row r="26" spans="2:5" x14ac:dyDescent="0.25">
      <c r="B26" s="315" t="s">
        <v>825</v>
      </c>
      <c r="C26" s="63" t="s">
        <v>812</v>
      </c>
      <c r="D26" s="30" t="s">
        <v>826</v>
      </c>
    </row>
    <row r="27" spans="2:5" x14ac:dyDescent="0.25">
      <c r="B27" s="315"/>
      <c r="C27" s="63" t="s">
        <v>814</v>
      </c>
      <c r="D27" s="30" t="s">
        <v>827</v>
      </c>
    </row>
    <row r="28" spans="2:5" x14ac:dyDescent="0.25">
      <c r="B28" s="315"/>
      <c r="C28" s="63" t="s">
        <v>816</v>
      </c>
      <c r="D28" s="30" t="s">
        <v>828</v>
      </c>
    </row>
    <row r="29" spans="2:5" x14ac:dyDescent="0.25">
      <c r="B29" s="315"/>
      <c r="C29" s="63" t="s">
        <v>818</v>
      </c>
      <c r="D29" s="30" t="s">
        <v>829</v>
      </c>
    </row>
    <row r="30" spans="2:5" x14ac:dyDescent="0.25">
      <c r="B30" s="315" t="s">
        <v>830</v>
      </c>
      <c r="C30" s="63" t="s">
        <v>812</v>
      </c>
      <c r="D30" s="30" t="s">
        <v>831</v>
      </c>
    </row>
    <row r="31" spans="2:5" x14ac:dyDescent="0.25">
      <c r="B31" s="315"/>
      <c r="C31" s="63" t="s">
        <v>814</v>
      </c>
      <c r="D31" s="30" t="s">
        <v>832</v>
      </c>
    </row>
    <row r="32" spans="2:5" x14ac:dyDescent="0.25">
      <c r="B32" s="315"/>
      <c r="C32" s="63" t="s">
        <v>816</v>
      </c>
      <c r="D32" s="30" t="s">
        <v>833</v>
      </c>
    </row>
    <row r="33" spans="2:4" x14ac:dyDescent="0.25">
      <c r="B33" s="315"/>
      <c r="C33" s="63" t="s">
        <v>818</v>
      </c>
      <c r="D33" s="30" t="s">
        <v>834</v>
      </c>
    </row>
    <row r="34" spans="2:4" x14ac:dyDescent="0.25">
      <c r="B34" s="315" t="s">
        <v>835</v>
      </c>
      <c r="C34" s="63" t="s">
        <v>812</v>
      </c>
      <c r="D34" s="30" t="s">
        <v>836</v>
      </c>
    </row>
    <row r="35" spans="2:4" x14ac:dyDescent="0.25">
      <c r="B35" s="315"/>
      <c r="C35" s="63" t="s">
        <v>814</v>
      </c>
      <c r="D35" s="30" t="s">
        <v>837</v>
      </c>
    </row>
    <row r="36" spans="2:4" ht="28.5" x14ac:dyDescent="0.25">
      <c r="B36" s="315"/>
      <c r="C36" s="63" t="s">
        <v>816</v>
      </c>
      <c r="D36" s="30" t="s">
        <v>838</v>
      </c>
    </row>
    <row r="37" spans="2:4" x14ac:dyDescent="0.25">
      <c r="B37" s="315"/>
      <c r="C37" s="63" t="s">
        <v>818</v>
      </c>
      <c r="D37" s="30" t="s">
        <v>839</v>
      </c>
    </row>
    <row r="38" spans="2:4" x14ac:dyDescent="0.25">
      <c r="B38" s="315" t="s">
        <v>840</v>
      </c>
      <c r="C38" s="63" t="s">
        <v>812</v>
      </c>
      <c r="D38" s="30" t="s">
        <v>841</v>
      </c>
    </row>
    <row r="39" spans="2:4" x14ac:dyDescent="0.25">
      <c r="B39" s="315"/>
      <c r="C39" s="63" t="s">
        <v>814</v>
      </c>
      <c r="D39" s="30" t="s">
        <v>842</v>
      </c>
    </row>
    <row r="40" spans="2:4" x14ac:dyDescent="0.25">
      <c r="B40" s="315"/>
      <c r="C40" s="63" t="s">
        <v>816</v>
      </c>
      <c r="D40" s="30" t="s">
        <v>843</v>
      </c>
    </row>
    <row r="41" spans="2:4" x14ac:dyDescent="0.25">
      <c r="B41" s="315"/>
      <c r="C41" s="63" t="s">
        <v>818</v>
      </c>
      <c r="D41" s="30" t="s">
        <v>844</v>
      </c>
    </row>
    <row r="42" spans="2:4" ht="42.75" x14ac:dyDescent="0.25">
      <c r="B42" s="315" t="s">
        <v>845</v>
      </c>
      <c r="C42" s="63" t="s">
        <v>812</v>
      </c>
      <c r="D42" s="30" t="s">
        <v>846</v>
      </c>
    </row>
    <row r="43" spans="2:4" ht="42.75" x14ac:dyDescent="0.25">
      <c r="B43" s="315"/>
      <c r="C43" s="63" t="s">
        <v>814</v>
      </c>
      <c r="D43" s="30" t="s">
        <v>847</v>
      </c>
    </row>
    <row r="44" spans="2:4" ht="28.5" x14ac:dyDescent="0.25">
      <c r="B44" s="315"/>
      <c r="C44" s="63" t="s">
        <v>816</v>
      </c>
      <c r="D44" s="30" t="s">
        <v>848</v>
      </c>
    </row>
    <row r="45" spans="2:4" ht="28.5" x14ac:dyDescent="0.25">
      <c r="B45" s="315"/>
      <c r="C45" s="63" t="s">
        <v>818</v>
      </c>
      <c r="D45" s="30" t="s">
        <v>849</v>
      </c>
    </row>
    <row r="46" spans="2:4" ht="28.5" x14ac:dyDescent="0.25">
      <c r="B46" s="315" t="s">
        <v>850</v>
      </c>
      <c r="C46" s="63" t="s">
        <v>812</v>
      </c>
      <c r="D46" s="30" t="s">
        <v>851</v>
      </c>
    </row>
    <row r="47" spans="2:4" ht="28.5" x14ac:dyDescent="0.25">
      <c r="B47" s="315"/>
      <c r="C47" s="63" t="s">
        <v>814</v>
      </c>
      <c r="D47" s="30" t="s">
        <v>852</v>
      </c>
    </row>
    <row r="48" spans="2:4" ht="39" customHeight="1" x14ac:dyDescent="0.25">
      <c r="B48" s="315"/>
      <c r="C48" s="63" t="s">
        <v>816</v>
      </c>
      <c r="D48" s="30" t="s">
        <v>853</v>
      </c>
    </row>
    <row r="49" spans="2:4" ht="44.25" customHeight="1" x14ac:dyDescent="0.25">
      <c r="B49" s="315"/>
      <c r="C49" s="63" t="s">
        <v>818</v>
      </c>
      <c r="D49" s="30" t="s">
        <v>854</v>
      </c>
    </row>
    <row r="50" spans="2:4" ht="74.25" customHeight="1" x14ac:dyDescent="0.25">
      <c r="B50" s="315" t="s">
        <v>855</v>
      </c>
      <c r="C50" s="63" t="s">
        <v>812</v>
      </c>
      <c r="D50" s="30" t="s">
        <v>856</v>
      </c>
    </row>
    <row r="51" spans="2:4" ht="57.75" x14ac:dyDescent="0.25">
      <c r="B51" s="315"/>
      <c r="C51" s="63" t="s">
        <v>814</v>
      </c>
      <c r="D51" s="30" t="s">
        <v>857</v>
      </c>
    </row>
    <row r="52" spans="2:4" ht="28.5" x14ac:dyDescent="0.25">
      <c r="B52" s="315"/>
      <c r="C52" s="63" t="s">
        <v>816</v>
      </c>
      <c r="D52" s="30" t="s">
        <v>858</v>
      </c>
    </row>
    <row r="53" spans="2:4" ht="28.5" x14ac:dyDescent="0.25">
      <c r="B53" s="315"/>
      <c r="C53" s="63" t="s">
        <v>818</v>
      </c>
      <c r="D53" s="30" t="s">
        <v>859</v>
      </c>
    </row>
    <row r="54" spans="2:4" ht="28.5" x14ac:dyDescent="0.25">
      <c r="B54" s="315" t="s">
        <v>860</v>
      </c>
      <c r="C54" s="63" t="s">
        <v>812</v>
      </c>
      <c r="D54" s="30" t="s">
        <v>861</v>
      </c>
    </row>
    <row r="55" spans="2:4" x14ac:dyDescent="0.25">
      <c r="B55" s="315"/>
      <c r="C55" s="63" t="s">
        <v>814</v>
      </c>
      <c r="D55" s="30" t="s">
        <v>862</v>
      </c>
    </row>
    <row r="56" spans="2:4" x14ac:dyDescent="0.25">
      <c r="B56" s="315"/>
      <c r="C56" s="63" t="s">
        <v>816</v>
      </c>
      <c r="D56" s="30" t="s">
        <v>863</v>
      </c>
    </row>
    <row r="57" spans="2:4" x14ac:dyDescent="0.25">
      <c r="B57" s="315"/>
      <c r="C57" s="63" t="s">
        <v>818</v>
      </c>
      <c r="D57" s="30" t="s">
        <v>864</v>
      </c>
    </row>
    <row r="58" spans="2:4" ht="28.5" x14ac:dyDescent="0.25">
      <c r="B58" s="315" t="s">
        <v>865</v>
      </c>
      <c r="C58" s="63" t="s">
        <v>812</v>
      </c>
      <c r="D58" s="30" t="s">
        <v>866</v>
      </c>
    </row>
    <row r="59" spans="2:4" ht="28.5" x14ac:dyDescent="0.25">
      <c r="B59" s="315"/>
      <c r="C59" s="63" t="s">
        <v>814</v>
      </c>
      <c r="D59" s="30" t="s">
        <v>867</v>
      </c>
    </row>
    <row r="60" spans="2:4" ht="28.5" x14ac:dyDescent="0.25">
      <c r="B60" s="315"/>
      <c r="C60" s="63" t="s">
        <v>816</v>
      </c>
      <c r="D60" s="30" t="s">
        <v>868</v>
      </c>
    </row>
    <row r="61" spans="2:4" ht="28.5" x14ac:dyDescent="0.25">
      <c r="B61" s="315"/>
      <c r="C61" s="63" t="s">
        <v>818</v>
      </c>
      <c r="D61" s="30" t="s">
        <v>869</v>
      </c>
    </row>
    <row r="62" spans="2:4" ht="78.75" customHeight="1" x14ac:dyDescent="0.25">
      <c r="B62" s="315" t="s">
        <v>870</v>
      </c>
      <c r="C62" s="63" t="s">
        <v>812</v>
      </c>
      <c r="D62" s="30" t="s">
        <v>871</v>
      </c>
    </row>
    <row r="63" spans="2:4" ht="57" x14ac:dyDescent="0.25">
      <c r="B63" s="315"/>
      <c r="C63" s="63" t="s">
        <v>814</v>
      </c>
      <c r="D63" s="30" t="s">
        <v>872</v>
      </c>
    </row>
    <row r="64" spans="2:4" ht="57" x14ac:dyDescent="0.25">
      <c r="B64" s="315"/>
      <c r="C64" s="63" t="s">
        <v>816</v>
      </c>
      <c r="D64" s="30" t="s">
        <v>873</v>
      </c>
    </row>
    <row r="65" spans="2:12" ht="96" customHeight="1" x14ac:dyDescent="0.25">
      <c r="B65" s="315"/>
      <c r="C65" s="63" t="s">
        <v>818</v>
      </c>
      <c r="D65" s="30" t="s">
        <v>874</v>
      </c>
    </row>
    <row r="66" spans="2:12" ht="28.5" x14ac:dyDescent="0.25">
      <c r="B66" s="315" t="s">
        <v>875</v>
      </c>
      <c r="C66" s="63" t="s">
        <v>812</v>
      </c>
      <c r="D66" s="30" t="s">
        <v>876</v>
      </c>
    </row>
    <row r="67" spans="2:12" ht="28.5" x14ac:dyDescent="0.25">
      <c r="B67" s="315"/>
      <c r="C67" s="63" t="s">
        <v>814</v>
      </c>
      <c r="D67" s="30" t="s">
        <v>877</v>
      </c>
    </row>
    <row r="68" spans="2:12" ht="28.5" x14ac:dyDescent="0.25">
      <c r="B68" s="315"/>
      <c r="C68" s="63" t="s">
        <v>816</v>
      </c>
      <c r="D68" s="30" t="s">
        <v>878</v>
      </c>
    </row>
    <row r="69" spans="2:12" x14ac:dyDescent="0.25">
      <c r="B69" s="315"/>
      <c r="C69" s="63" t="s">
        <v>818</v>
      </c>
      <c r="D69" s="30" t="s">
        <v>879</v>
      </c>
    </row>
    <row r="70" spans="2:12" ht="28.5" x14ac:dyDescent="0.25">
      <c r="B70" s="315" t="s">
        <v>880</v>
      </c>
      <c r="C70" s="63" t="s">
        <v>812</v>
      </c>
      <c r="D70" s="30" t="s">
        <v>881</v>
      </c>
    </row>
    <row r="71" spans="2:12" ht="28.5" x14ac:dyDescent="0.25">
      <c r="B71" s="315"/>
      <c r="C71" s="63" t="s">
        <v>814</v>
      </c>
      <c r="D71" s="30" t="s">
        <v>882</v>
      </c>
    </row>
    <row r="72" spans="2:12" ht="28.5" x14ac:dyDescent="0.25">
      <c r="B72" s="315"/>
      <c r="C72" s="63" t="s">
        <v>816</v>
      </c>
      <c r="D72" s="30" t="s">
        <v>883</v>
      </c>
    </row>
    <row r="73" spans="2:12" x14ac:dyDescent="0.25">
      <c r="B73" s="315"/>
      <c r="C73" s="63" t="s">
        <v>818</v>
      </c>
      <c r="D73" s="30" t="s">
        <v>884</v>
      </c>
    </row>
    <row r="74" spans="2:12" ht="28.5" x14ac:dyDescent="0.25">
      <c r="B74" s="315" t="s">
        <v>885</v>
      </c>
      <c r="C74" s="63" t="s">
        <v>812</v>
      </c>
      <c r="D74" s="30" t="s">
        <v>886</v>
      </c>
    </row>
    <row r="75" spans="2:12" ht="28.5" x14ac:dyDescent="0.25">
      <c r="B75" s="315"/>
      <c r="C75" s="63" t="s">
        <v>814</v>
      </c>
      <c r="D75" s="30" t="s">
        <v>887</v>
      </c>
    </row>
    <row r="76" spans="2:12" ht="28.5" x14ac:dyDescent="0.25">
      <c r="B76" s="315"/>
      <c r="C76" s="63" t="s">
        <v>816</v>
      </c>
      <c r="D76" s="30" t="s">
        <v>888</v>
      </c>
    </row>
    <row r="77" spans="2:12" ht="28.5" x14ac:dyDescent="0.25">
      <c r="B77" s="315"/>
      <c r="C77" s="63" t="s">
        <v>818</v>
      </c>
      <c r="D77" s="30" t="s">
        <v>889</v>
      </c>
    </row>
    <row r="79" spans="2:12" x14ac:dyDescent="0.25">
      <c r="B79" s="52" t="s">
        <v>136</v>
      </c>
      <c r="C79" s="51"/>
      <c r="D79" s="51"/>
      <c r="E79" s="51"/>
      <c r="F79" s="51"/>
      <c r="G79" s="51"/>
      <c r="H79" s="51"/>
      <c r="I79" s="51"/>
      <c r="J79" s="51"/>
      <c r="K79" s="51"/>
      <c r="L79" s="51"/>
    </row>
    <row r="80" spans="2:12" x14ac:dyDescent="0.25">
      <c r="B80" s="218"/>
      <c r="C80" s="218"/>
      <c r="D80" s="218"/>
      <c r="E80" s="50"/>
      <c r="F80" s="50"/>
      <c r="G80" s="50"/>
      <c r="H80" s="50"/>
      <c r="I80" s="50"/>
      <c r="J80" s="50"/>
      <c r="K80" s="50"/>
      <c r="L80" s="50"/>
    </row>
    <row r="81" spans="2:12" x14ac:dyDescent="0.25">
      <c r="B81" s="218"/>
      <c r="C81" s="218"/>
      <c r="D81" s="218"/>
      <c r="E81" s="50"/>
      <c r="F81" s="50"/>
      <c r="G81" s="50"/>
      <c r="H81" s="50"/>
      <c r="I81" s="50"/>
      <c r="J81" s="50"/>
      <c r="K81" s="50"/>
      <c r="L81" s="50"/>
    </row>
    <row r="82" spans="2:12" ht="54.75" customHeight="1" x14ac:dyDescent="0.25">
      <c r="B82" s="219" t="s">
        <v>137</v>
      </c>
      <c r="C82" s="219"/>
      <c r="D82" s="219"/>
      <c r="E82" s="99"/>
      <c r="F82" s="99"/>
      <c r="G82" s="99"/>
      <c r="H82" s="99"/>
      <c r="I82" s="99"/>
      <c r="J82" s="50"/>
      <c r="K82" s="50"/>
      <c r="L82" s="50"/>
    </row>
    <row r="83" spans="2:12" x14ac:dyDescent="0.25">
      <c r="B83" s="218"/>
      <c r="C83" s="218"/>
      <c r="D83" s="218"/>
      <c r="E83" s="50"/>
      <c r="F83" s="50"/>
      <c r="G83" s="50"/>
      <c r="H83" s="50"/>
      <c r="I83" s="50"/>
      <c r="J83" s="50"/>
      <c r="K83" s="50"/>
      <c r="L83" s="50"/>
    </row>
    <row r="84" spans="2:12" ht="32.25" customHeight="1" x14ac:dyDescent="0.25">
      <c r="B84" s="220" t="s">
        <v>12</v>
      </c>
      <c r="C84" s="220"/>
      <c r="D84" s="220"/>
      <c r="E84" s="100"/>
      <c r="F84" s="100"/>
      <c r="G84" s="100"/>
      <c r="H84" s="100"/>
      <c r="I84" s="100"/>
      <c r="J84" s="50"/>
      <c r="K84" s="50"/>
      <c r="L84" s="50"/>
    </row>
    <row r="85" spans="2:12" x14ac:dyDescent="0.25">
      <c r="B85" s="216"/>
      <c r="C85" s="216"/>
      <c r="D85" s="216"/>
      <c r="E85" s="50"/>
      <c r="F85" s="50"/>
      <c r="G85" s="50"/>
      <c r="H85" s="50"/>
      <c r="I85" s="50"/>
      <c r="J85" s="50"/>
      <c r="K85" s="50"/>
      <c r="L85" s="50"/>
    </row>
  </sheetData>
  <sheetProtection algorithmName="SHA-512" hashValue="eg4tbPeEdDo8ozHYXl+SFMz92D8XtHJ8gZ6tS11BxxTwSKkWVESJFheUJQQEjWbeo0y5I7l5Wk8Py55ZzQTnwA==" saltValue="ED4sF1V6+FPwCA+CYNOenw==" spinCount="100000" sheet="1" objects="1" scenarios="1"/>
  <mergeCells count="31">
    <mergeCell ref="B2:B5"/>
    <mergeCell ref="C4:C5"/>
    <mergeCell ref="B38:B41"/>
    <mergeCell ref="B11:D11"/>
    <mergeCell ref="B12:C12"/>
    <mergeCell ref="B13:C13"/>
    <mergeCell ref="B14:C14"/>
    <mergeCell ref="B15:C15"/>
    <mergeCell ref="B16:C16"/>
    <mergeCell ref="B18:B21"/>
    <mergeCell ref="B22:B25"/>
    <mergeCell ref="B26:B29"/>
    <mergeCell ref="B30:B33"/>
    <mergeCell ref="B34:B37"/>
    <mergeCell ref="B10:D10"/>
    <mergeCell ref="B8:D9"/>
    <mergeCell ref="B66:B69"/>
    <mergeCell ref="B70:B73"/>
    <mergeCell ref="B74:B77"/>
    <mergeCell ref="B42:B45"/>
    <mergeCell ref="B46:B49"/>
    <mergeCell ref="B50:B53"/>
    <mergeCell ref="B54:B57"/>
    <mergeCell ref="B58:B61"/>
    <mergeCell ref="B62:B65"/>
    <mergeCell ref="B85:D85"/>
    <mergeCell ref="B80:D80"/>
    <mergeCell ref="B81:D81"/>
    <mergeCell ref="B82:D82"/>
    <mergeCell ref="B83:D83"/>
    <mergeCell ref="B84:D84"/>
  </mergeCells>
  <pageMargins left="0.7" right="0.7" top="0.75" bottom="0.75" header="0.3" footer="0.3"/>
  <pageSetup paperSize="9"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3"/>
  <sheetViews>
    <sheetView showGridLines="0" showRowColHeaders="0" view="pageBreakPreview" zoomScaleNormal="100" zoomScaleSheetLayoutView="100" workbookViewId="0">
      <selection activeCell="C14" sqref="C14"/>
    </sheetView>
  </sheetViews>
  <sheetFormatPr baseColWidth="10" defaultColWidth="11.42578125" defaultRowHeight="15" x14ac:dyDescent="0.25"/>
  <cols>
    <col min="1" max="1" width="11.42578125" style="110" customWidth="1"/>
    <col min="2" max="2" width="13.5703125" style="111" customWidth="1"/>
    <col min="3" max="3" width="71.42578125" style="111" customWidth="1"/>
    <col min="4" max="4" width="17.42578125" style="111" customWidth="1"/>
    <col min="5" max="5" width="18.5703125" style="111" customWidth="1"/>
    <col min="6" max="16384" width="11.42578125" style="110"/>
  </cols>
  <sheetData>
    <row r="2" spans="2:6" ht="15" customHeight="1" x14ac:dyDescent="0.25">
      <c r="B2" s="322"/>
      <c r="C2" s="44" t="s">
        <v>0</v>
      </c>
      <c r="D2" s="316" t="s">
        <v>1</v>
      </c>
      <c r="E2" s="316"/>
      <c r="F2" s="109"/>
    </row>
    <row r="3" spans="2:6" ht="15" customHeight="1" x14ac:dyDescent="0.25">
      <c r="B3" s="322"/>
      <c r="C3" s="44" t="s">
        <v>2</v>
      </c>
      <c r="D3" s="316" t="s">
        <v>3</v>
      </c>
      <c r="E3" s="316"/>
      <c r="F3" s="109"/>
    </row>
    <row r="4" spans="2:6" ht="15" customHeight="1" x14ac:dyDescent="0.25">
      <c r="B4" s="322"/>
      <c r="C4" s="323" t="s">
        <v>4</v>
      </c>
      <c r="D4" s="316" t="s">
        <v>5</v>
      </c>
      <c r="E4" s="316"/>
      <c r="F4" s="109"/>
    </row>
    <row r="5" spans="2:6" ht="15" customHeight="1" x14ac:dyDescent="0.25">
      <c r="B5" s="322"/>
      <c r="C5" s="323"/>
      <c r="D5" s="214" t="s">
        <v>890</v>
      </c>
      <c r="E5" s="214"/>
      <c r="F5" s="109"/>
    </row>
    <row r="6" spans="2:6" ht="15" customHeight="1" x14ac:dyDescent="0.25">
      <c r="B6" s="116">
        <v>33</v>
      </c>
      <c r="C6" s="108"/>
      <c r="D6" s="74"/>
      <c r="E6" s="74"/>
      <c r="F6" s="109"/>
    </row>
    <row r="7" spans="2:6" ht="27.75" customHeight="1" x14ac:dyDescent="0.25">
      <c r="B7" s="42" t="s">
        <v>891</v>
      </c>
      <c r="C7" s="43" t="s">
        <v>892</v>
      </c>
      <c r="D7" s="43" t="s">
        <v>893</v>
      </c>
      <c r="E7" s="43" t="s">
        <v>894</v>
      </c>
    </row>
    <row r="8" spans="2:6" ht="25.5" x14ac:dyDescent="0.25">
      <c r="B8" s="187">
        <v>44250</v>
      </c>
      <c r="C8" s="190" t="s">
        <v>895</v>
      </c>
      <c r="D8" s="175" t="s">
        <v>896</v>
      </c>
      <c r="E8" s="175" t="s">
        <v>897</v>
      </c>
    </row>
    <row r="9" spans="2:6" ht="25.5" x14ac:dyDescent="0.25">
      <c r="B9" s="188">
        <v>44816</v>
      </c>
      <c r="C9" s="191" t="s">
        <v>898</v>
      </c>
      <c r="D9" s="176" t="s">
        <v>896</v>
      </c>
      <c r="E9" s="176" t="s">
        <v>897</v>
      </c>
    </row>
    <row r="10" spans="2:6" ht="38.25" x14ac:dyDescent="0.25">
      <c r="B10" s="188">
        <v>44971</v>
      </c>
      <c r="C10" s="191" t="s">
        <v>899</v>
      </c>
      <c r="D10" s="176" t="s">
        <v>896</v>
      </c>
      <c r="E10" s="176" t="s">
        <v>897</v>
      </c>
    </row>
    <row r="11" spans="2:6" ht="25.5" x14ac:dyDescent="0.25">
      <c r="B11" s="189">
        <v>44993</v>
      </c>
      <c r="C11" s="192" t="s">
        <v>900</v>
      </c>
      <c r="D11" s="176" t="s">
        <v>896</v>
      </c>
      <c r="E11" s="176" t="s">
        <v>897</v>
      </c>
    </row>
    <row r="12" spans="2:6" ht="39" customHeight="1" x14ac:dyDescent="0.25">
      <c r="B12" s="189">
        <v>45149</v>
      </c>
      <c r="C12" s="192" t="s">
        <v>901</v>
      </c>
      <c r="D12" s="176" t="s">
        <v>896</v>
      </c>
      <c r="E12" s="176" t="s">
        <v>897</v>
      </c>
    </row>
    <row r="13" spans="2:6" ht="38.25" x14ac:dyDescent="0.25">
      <c r="B13" s="189">
        <v>45406</v>
      </c>
      <c r="C13" s="192" t="s">
        <v>902</v>
      </c>
      <c r="D13" s="118" t="s">
        <v>903</v>
      </c>
      <c r="E13" s="118" t="s">
        <v>904</v>
      </c>
    </row>
    <row r="14" spans="2:6" ht="40.5" customHeight="1" x14ac:dyDescent="0.25">
      <c r="B14" s="189">
        <v>45566</v>
      </c>
      <c r="C14" s="193" t="s">
        <v>905</v>
      </c>
      <c r="D14" s="118" t="s">
        <v>903</v>
      </c>
      <c r="E14" s="118" t="s">
        <v>904</v>
      </c>
    </row>
    <row r="15" spans="2:6" ht="38.25" x14ac:dyDescent="0.25">
      <c r="B15" s="189">
        <v>45869</v>
      </c>
      <c r="C15" s="192" t="s">
        <v>906</v>
      </c>
      <c r="D15" s="118" t="s">
        <v>903</v>
      </c>
      <c r="E15" s="118" t="s">
        <v>904</v>
      </c>
    </row>
    <row r="16" spans="2:6" ht="38.25" x14ac:dyDescent="0.25">
      <c r="B16" s="189">
        <v>45911</v>
      </c>
      <c r="C16" s="199" t="s">
        <v>907</v>
      </c>
      <c r="D16" s="176" t="s">
        <v>908</v>
      </c>
      <c r="E16" s="200" t="s">
        <v>909</v>
      </c>
    </row>
    <row r="17" spans="1:11" x14ac:dyDescent="0.25">
      <c r="B17" s="177"/>
      <c r="C17" s="177"/>
      <c r="D17" s="177"/>
      <c r="E17" s="177"/>
    </row>
    <row r="18" spans="1:11" x14ac:dyDescent="0.25">
      <c r="B18" s="177"/>
      <c r="C18" s="177"/>
      <c r="D18" s="177"/>
      <c r="E18" s="177"/>
    </row>
    <row r="19" spans="1:11" x14ac:dyDescent="0.25">
      <c r="B19" s="177"/>
      <c r="C19" s="177"/>
      <c r="D19" s="177"/>
      <c r="E19" s="177"/>
    </row>
    <row r="20" spans="1:11" x14ac:dyDescent="0.25">
      <c r="B20" s="177"/>
      <c r="C20" s="177"/>
      <c r="D20" s="177"/>
      <c r="E20" s="177"/>
    </row>
    <row r="21" spans="1:11" x14ac:dyDescent="0.25">
      <c r="B21" s="177"/>
      <c r="C21" s="177"/>
      <c r="D21" s="177"/>
      <c r="E21" s="177"/>
    </row>
    <row r="22" spans="1:11" x14ac:dyDescent="0.25">
      <c r="B22" s="177"/>
      <c r="C22" s="177"/>
      <c r="D22" s="177"/>
      <c r="E22" s="177"/>
    </row>
    <row r="23" spans="1:11" x14ac:dyDescent="0.25">
      <c r="B23" s="177"/>
      <c r="C23" s="177"/>
      <c r="D23" s="177"/>
      <c r="E23" s="177"/>
    </row>
    <row r="24" spans="1:11" x14ac:dyDescent="0.25">
      <c r="B24" s="177"/>
      <c r="C24" s="177"/>
      <c r="D24" s="177"/>
      <c r="E24" s="177"/>
    </row>
    <row r="26" spans="1:11" s="112" customFormat="1" x14ac:dyDescent="0.25">
      <c r="A26" s="111"/>
      <c r="B26" s="178" t="s">
        <v>136</v>
      </c>
      <c r="C26" s="111"/>
      <c r="D26" s="111"/>
      <c r="E26" s="111"/>
      <c r="F26" s="111"/>
      <c r="G26" s="111"/>
      <c r="H26" s="111"/>
      <c r="I26" s="111"/>
      <c r="J26" s="111"/>
      <c r="K26" s="111"/>
    </row>
    <row r="27" spans="1:11" s="111" customFormat="1" x14ac:dyDescent="0.25"/>
    <row r="28" spans="1:11" s="111" customFormat="1" ht="55.5" customHeight="1" x14ac:dyDescent="0.25">
      <c r="B28" s="324" t="s">
        <v>11</v>
      </c>
      <c r="C28" s="324"/>
      <c r="D28" s="324"/>
      <c r="E28" s="324"/>
      <c r="F28" s="114"/>
      <c r="G28" s="114"/>
      <c r="H28" s="114"/>
      <c r="I28" s="114"/>
      <c r="J28" s="114"/>
      <c r="K28" s="114"/>
    </row>
    <row r="29" spans="1:11" s="111" customFormat="1" x14ac:dyDescent="0.2">
      <c r="B29" s="53"/>
      <c r="C29" s="53"/>
      <c r="D29" s="53"/>
      <c r="E29" s="53"/>
      <c r="F29" s="53"/>
      <c r="G29" s="53"/>
      <c r="H29" s="53"/>
      <c r="I29" s="53"/>
      <c r="J29" s="53"/>
      <c r="K29" s="53"/>
    </row>
    <row r="30" spans="1:11" s="111" customFormat="1" ht="33" customHeight="1" x14ac:dyDescent="0.2">
      <c r="B30" s="325" t="s">
        <v>12</v>
      </c>
      <c r="C30" s="325"/>
      <c r="D30" s="325"/>
      <c r="E30" s="325"/>
      <c r="F30" s="115"/>
      <c r="G30" s="115"/>
      <c r="H30" s="115"/>
      <c r="I30" s="115"/>
      <c r="J30" s="115"/>
      <c r="K30" s="53"/>
    </row>
    <row r="31" spans="1:11" s="111" customFormat="1" ht="9.75" customHeight="1" x14ac:dyDescent="0.25">
      <c r="A31" s="113"/>
      <c r="B31" s="326"/>
      <c r="C31" s="326"/>
      <c r="D31" s="326"/>
      <c r="E31" s="326"/>
      <c r="F31" s="113"/>
      <c r="G31" s="113"/>
      <c r="H31" s="113"/>
      <c r="I31" s="113"/>
      <c r="J31" s="113"/>
      <c r="K31" s="113"/>
    </row>
    <row r="32" spans="1:11" s="111" customFormat="1" hidden="1" x14ac:dyDescent="0.25">
      <c r="A32" s="113"/>
      <c r="B32" s="321"/>
      <c r="C32" s="321"/>
      <c r="D32" s="321"/>
      <c r="E32" s="321"/>
      <c r="F32" s="113"/>
      <c r="G32" s="113"/>
      <c r="H32" s="113"/>
      <c r="I32" s="113"/>
      <c r="J32" s="113"/>
      <c r="K32" s="113"/>
    </row>
    <row r="33" spans="1:11" s="111" customFormat="1" hidden="1" x14ac:dyDescent="0.25">
      <c r="A33" s="113"/>
      <c r="B33" s="321"/>
      <c r="C33" s="321"/>
      <c r="D33" s="321"/>
      <c r="E33" s="321"/>
      <c r="F33" s="113"/>
      <c r="G33" s="113"/>
      <c r="H33" s="113"/>
      <c r="I33" s="113"/>
      <c r="J33" s="113"/>
      <c r="K33" s="113"/>
    </row>
  </sheetData>
  <sheetProtection algorithmName="SHA-512" hashValue="YPeZC+pBOdXXE1Fl160OkCJ3OxwM7sATCjGq7nq1sYaFOTaXM/OFqJNcENaRB+O4AtzOBDFf9BtDqc+oR8RZmw==" saltValue="UN7T3rmnqNyMSrsQWKuWIQ==" spinCount="100000" sheet="1" objects="1" scenarios="1"/>
  <mergeCells count="11">
    <mergeCell ref="B33:E33"/>
    <mergeCell ref="B2:B5"/>
    <mergeCell ref="D2:E2"/>
    <mergeCell ref="D3:E3"/>
    <mergeCell ref="D4:E4"/>
    <mergeCell ref="D5:E5"/>
    <mergeCell ref="C4:C5"/>
    <mergeCell ref="B28:E28"/>
    <mergeCell ref="B30:E30"/>
    <mergeCell ref="B31:E31"/>
    <mergeCell ref="B32:E3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vt:lpstr>
      <vt:lpstr>Valoracion del riesgo</vt:lpstr>
      <vt:lpstr>MATRIZ</vt:lpstr>
      <vt:lpstr>Valoracion de eficacia </vt:lpstr>
      <vt:lpstr>Tabla de peligros</vt:lpstr>
      <vt:lpstr>PELIGROS HIGIENICOS</vt:lpstr>
      <vt:lpstr>Control Cambios Registro </vt:lpstr>
      <vt:lpstr>'Control Cambios Registro '!Área_de_impresión</vt:lpstr>
      <vt:lpstr>MATRIZ!Área_de_impresión</vt:lpstr>
      <vt:lpstr>MENÚ!Área_de_impresión</vt:lpstr>
      <vt:lpstr>'PELIGROS HIGIENICOS'!Área_de_impresión</vt:lpstr>
      <vt:lpstr>'Tabla de peligros'!Área_de_impresión</vt:lpstr>
      <vt:lpstr>'Valoracion de eficacia '!Área_de_impresión</vt:lpstr>
      <vt:lpstr>'Valoracion del riesgo'!Área_de_impresión</vt:lpstr>
      <vt:lpstr>MATRIZ!Títulos_a_imprimir</vt:lpstr>
      <vt:lpstr>'PELIGROS HIGIENICOS'!Títulos_a_imprimir</vt:lpstr>
      <vt:lpstr>'Tabla de peligros'!Títulos_a_imprimir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2017-04-28T13:22:52Z</dcterms:created>
  <dcterms:modified xsi:type="dcterms:W3CDTF">2025-11-10T19:47:37Z</dcterms:modified>
  <cp:category/>
  <cp:contentStatus/>
</cp:coreProperties>
</file>