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ailunicundiedu-my.sharepoint.com/personal/andresfelipesarmiento_ucundinamarca_edu_co/Documents/MATERIAL DE APOYO COMPRAS/Formatos X Etapas/ETAPA PRE-CONTRACTUAL/DOCUMENTOS DE PUBLICACIÓN INVITACIONES/"/>
    </mc:Choice>
  </mc:AlternateContent>
  <xr:revisionPtr revIDLastSave="447" documentId="8_{88F7F60D-717E-4005-80C9-8DC643AD14B7}" xr6:coauthVersionLast="47" xr6:coauthVersionMax="47" xr10:uidLastSave="{572E6B84-80F5-4FB0-ACDB-15E26D4DFEC8}"/>
  <bookViews>
    <workbookView xWindow="28680" yWindow="-120" windowWidth="29040" windowHeight="15720" tabRatio="833" xr2:uid="{00000000-000D-0000-FFFF-FFFF00000000}"/>
  </bookViews>
  <sheets>
    <sheet name="JUSTIFICACION DE PRECIOS BAJOS" sheetId="5" r:id="rId1"/>
    <sheet name="PRECIOS BAJOS TRACTO SUCESIVO" sheetId="7" r:id="rId2"/>
    <sheet name="CONTROL CAMBIOS" sheetId="4" state="hidden" r:id="rId3"/>
    <sheet name="Hoja Aux" sheetId="3" state="hidden" r:id="rId4"/>
  </sheets>
  <definedNames>
    <definedName name="_xlnm.Print_Area" localSheetId="2">'CONTROL CAMBIOS'!$A$1:$K$32</definedName>
    <definedName name="_xlnm.Print_Area" localSheetId="0">'JUSTIFICACION DE PRECIOS BAJOS'!$A$1:$N$89</definedName>
    <definedName name="_xlnm.Print_Area" localSheetId="1">'PRECIOS BAJOS TRACTO SUCESIVO'!$A$1:$Z$90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7" l="1"/>
  <c r="G33" i="7"/>
  <c r="I33" i="7" s="1"/>
  <c r="K33" i="7"/>
  <c r="M33" i="7"/>
  <c r="O33" i="7"/>
  <c r="Q33" i="7"/>
  <c r="R33" i="7"/>
  <c r="F34" i="7"/>
  <c r="G34" i="7"/>
  <c r="I34" i="7" s="1"/>
  <c r="K34" i="7"/>
  <c r="M34" i="7"/>
  <c r="O34" i="7"/>
  <c r="Q34" i="7"/>
  <c r="R34" i="7"/>
  <c r="F35" i="7"/>
  <c r="G35" i="7"/>
  <c r="I35" i="7" s="1"/>
  <c r="K35" i="7"/>
  <c r="M35" i="7"/>
  <c r="O35" i="7"/>
  <c r="Q35" i="7"/>
  <c r="R35" i="7"/>
  <c r="F36" i="7"/>
  <c r="G36" i="7"/>
  <c r="I36" i="7" s="1"/>
  <c r="K36" i="7"/>
  <c r="M36" i="7"/>
  <c r="O36" i="7"/>
  <c r="Q36" i="7"/>
  <c r="R36" i="7"/>
  <c r="F37" i="7"/>
  <c r="G37" i="7"/>
  <c r="I37" i="7" s="1"/>
  <c r="K37" i="7"/>
  <c r="M37" i="7"/>
  <c r="O37" i="7"/>
  <c r="Q37" i="7"/>
  <c r="R37" i="7"/>
  <c r="F38" i="7"/>
  <c r="G38" i="7"/>
  <c r="I38" i="7" s="1"/>
  <c r="K38" i="7"/>
  <c r="M38" i="7"/>
  <c r="O38" i="7"/>
  <c r="Q38" i="7"/>
  <c r="R38" i="7"/>
  <c r="F39" i="7"/>
  <c r="G39" i="7"/>
  <c r="I39" i="7" s="1"/>
  <c r="K39" i="7"/>
  <c r="M39" i="7"/>
  <c r="O39" i="7"/>
  <c r="Q39" i="7"/>
  <c r="R39" i="7"/>
  <c r="F40" i="7"/>
  <c r="G40" i="7"/>
  <c r="I40" i="7" s="1"/>
  <c r="K40" i="7"/>
  <c r="M40" i="7"/>
  <c r="O40" i="7"/>
  <c r="Q40" i="7"/>
  <c r="R40" i="7"/>
  <c r="F41" i="7"/>
  <c r="G41" i="7"/>
  <c r="I41" i="7" s="1"/>
  <c r="K41" i="7"/>
  <c r="M41" i="7"/>
  <c r="O41" i="7"/>
  <c r="Q41" i="7"/>
  <c r="R41" i="7"/>
  <c r="F42" i="7"/>
  <c r="G42" i="7"/>
  <c r="I42" i="7" s="1"/>
  <c r="K42" i="7"/>
  <c r="M42" i="7"/>
  <c r="O42" i="7"/>
  <c r="Q42" i="7"/>
  <c r="R42" i="7"/>
  <c r="F43" i="7"/>
  <c r="G43" i="7"/>
  <c r="I43" i="7" s="1"/>
  <c r="K43" i="7"/>
  <c r="M43" i="7"/>
  <c r="O43" i="7"/>
  <c r="Q43" i="7"/>
  <c r="R43" i="7"/>
  <c r="F44" i="7"/>
  <c r="G44" i="7"/>
  <c r="I44" i="7" s="1"/>
  <c r="K44" i="7"/>
  <c r="M44" i="7"/>
  <c r="O44" i="7"/>
  <c r="Q44" i="7"/>
  <c r="R44" i="7"/>
  <c r="F45" i="7"/>
  <c r="G45" i="7"/>
  <c r="I45" i="7" s="1"/>
  <c r="K45" i="7"/>
  <c r="M45" i="7"/>
  <c r="O45" i="7"/>
  <c r="Q45" i="7"/>
  <c r="R45" i="7"/>
  <c r="F46" i="7"/>
  <c r="G46" i="7"/>
  <c r="I46" i="7" s="1"/>
  <c r="K46" i="7"/>
  <c r="M46" i="7"/>
  <c r="O46" i="7"/>
  <c r="Q46" i="7"/>
  <c r="R46" i="7"/>
  <c r="F47" i="7"/>
  <c r="G47" i="7"/>
  <c r="I47" i="7" s="1"/>
  <c r="K47" i="7"/>
  <c r="M47" i="7"/>
  <c r="O47" i="7"/>
  <c r="Q47" i="7"/>
  <c r="R47" i="7"/>
  <c r="F48" i="7"/>
  <c r="G48" i="7"/>
  <c r="I48" i="7" s="1"/>
  <c r="K48" i="7"/>
  <c r="M48" i="7"/>
  <c r="O48" i="7"/>
  <c r="Q48" i="7"/>
  <c r="R48" i="7"/>
  <c r="F49" i="7"/>
  <c r="G49" i="7"/>
  <c r="I49" i="7" s="1"/>
  <c r="K49" i="7"/>
  <c r="M49" i="7"/>
  <c r="O49" i="7"/>
  <c r="Q49" i="7"/>
  <c r="R49" i="7"/>
  <c r="F50" i="7"/>
  <c r="G50" i="7"/>
  <c r="I50" i="7" s="1"/>
  <c r="K50" i="7"/>
  <c r="M50" i="7"/>
  <c r="O50" i="7"/>
  <c r="Q50" i="7"/>
  <c r="R50" i="7"/>
  <c r="F51" i="7"/>
  <c r="G51" i="7"/>
  <c r="I51" i="7" s="1"/>
  <c r="K51" i="7"/>
  <c r="M51" i="7"/>
  <c r="O51" i="7"/>
  <c r="Q51" i="7"/>
  <c r="R51" i="7"/>
  <c r="F52" i="7"/>
  <c r="G52" i="7"/>
  <c r="I52" i="7" s="1"/>
  <c r="K52" i="7"/>
  <c r="M52" i="7"/>
  <c r="O52" i="7"/>
  <c r="Q52" i="7"/>
  <c r="R52" i="7"/>
  <c r="F53" i="7"/>
  <c r="G53" i="7"/>
  <c r="I53" i="7" s="1"/>
  <c r="K53" i="7"/>
  <c r="M53" i="7"/>
  <c r="O53" i="7"/>
  <c r="Q53" i="7"/>
  <c r="R53" i="7"/>
  <c r="F54" i="7"/>
  <c r="G54" i="7"/>
  <c r="I54" i="7" s="1"/>
  <c r="K54" i="7"/>
  <c r="M54" i="7"/>
  <c r="O54" i="7"/>
  <c r="Q54" i="7"/>
  <c r="R54" i="7"/>
  <c r="F55" i="7"/>
  <c r="G55" i="7"/>
  <c r="I55" i="7" s="1"/>
  <c r="K55" i="7"/>
  <c r="M55" i="7"/>
  <c r="O55" i="7"/>
  <c r="Q55" i="7"/>
  <c r="R55" i="7"/>
  <c r="F56" i="7"/>
  <c r="G56" i="7"/>
  <c r="I56" i="7" s="1"/>
  <c r="K56" i="7"/>
  <c r="M56" i="7"/>
  <c r="O56" i="7"/>
  <c r="Q56" i="7"/>
  <c r="R56" i="7"/>
  <c r="F57" i="7"/>
  <c r="G57" i="7"/>
  <c r="I57" i="7" s="1"/>
  <c r="K57" i="7"/>
  <c r="M57" i="7"/>
  <c r="O57" i="7"/>
  <c r="Q57" i="7"/>
  <c r="R57" i="7"/>
  <c r="F58" i="7"/>
  <c r="G58" i="7"/>
  <c r="I58" i="7" s="1"/>
  <c r="K58" i="7"/>
  <c r="M58" i="7"/>
  <c r="O58" i="7"/>
  <c r="Q58" i="7"/>
  <c r="R58" i="7"/>
  <c r="F59" i="7"/>
  <c r="G59" i="7"/>
  <c r="I59" i="7" s="1"/>
  <c r="K59" i="7"/>
  <c r="M59" i="7"/>
  <c r="O59" i="7"/>
  <c r="Q59" i="7"/>
  <c r="R59" i="7"/>
  <c r="F60" i="7"/>
  <c r="G60" i="7"/>
  <c r="I60" i="7" s="1"/>
  <c r="K60" i="7"/>
  <c r="M60" i="7"/>
  <c r="O60" i="7"/>
  <c r="Q60" i="7"/>
  <c r="R60" i="7"/>
  <c r="F61" i="7"/>
  <c r="G61" i="7"/>
  <c r="I61" i="7" s="1"/>
  <c r="K61" i="7"/>
  <c r="M61" i="7"/>
  <c r="O61" i="7"/>
  <c r="Q61" i="7"/>
  <c r="R61" i="7"/>
  <c r="F62" i="7"/>
  <c r="G62" i="7"/>
  <c r="I62" i="7" s="1"/>
  <c r="K62" i="7"/>
  <c r="M62" i="7"/>
  <c r="O62" i="7"/>
  <c r="Q62" i="7"/>
  <c r="R62" i="7"/>
  <c r="F63" i="7"/>
  <c r="G63" i="7"/>
  <c r="I63" i="7" s="1"/>
  <c r="K63" i="7"/>
  <c r="M63" i="7"/>
  <c r="O63" i="7"/>
  <c r="Q63" i="7"/>
  <c r="R63" i="7"/>
  <c r="F64" i="7"/>
  <c r="G64" i="7"/>
  <c r="I64" i="7" s="1"/>
  <c r="K64" i="7"/>
  <c r="M64" i="7"/>
  <c r="O64" i="7"/>
  <c r="Q64" i="7"/>
  <c r="R64" i="7"/>
  <c r="F65" i="7"/>
  <c r="G65" i="7"/>
  <c r="I65" i="7" s="1"/>
  <c r="K65" i="7"/>
  <c r="M65" i="7"/>
  <c r="O65" i="7"/>
  <c r="Q65" i="7"/>
  <c r="R65" i="7"/>
  <c r="F66" i="7"/>
  <c r="G66" i="7"/>
  <c r="I66" i="7" s="1"/>
  <c r="K66" i="7"/>
  <c r="M66" i="7"/>
  <c r="O66" i="7"/>
  <c r="Q66" i="7"/>
  <c r="R66" i="7"/>
  <c r="F67" i="7"/>
  <c r="G67" i="7"/>
  <c r="I67" i="7" s="1"/>
  <c r="K67" i="7"/>
  <c r="M67" i="7"/>
  <c r="O67" i="7"/>
  <c r="Q67" i="7"/>
  <c r="R67" i="7"/>
  <c r="F68" i="7"/>
  <c r="G68" i="7"/>
  <c r="I68" i="7" s="1"/>
  <c r="K68" i="7"/>
  <c r="M68" i="7"/>
  <c r="O68" i="7"/>
  <c r="Q68" i="7"/>
  <c r="R68" i="7"/>
  <c r="F69" i="7"/>
  <c r="G69" i="7"/>
  <c r="I69" i="7" s="1"/>
  <c r="K69" i="7"/>
  <c r="M69" i="7"/>
  <c r="O69" i="7"/>
  <c r="Q69" i="7"/>
  <c r="R69" i="7"/>
  <c r="F70" i="7"/>
  <c r="G70" i="7"/>
  <c r="I70" i="7" s="1"/>
  <c r="K70" i="7"/>
  <c r="M70" i="7"/>
  <c r="O70" i="7"/>
  <c r="Q70" i="7"/>
  <c r="R70" i="7"/>
  <c r="F71" i="7"/>
  <c r="G71" i="7"/>
  <c r="I71" i="7" s="1"/>
  <c r="K71" i="7"/>
  <c r="M71" i="7"/>
  <c r="O71" i="7"/>
  <c r="Q71" i="7"/>
  <c r="R71" i="7"/>
  <c r="F72" i="7"/>
  <c r="G72" i="7"/>
  <c r="I72" i="7" s="1"/>
  <c r="K72" i="7"/>
  <c r="M72" i="7"/>
  <c r="O72" i="7"/>
  <c r="Q72" i="7"/>
  <c r="R72" i="7"/>
  <c r="F73" i="7"/>
  <c r="G73" i="7"/>
  <c r="I73" i="7" s="1"/>
  <c r="K73" i="7"/>
  <c r="M73" i="7"/>
  <c r="O73" i="7"/>
  <c r="Q73" i="7"/>
  <c r="R73" i="7"/>
  <c r="K78" i="5"/>
  <c r="I78" i="5"/>
  <c r="G78" i="5"/>
  <c r="E78" i="5"/>
  <c r="L78" i="5"/>
  <c r="R25" i="7"/>
  <c r="R26" i="7"/>
  <c r="R27" i="7"/>
  <c r="R28" i="7"/>
  <c r="R29" i="7"/>
  <c r="R30" i="7"/>
  <c r="R31" i="7"/>
  <c r="R32" i="7"/>
  <c r="R24" i="7"/>
  <c r="Q25" i="7"/>
  <c r="Q26" i="7"/>
  <c r="Q27" i="7"/>
  <c r="Q28" i="7"/>
  <c r="Q29" i="7"/>
  <c r="Q30" i="7"/>
  <c r="Q31" i="7"/>
  <c r="Q32" i="7"/>
  <c r="Q24" i="7"/>
  <c r="O25" i="7"/>
  <c r="O26" i="7"/>
  <c r="O27" i="7"/>
  <c r="O28" i="7"/>
  <c r="O29" i="7"/>
  <c r="O30" i="7"/>
  <c r="O31" i="7"/>
  <c r="O32" i="7"/>
  <c r="O24" i="7"/>
  <c r="M25" i="7"/>
  <c r="M26" i="7"/>
  <c r="M27" i="7"/>
  <c r="M28" i="7"/>
  <c r="M29" i="7"/>
  <c r="M30" i="7"/>
  <c r="M31" i="7"/>
  <c r="M32" i="7"/>
  <c r="M24" i="7"/>
  <c r="K25" i="7"/>
  <c r="K26" i="7"/>
  <c r="K27" i="7"/>
  <c r="K28" i="7"/>
  <c r="K29" i="7"/>
  <c r="K30" i="7"/>
  <c r="K31" i="7"/>
  <c r="K32" i="7"/>
  <c r="K24" i="7"/>
  <c r="G25" i="7"/>
  <c r="I25" i="7" s="1"/>
  <c r="G26" i="7"/>
  <c r="I26" i="7" s="1"/>
  <c r="G27" i="7"/>
  <c r="I27" i="7" s="1"/>
  <c r="G28" i="7"/>
  <c r="I28" i="7" s="1"/>
  <c r="G29" i="7"/>
  <c r="I29" i="7" s="1"/>
  <c r="G30" i="7"/>
  <c r="I30" i="7" s="1"/>
  <c r="G31" i="7"/>
  <c r="I31" i="7" s="1"/>
  <c r="G32" i="7"/>
  <c r="I32" i="7" s="1"/>
  <c r="G24" i="7"/>
  <c r="I24" i="7" s="1"/>
  <c r="I25" i="5"/>
  <c r="F25" i="7"/>
  <c r="F26" i="7"/>
  <c r="F27" i="7"/>
  <c r="F28" i="7"/>
  <c r="F29" i="7"/>
  <c r="F30" i="7"/>
  <c r="F31" i="7"/>
  <c r="F32" i="7"/>
  <c r="F24" i="7"/>
  <c r="E29" i="5" l="1"/>
  <c r="K31" i="5" s="1"/>
  <c r="I31" i="5" l="1"/>
  <c r="E30" i="5"/>
  <c r="E25" i="5"/>
  <c r="K25"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10" authorId="0" shapeId="0" xr:uid="{00000000-0006-0000-0000-000001000000}">
      <text>
        <r>
          <rPr>
            <b/>
            <sz val="9"/>
            <color indexed="81"/>
            <rFont val="Tahoma"/>
            <family val="2"/>
          </rPr>
          <t>Señor oferente, por favor diligencie este espacio.</t>
        </r>
      </text>
    </comment>
    <comment ref="D12" authorId="0" shapeId="0" xr:uid="{9EF70BFD-F77B-4273-80CB-44772C6E0C38}">
      <text>
        <r>
          <rPr>
            <b/>
            <sz val="9"/>
            <color indexed="81"/>
            <rFont val="Tahoma"/>
            <family val="2"/>
          </rPr>
          <t>Respetado gestor, transcriba el código del proceso de contratación.</t>
        </r>
      </text>
    </comment>
    <comment ref="G12" authorId="0" shapeId="0" xr:uid="{00000000-0006-0000-0000-000002000000}">
      <text>
        <r>
          <rPr>
            <b/>
            <sz val="9"/>
            <color indexed="81"/>
            <rFont val="Tahoma"/>
            <family val="2"/>
          </rPr>
          <t>Respetado gestor, transcriba el objeto del proceso de contratación.</t>
        </r>
      </text>
    </comment>
    <comment ref="E23" authorId="0" shapeId="0" xr:uid="{00000000-0006-0000-0000-000003000000}">
      <text>
        <r>
          <rPr>
            <b/>
            <sz val="9"/>
            <color indexed="81"/>
            <rFont val="Tahoma"/>
            <family val="2"/>
          </rPr>
          <t>Respetado gestor, transcriba el valor correspondiente al presupuesto oficial establecido para el proceso de contratación.</t>
        </r>
      </text>
    </comment>
    <comment ref="G25"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1" authorId="0" shapeId="0" xr:uid="{C5A57A1C-E096-4DD3-87E6-1062A779E387}">
      <text>
        <r>
          <rPr>
            <b/>
            <sz val="9"/>
            <color indexed="81"/>
            <rFont val="Tahoma"/>
            <family val="2"/>
          </rPr>
          <t>Señor oferente, por favor transcriba el valor mínimo calculado por la entidad en la etapa de evaluación.</t>
        </r>
      </text>
    </comment>
    <comment ref="G31" authorId="0" shapeId="0" xr:uid="{00000000-0006-0000-0000-000006000000}">
      <text>
        <r>
          <rPr>
            <b/>
            <sz val="9"/>
            <color indexed="81"/>
            <rFont val="Tahoma"/>
            <family val="2"/>
          </rPr>
          <t>Señor oferente, transcriba el valor de su propuesta económica en este espacio.</t>
        </r>
      </text>
    </comment>
    <comment ref="B37" authorId="0" shapeId="0" xr:uid="{00000000-0006-0000-0000-000007000000}">
      <text>
        <r>
          <rPr>
            <b/>
            <sz val="9"/>
            <color indexed="81"/>
            <rFont val="Tahoma"/>
            <family val="2"/>
          </rPr>
          <t>Recuerde que deberá adjuntar la evidencias que soporten lo indicado en este espacio.</t>
        </r>
      </text>
    </comment>
    <comment ref="B78" authorId="1" shapeId="0" xr:uid="{8CFBDD03-3872-49C2-AF6E-8037043F9621}">
      <text>
        <r>
          <rPr>
            <b/>
            <sz val="9"/>
            <color indexed="81"/>
            <rFont val="Tahoma"/>
            <family val="2"/>
          </rPr>
          <t>Señor oferente, transcriba el valor de su propuesta económica.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11" authorId="0" shapeId="0" xr:uid="{D90958E2-258B-473D-8A8C-F80B1095C75C}">
      <text>
        <r>
          <rPr>
            <b/>
            <sz val="9"/>
            <color indexed="81"/>
            <rFont val="Tahoma"/>
            <family val="2"/>
          </rPr>
          <t>Señor oferente, por favor diligencie este espacio.</t>
        </r>
      </text>
    </comment>
    <comment ref="E13"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3"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<sst xmlns="http://schemas.openxmlformats.org/spreadsheetml/2006/main" count="179" uniqueCount="124">
  <si>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</si>
  <si>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</si>
  <si>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</si>
  <si>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</si>
  <si>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</si>
  <si>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</si>
  <si>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</si>
  <si>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</si>
  <si>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</si>
  <si>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</si>
  <si>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</si>
  <si>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</si>
  <si>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</si>
  <si>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</si>
  <si>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</si>
  <si>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</si>
  <si>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</si>
  <si>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</si>
  <si>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</si>
  <si>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</si>
  <si>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</si>
  <si>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</si>
  <si>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</si>
  <si>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</si>
  <si>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</si>
  <si>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</si>
  <si>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</si>
  <si>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</si>
  <si>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</si>
  <si>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</si>
  <si>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</si>
  <si>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</si>
  <si>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</si>
  <si>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</si>
  <si>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</si>
  <si>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</si>
  <si>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</si>
  <si>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</si>
  <si>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</si>
  <si>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</si>
  <si>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</si>
  <si>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</si>
  <si>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</si>
  <si>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</si>
  <si>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</si>
  <si>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</si>
  <si>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</si>
  <si>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</si>
  <si>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</si>
  <si>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</si>
  <si>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</si>
  <si>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</si>
  <si>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</si>
  <si>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</si>
  <si>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</si>
  <si>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</si>
  <si>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</si>
  <si>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</si>
  <si>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</si>
  <si>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</si>
  <si>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</si>
  <si>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</si>
  <si>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XXXXXXXXXXXXXXXXXXXXX</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</si>
  <si>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</si>
  <si>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</si>
  <si>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</si>
  <si>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</si>
  <si>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</si>
  <si>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FECHA DE ELABORACIÓN:</t>
  </si>
  <si>
    <t>1. ANÁLISIS DEL VALOR OFERTADO / COTIZADO</t>
  </si>
  <si>
    <t>2. DESAGREGACIÓN DE LA PROPUESTA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</si>
  <si>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</si>
  <si>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</si>
  <si>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</si>
  <si>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</si>
  <si>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</si>
  <si>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</si>
  <si>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</si>
  <si>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</si>
  <si>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</si>
  <si>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</si>
  <si>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</si>
  <si>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</si>
  <si>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</si>
  <si>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</si>
  <si>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</si>
  <si>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</si>
  <si>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</si>
  <si>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t>COSTO DEL BIEN, SERVICIO U OBRA</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</si>
  <si>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</si>
  <si>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</si>
  <si>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</si>
  <si>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</si>
  <si>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</si>
  <si>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</si>
  <si>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</si>
  <si>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</si>
  <si>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</si>
  <si>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</si>
  <si>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</si>
  <si>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OBJETO</t>
  </si>
  <si>
    <t>PROCESO NO.</t>
  </si>
  <si>
    <t>XXXX</t>
  </si>
  <si>
    <t>XXXXXXXXXXXXXXXXXXXXXXXXXXXXXXXXXXXXX</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</si>
  <si>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</si>
  <si>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VERSIÓN: 7</t>
  </si>
  <si>
    <t>DESCRIPCIÓN DE LAS ESPECIFICACIONES TÉCNICAS</t>
  </si>
  <si>
    <t>Elige etiqueta</t>
  </si>
  <si>
    <t>CONFIDENCIAL</t>
  </si>
  <si>
    <t>USO INTERNO</t>
  </si>
  <si>
    <t>PÚBLICO</t>
  </si>
  <si>
    <t>Etiqueta de Activo de Información - IN</t>
  </si>
  <si>
    <t>Profesional II</t>
  </si>
  <si>
    <t>Activo de informacion tipo Informacion IN</t>
  </si>
  <si>
    <t>Información Pública reservada (ALTA)</t>
  </si>
  <si>
    <t>Información Pública Clasificada (MEDIA)</t>
  </si>
  <si>
    <t>Información Pública (BAJA)</t>
  </si>
  <si>
    <t>Michael Andrés Duarte Rincón</t>
  </si>
  <si>
    <t>VIGENCIA: 2026-06-04</t>
  </si>
  <si>
    <t>Profesional I</t>
  </si>
  <si>
    <t>Se incluye la condición de "SUPERA EL PRESUPUESTO OFICIAL" como resultado en la aplicación de la fórmula -ALERTA VALOR MÍNIMO ACEPTABLE - en las dos hojas de justificación. Ajusteal formatopor inclusióndel etiquetadodel tipodeactivode información, atendiendoel control 5.13 del Anexo A de la Norma ISO/IEC 27001:2022.</t>
  </si>
  <si>
    <t>PÁGINA: 1 de 2</t>
  </si>
  <si>
    <t>PÁGINA: 2 de 2</t>
  </si>
  <si>
    <t>CÓDIGO:  ABSr132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</si>
</sst>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 numFmtId="167" formatCode="_-&quot;$&quot;\ * #,##0.00_-;\-&quot;$&quot;\ * #,##0.00_-;_-&quot;$&quot;\ * &quot;-&quot;_-;_-@_-"/>
  </numFmts>
  <fonts count="32"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
      <patternFill patternType="solid">
        <fgColor rgb="FFFFFFFF"/>
        <bgColor rgb="FFFFFFCC"/>
      </patternFill>
    </fill>
  </fills>
  <borders count="29">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217">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10" fontId="2" fillId="2" borderId="0" xfId="0" applyNumberFormat="1" applyFont="1" applyFill="1" applyProtection="1">
      <protection hidden="1"/>
    </xf>
    <xf numFmtId="44" fontId="2" fillId="2" borderId="0" xfId="0" applyNumberFormat="1" applyFont="1" applyFill="1" applyProtection="1">
      <protection hidden="1"/>
    </xf>
    <xf numFmtId="0" fontId="2" fillId="0" borderId="0" xfId="0" applyFont="1" applyAlignment="1" applyProtection="1">
      <alignment vertical="center"/>
      <protection hidden="1"/>
    </xf>
    <xf numFmtId="44" fontId="7" fillId="2" borderId="0" xfId="0" applyNumberFormat="1" applyFont="1" applyFill="1" applyAlignment="1" applyProtection="1">
      <alignment horizontal="left" vertical="center"/>
      <protection hidden="1"/>
    </xf>
    <xf numFmtId="0" fontId="18" fillId="0" borderId="6" xfId="0" applyFont="1" applyBorder="1" applyAlignment="1" applyProtection="1">
      <alignment horizontal="center" vertical="center" wrapText="1"/>
      <protection hidden="1"/>
    </xf>
    <xf numFmtId="10" fontId="18" fillId="2" borderId="6" xfId="3" applyNumberFormat="1" applyFont="1" applyFill="1" applyBorder="1" applyAlignment="1" applyProtection="1">
      <alignment horizontal="center" vertical="center"/>
      <protection hidden="1"/>
    </xf>
    <xf numFmtId="44" fontId="18" fillId="4" borderId="6" xfId="5" applyFont="1" applyFill="1" applyBorder="1" applyAlignment="1" applyProtection="1">
      <alignment horizontal="center" vertical="center"/>
      <protection locked="0"/>
    </xf>
    <xf numFmtId="0" fontId="2" fillId="2" borderId="0" xfId="0" applyFont="1" applyFill="1" applyAlignment="1" applyProtection="1">
      <alignment horizontal="left" vertical="center" wrapText="1"/>
      <protection hidden="1"/>
    </xf>
    <xf numFmtId="0" fontId="7" fillId="2" borderId="0" xfId="0" applyFont="1" applyFill="1" applyAlignment="1" applyProtection="1">
      <alignment horizontal="justify" vertical="center" wrapText="1"/>
      <protection hidden="1"/>
    </xf>
    <xf numFmtId="0" fontId="7" fillId="2" borderId="0" xfId="0" applyFont="1" applyFill="1" applyAlignment="1" applyProtection="1">
      <alignment vertical="center" wrapText="1"/>
      <protection hidden="1"/>
    </xf>
    <xf numFmtId="0" fontId="7" fillId="0" borderId="20" xfId="0" applyFont="1" applyBorder="1" applyAlignment="1" applyProtection="1">
      <alignment vertical="top" wrapText="1"/>
      <protection hidden="1"/>
    </xf>
    <xf numFmtId="0" fontId="7" fillId="0" borderId="5" xfId="0" applyFont="1" applyBorder="1" applyAlignment="1" applyProtection="1">
      <alignment vertical="top" wrapText="1"/>
      <protection hidden="1"/>
    </xf>
    <xf numFmtId="0" fontId="6"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locked="0"/>
    </xf>
    <xf numFmtId="0" fontId="17" fillId="2" borderId="0" xfId="0" applyFont="1" applyFill="1" applyAlignment="1">
      <alignment vertical="center" wrapText="1"/>
    </xf>
    <xf numFmtId="0" fontId="17" fillId="2" borderId="0" xfId="0" applyFont="1" applyFill="1" applyAlignment="1">
      <alignment vertical="top" wrapText="1"/>
    </xf>
    <xf numFmtId="0" fontId="2" fillId="2" borderId="0" xfId="0" applyFont="1" applyFill="1" applyAlignment="1" applyProtection="1">
      <alignment vertical="center"/>
      <protection hidden="1"/>
    </xf>
    <xf numFmtId="0" fontId="27" fillId="0" borderId="0" xfId="0" applyFont="1" applyAlignment="1" applyProtection="1">
      <alignment vertical="top" wrapText="1"/>
      <protection locked="0"/>
    </xf>
    <xf numFmtId="0" fontId="26" fillId="0" borderId="0" xfId="0" applyFont="1" applyAlignment="1">
      <alignment vertical="center"/>
    </xf>
    <xf numFmtId="9" fontId="0" fillId="0" borderId="24" xfId="3" applyFont="1" applyFill="1" applyBorder="1"/>
    <xf numFmtId="9" fontId="0" fillId="0" borderId="25" xfId="3" applyFont="1" applyFill="1" applyBorder="1"/>
    <xf numFmtId="9" fontId="0" fillId="0" borderId="6" xfId="3" applyFont="1" applyFill="1" applyBorder="1"/>
    <xf numFmtId="9" fontId="19" fillId="0" borderId="6" xfId="3" applyFont="1" applyFill="1" applyBorder="1" applyAlignment="1" applyProtection="1">
      <alignment horizontal="center" vertical="center" wrapText="1"/>
      <protection hidden="1"/>
    </xf>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44" fontId="31" fillId="4" borderId="6" xfId="5" applyFont="1" applyFill="1" applyBorder="1" applyAlignment="1" applyProtection="1">
      <alignment horizontal="center" vertical="center"/>
      <protection locked="0"/>
    </xf>
    <xf numFmtId="44" fontId="18" fillId="2" borderId="6" xfId="5" applyFont="1" applyFill="1" applyBorder="1" applyAlignment="1" applyProtection="1">
      <alignment horizontal="center" vertical="center"/>
      <protection hidden="1"/>
    </xf>
    <xf numFmtId="44" fontId="2" fillId="4" borderId="6" xfId="2" applyNumberFormat="1" applyFont="1" applyFill="1" applyBorder="1" applyAlignment="1" applyProtection="1">
      <alignment horizontal="left" vertical="center" wrapText="1"/>
      <protection locked="0"/>
    </xf>
    <xf numFmtId="165" fontId="7" fillId="0" borderId="6" xfId="2" applyNumberFormat="1" applyFont="1" applyFill="1" applyBorder="1" applyAlignment="1" applyProtection="1">
      <alignment horizontal="left" vertical="center" wrapText="1"/>
      <protection hidden="1"/>
    </xf>
    <xf numFmtId="0" fontId="7" fillId="0" borderId="0" xfId="0" applyFont="1" applyAlignment="1" applyProtection="1">
      <alignment vertical="center"/>
      <protection locked="0"/>
    </xf>
    <xf numFmtId="0" fontId="27" fillId="2" borderId="0" xfId="0" applyFont="1" applyFill="1" applyAlignment="1" applyProtection="1">
      <alignment vertical="center" wrapText="1"/>
      <protection hidden="1"/>
    </xf>
    <xf numFmtId="166" fontId="31" fillId="4" borderId="3" xfId="0" applyNumberFormat="1" applyFont="1" applyFill="1" applyBorder="1" applyAlignment="1" applyProtection="1">
      <alignment horizontal="center" vertical="center" wrapText="1"/>
      <protection locked="0"/>
    </xf>
    <xf numFmtId="167" fontId="29" fillId="6" borderId="6" xfId="0" applyNumberFormat="1" applyFont="1" applyFill="1" applyBorder="1" applyAlignment="1" applyProtection="1">
      <alignment horizontal="right" vertical="center" shrinkToFit="1"/>
      <protection hidden="1"/>
    </xf>
    <xf numFmtId="0" fontId="7" fillId="0" borderId="3" xfId="0" applyFont="1" applyBorder="1" applyAlignment="1">
      <alignment horizontal="center"/>
    </xf>
    <xf numFmtId="0" fontId="2" fillId="0" borderId="3" xfId="0" applyFont="1" applyBorder="1"/>
    <xf numFmtId="0" fontId="2" fillId="0" borderId="3" xfId="0" applyFont="1" applyBorder="1" applyAlignment="1">
      <alignment horizontal="justify" vertical="center"/>
    </xf>
    <xf numFmtId="0" fontId="7" fillId="0" borderId="3" xfId="0" applyFont="1" applyBorder="1" applyAlignment="1">
      <alignment horizontal="justify" vertical="center"/>
    </xf>
    <xf numFmtId="0" fontId="8" fillId="2" borderId="0" xfId="0" applyFont="1" applyFill="1" applyAlignment="1" applyProtection="1">
      <alignment horizontal="center" vertical="center" wrapText="1"/>
      <protection hidden="1"/>
    </xf>
    <xf numFmtId="0" fontId="5" fillId="2" borderId="0" xfId="0" applyFont="1" applyFill="1" applyAlignment="1" applyProtection="1">
      <alignment horizontal="center" vertical="center"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14" fillId="3" borderId="3"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9" fontId="31" fillId="5" borderId="3" xfId="3"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hidden="1"/>
    </xf>
    <xf numFmtId="0" fontId="14" fillId="3" borderId="9"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10" fontId="19" fillId="0" borderId="3" xfId="3"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justify" vertical="center" wrapText="1"/>
      <protection hidden="1"/>
    </xf>
    <xf numFmtId="0" fontId="3" fillId="0" borderId="1" xfId="0" applyFont="1" applyBorder="1" applyAlignment="1" applyProtection="1">
      <alignment vertical="top" wrapText="1"/>
      <protection hidden="1"/>
    </xf>
    <xf numFmtId="41" fontId="19" fillId="4" borderId="3" xfId="4" applyFont="1" applyFill="1" applyBorder="1" applyAlignment="1" applyProtection="1">
      <alignment horizontal="center" vertical="center"/>
      <protection locked="0"/>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21"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14" fillId="3" borderId="26" xfId="0" applyFont="1" applyFill="1" applyBorder="1" applyAlignment="1" applyProtection="1">
      <alignment horizontal="center" vertical="center"/>
      <protection hidden="1"/>
    </xf>
    <xf numFmtId="0" fontId="14" fillId="3" borderId="27" xfId="0" applyFont="1" applyFill="1" applyBorder="1" applyAlignment="1" applyProtection="1">
      <alignment horizontal="center" vertical="center"/>
      <protection hidden="1"/>
    </xf>
    <xf numFmtId="0" fontId="14" fillId="3" borderId="28"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31" fillId="0" borderId="26" xfId="0" applyFont="1" applyBorder="1" applyAlignment="1" applyProtection="1">
      <alignment horizontal="center" vertical="center" wrapText="1"/>
      <protection locked="0"/>
    </xf>
    <xf numFmtId="0" fontId="31" fillId="0" borderId="27" xfId="0" applyFont="1" applyBorder="1" applyAlignment="1" applyProtection="1">
      <alignment horizontal="center" vertical="center" wrapText="1"/>
      <protection locked="0"/>
    </xf>
    <xf numFmtId="0" fontId="31" fillId="0" borderId="28" xfId="0" applyFont="1" applyBorder="1" applyAlignment="1" applyProtection="1">
      <alignment horizontal="center" vertical="center" wrapText="1"/>
      <protection locked="0"/>
    </xf>
    <xf numFmtId="0" fontId="2" fillId="2" borderId="4" xfId="0" applyFont="1" applyFill="1" applyBorder="1" applyAlignment="1" applyProtection="1">
      <alignment horizontal="justify" vertical="center" wrapText="1"/>
      <protection hidden="1"/>
    </xf>
    <xf numFmtId="0" fontId="2" fillId="2" borderId="8" xfId="0" applyFont="1" applyFill="1" applyBorder="1" applyAlignment="1" applyProtection="1">
      <alignment horizontal="justify" vertical="center" wrapText="1"/>
      <protection hidden="1"/>
    </xf>
    <xf numFmtId="0" fontId="2" fillId="2" borderId="5" xfId="0" applyFont="1" applyFill="1" applyBorder="1" applyAlignment="1" applyProtection="1">
      <alignment horizontal="justify" vertical="center" wrapText="1"/>
      <protection hidden="1"/>
    </xf>
    <xf numFmtId="0" fontId="14" fillId="3" borderId="4" xfId="0" applyFont="1" applyFill="1" applyBorder="1" applyAlignment="1" applyProtection="1">
      <alignment horizontal="center" vertical="center"/>
      <protection hidden="1"/>
    </xf>
    <xf numFmtId="0" fontId="14" fillId="3" borderId="8" xfId="0" applyFont="1" applyFill="1" applyBorder="1" applyAlignment="1" applyProtection="1">
      <alignment horizontal="center" vertical="center"/>
      <protection hidden="1"/>
    </xf>
    <xf numFmtId="0" fontId="14" fillId="3" borderId="5" xfId="0" applyFont="1" applyFill="1" applyBorder="1" applyAlignment="1" applyProtection="1">
      <alignment horizontal="center" vertical="center"/>
      <protection hidden="1"/>
    </xf>
    <xf numFmtId="0" fontId="14" fillId="3" borderId="4" xfId="0" applyFont="1" applyFill="1" applyBorder="1" applyAlignment="1" applyProtection="1">
      <alignment horizontal="left" vertical="center"/>
      <protection hidden="1"/>
    </xf>
    <xf numFmtId="0" fontId="14" fillId="3" borderId="5" xfId="0" applyFont="1" applyFill="1" applyBorder="1" applyAlignment="1" applyProtection="1">
      <alignment horizontal="left" vertical="center"/>
      <protection hidden="1"/>
    </xf>
    <xf numFmtId="0" fontId="2" fillId="2" borderId="24" xfId="0" applyFont="1" applyFill="1" applyBorder="1" applyAlignment="1" applyProtection="1">
      <alignment horizontal="center"/>
      <protection hidden="1"/>
    </xf>
    <xf numFmtId="0" fontId="2" fillId="2" borderId="2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28" fillId="0" borderId="4" xfId="0" applyFont="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hidden="1"/>
    </xf>
    <xf numFmtId="0" fontId="28" fillId="0" borderId="18" xfId="0" applyFont="1" applyBorder="1" applyAlignment="1" applyProtection="1">
      <alignment horizontal="center" vertical="center" wrapText="1"/>
      <protection hidden="1"/>
    </xf>
    <xf numFmtId="0" fontId="28" fillId="0" borderId="19" xfId="0" applyFont="1" applyBorder="1" applyAlignment="1" applyProtection="1">
      <alignment horizontal="center" vertical="center" wrapText="1"/>
      <protection hidden="1"/>
    </xf>
    <xf numFmtId="0" fontId="28" fillId="0" borderId="9" xfId="0" applyFont="1" applyBorder="1" applyAlignment="1" applyProtection="1">
      <alignment horizontal="center" vertical="center" wrapText="1"/>
      <protection hidden="1"/>
    </xf>
    <xf numFmtId="0" fontId="28" fillId="0" borderId="7" xfId="0" applyFont="1" applyBorder="1" applyAlignment="1" applyProtection="1">
      <alignment horizontal="center" vertical="center" wrapText="1"/>
      <protection hidden="1"/>
    </xf>
    <xf numFmtId="0" fontId="28" fillId="0" borderId="2" xfId="0" applyFont="1" applyBorder="1" applyAlignment="1" applyProtection="1">
      <alignment horizontal="center" vertical="center" wrapText="1"/>
      <protection hidden="1"/>
    </xf>
    <xf numFmtId="0" fontId="28" fillId="0" borderId="20" xfId="0" applyFont="1" applyBorder="1" applyAlignment="1" applyProtection="1">
      <alignment horizontal="center" vertical="center" wrapText="1"/>
      <protection hidden="1"/>
    </xf>
    <xf numFmtId="166" fontId="31" fillId="4" borderId="4" xfId="0" applyNumberFormat="1" applyFont="1" applyFill="1" applyBorder="1" applyAlignment="1" applyProtection="1">
      <alignment horizontal="center" vertical="center" wrapText="1"/>
      <protection locked="0"/>
    </xf>
    <xf numFmtId="166" fontId="31" fillId="4" borderId="5"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30" fillId="3" borderId="3" xfId="0" applyFont="1" applyFill="1" applyBorder="1" applyAlignment="1" applyProtection="1">
      <alignment horizontal="center" vertical="center" wrapText="1"/>
      <protection hidden="1"/>
    </xf>
    <xf numFmtId="0" fontId="27" fillId="2" borderId="3" xfId="0" applyFont="1" applyFill="1" applyBorder="1" applyAlignment="1" applyProtection="1">
      <alignment horizontal="center" vertical="center" wrapText="1"/>
      <protection locked="0"/>
    </xf>
    <xf numFmtId="0" fontId="17" fillId="2" borderId="0" xfId="0" applyFont="1" applyFill="1" applyAlignment="1">
      <alignment horizontal="center" vertical="center" wrapText="1"/>
    </xf>
    <xf numFmtId="0" fontId="17" fillId="2" borderId="0" xfId="0" applyFont="1" applyFill="1" applyAlignment="1">
      <alignment horizontal="right" vertical="top" wrapText="1"/>
    </xf>
    <xf numFmtId="0" fontId="2" fillId="2" borderId="3" xfId="0" applyFont="1" applyFill="1" applyBorder="1" applyAlignment="1" applyProtection="1">
      <alignment horizontal="justify" vertical="center" wrapText="1"/>
      <protection hidden="1"/>
    </xf>
    <xf numFmtId="0" fontId="14" fillId="3" borderId="0" xfId="0" applyFont="1" applyFill="1" applyAlignment="1" applyProtection="1">
      <alignment horizontal="center" vertical="center"/>
      <protection hidden="1"/>
    </xf>
    <xf numFmtId="0" fontId="2" fillId="2" borderId="0" xfId="0" applyFont="1" applyFill="1" applyAlignment="1" applyProtection="1">
      <alignment horizontal="center" wrapText="1"/>
      <protection hidden="1"/>
    </xf>
    <xf numFmtId="0" fontId="17" fillId="2" borderId="0" xfId="0" applyFont="1" applyFill="1" applyAlignment="1">
      <alignment horizontal="center"/>
    </xf>
    <xf numFmtId="10" fontId="14" fillId="3" borderId="3" xfId="0" applyNumberFormat="1" applyFont="1" applyFill="1" applyBorder="1" applyAlignment="1" applyProtection="1">
      <alignment horizontal="center" vertical="center" wrapText="1"/>
      <protection hidden="1"/>
    </xf>
    <xf numFmtId="44" fontId="14" fillId="3" borderId="3" xfId="0" applyNumberFormat="1" applyFont="1" applyFill="1" applyBorder="1" applyAlignment="1" applyProtection="1">
      <alignment horizontal="center" vertical="center" wrapText="1"/>
      <protection hidden="1"/>
    </xf>
    <xf numFmtId="0" fontId="5" fillId="2" borderId="0" xfId="0" applyFont="1" applyFill="1" applyAlignment="1" applyProtection="1">
      <alignment horizontal="right"/>
      <protection hidden="1"/>
    </xf>
    <xf numFmtId="0" fontId="14" fillId="3" borderId="24"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30" fillId="3" borderId="9" xfId="0" applyFont="1" applyFill="1" applyBorder="1" applyAlignment="1" applyProtection="1">
      <alignment horizontal="center" vertical="center" wrapText="1"/>
      <protection hidden="1"/>
    </xf>
    <xf numFmtId="0" fontId="30" fillId="3" borderId="20" xfId="0" applyFont="1" applyFill="1" applyBorder="1" applyAlignment="1" applyProtection="1">
      <alignment horizontal="center" vertical="center" wrapText="1"/>
      <protection hidden="1"/>
    </xf>
    <xf numFmtId="0" fontId="14" fillId="3" borderId="0" xfId="0" applyFont="1" applyFill="1" applyAlignment="1" applyProtection="1">
      <alignment horizontal="center" vertical="center" wrapText="1"/>
      <protection hidden="1"/>
    </xf>
    <xf numFmtId="0" fontId="7" fillId="2" borderId="4" xfId="0" applyFont="1" applyFill="1" applyBorder="1" applyAlignment="1" applyProtection="1">
      <alignment horizontal="justify" vertical="center" wrapText="1"/>
      <protection hidden="1"/>
    </xf>
    <xf numFmtId="0" fontId="7" fillId="2" borderId="8" xfId="0" applyFont="1" applyFill="1" applyBorder="1" applyAlignment="1" applyProtection="1">
      <alignment horizontal="justify" vertical="center" wrapText="1"/>
      <protection hidden="1"/>
    </xf>
    <xf numFmtId="0" fontId="7" fillId="2" borderId="5" xfId="0" applyFont="1" applyFill="1" applyBorder="1" applyAlignment="1" applyProtection="1">
      <alignment horizontal="justify" vertical="center" wrapText="1"/>
      <protection hidden="1"/>
    </xf>
    <xf numFmtId="0" fontId="7" fillId="4" borderId="4" xfId="0" applyFont="1" applyFill="1" applyBorder="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1" xfId="0" applyFont="1" applyFill="1" applyBorder="1" applyAlignment="1" applyProtection="1">
      <alignment horizontal="center"/>
      <protection locked="0"/>
    </xf>
    <xf numFmtId="0" fontId="7" fillId="2" borderId="0" xfId="0" applyFont="1" applyFill="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3" fillId="0" borderId="0" xfId="0" applyFont="1" applyAlignment="1" applyProtection="1">
      <alignment vertical="top" wrapText="1"/>
      <protection hidden="1"/>
    </xf>
    <xf numFmtId="0" fontId="28" fillId="0" borderId="22" xfId="0" applyFont="1" applyBorder="1" applyAlignment="1" applyProtection="1">
      <alignment horizontal="center" vertical="center" wrapText="1"/>
      <protection hidden="1"/>
    </xf>
    <xf numFmtId="0" fontId="28" fillId="0" borderId="23" xfId="0" applyFont="1" applyBorder="1" applyAlignment="1" applyProtection="1">
      <alignment horizontal="center" vertical="center" wrapText="1"/>
      <protection hidden="1"/>
    </xf>
    <xf numFmtId="0" fontId="2" fillId="0" borderId="3" xfId="0" applyFont="1" applyBorder="1" applyAlignment="1">
      <alignment horizontal="center" vertical="center" wrapText="1"/>
    </xf>
    <xf numFmtId="0" fontId="17" fillId="2" borderId="0" xfId="0" applyFont="1" applyFill="1" applyAlignment="1">
      <alignment horizontal="right" vertical="center" wrapText="1"/>
    </xf>
    <xf numFmtId="0" fontId="2" fillId="0" borderId="3" xfId="0" applyFont="1" applyBorder="1" applyAlignment="1">
      <alignment horizontal="justify" vertical="center" wrapText="1"/>
    </xf>
    <xf numFmtId="0" fontId="14"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cellXfs>
  <cellStyles count="6">
    <cellStyle name="Millares" xfId="1" builtinId="3"/>
    <cellStyle name="Millares [0]" xfId="2" builtinId="6"/>
    <cellStyle name="Millares [0] 2" xfId="4" xr:uid="{00000000-0005-0000-0000-000002000000}"/>
    <cellStyle name="Moneda" xfId="5" builtinId="4"/>
    <cellStyle name="Normal" xfId="0" builtinId="0"/>
    <cellStyle name="Porcentaje" xfId="3" builtinId="5"/>
  </cellStyles>
  <dxfs count="15">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
      <font>
        <color rgb="FFFF0000"/>
      </font>
      <fill>
        <patternFill>
          <bgColor theme="5" tint="0.39994506668294322"/>
        </patternFill>
      </fill>
    </dxf>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C00000"/>
      </font>
      <fill>
        <patternFill>
          <bgColor theme="5" tint="0.39994506668294322"/>
        </patternFill>
      </fill>
    </dxf>
    <dxf>
      <font>
        <color rgb="FF006100"/>
      </font>
      <fill>
        <patternFill>
          <bgColor rgb="FFC6EFCE"/>
        </patternFill>
      </fill>
    </dxf>
    <dxf>
      <font>
        <color rgb="FF9C5700"/>
      </font>
      <fill>
        <patternFill>
          <bgColor rgb="FFFFEB9C"/>
        </patternFill>
      </fill>
    </dxf>
    <dxf>
      <font>
        <color rgb="FFC00000"/>
      </font>
      <fill>
        <patternFill>
          <bgColor theme="5" tint="0.39994506668294322"/>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F46718"/>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54426</xdr:colOff>
      <xdr:row>22</xdr:row>
      <xdr:rowOff>309562</xdr:rowOff>
    </xdr:from>
    <xdr:to>
      <xdr:col>5</xdr:col>
      <xdr:colOff>1170212</xdr:colOff>
      <xdr:row>24</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28</xdr:row>
      <xdr:rowOff>330994</xdr:rowOff>
    </xdr:from>
    <xdr:to>
      <xdr:col>5</xdr:col>
      <xdr:colOff>1191643</xdr:colOff>
      <xdr:row>30</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9"/>
  <sheetViews>
    <sheetView showGridLines="0" tabSelected="1" view="pageBreakPreview" zoomScaleNormal="80" zoomScaleSheetLayoutView="100" workbookViewId="0">
      <selection activeCell="G8" sqref="G8"/>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2:15" ht="15" x14ac:dyDescent="0.25">
      <c r="N1" s="15"/>
    </row>
    <row r="2" spans="2:15" ht="15.75" customHeight="1" x14ac:dyDescent="0.25">
      <c r="B2" s="108"/>
      <c r="C2" s="119" t="s">
        <v>0</v>
      </c>
      <c r="D2" s="120"/>
      <c r="E2" s="120"/>
      <c r="F2" s="120"/>
      <c r="G2" s="120"/>
      <c r="H2" s="120"/>
      <c r="I2" s="120"/>
      <c r="J2" s="120"/>
      <c r="K2" s="121"/>
      <c r="L2" s="117" t="s">
        <v>123</v>
      </c>
      <c r="M2" s="117"/>
      <c r="N2" s="17"/>
    </row>
    <row r="3" spans="2:15" ht="15.75" customHeight="1" x14ac:dyDescent="0.25">
      <c r="B3" s="108"/>
      <c r="C3" s="119" t="s">
        <v>1</v>
      </c>
      <c r="D3" s="120"/>
      <c r="E3" s="120"/>
      <c r="F3" s="120"/>
      <c r="G3" s="120"/>
      <c r="H3" s="120"/>
      <c r="I3" s="120"/>
      <c r="J3" s="120"/>
      <c r="K3" s="121"/>
      <c r="L3" s="117" t="s">
        <v>105</v>
      </c>
      <c r="M3" s="117"/>
      <c r="N3" s="17"/>
    </row>
    <row r="4" spans="2:15" ht="16.5" customHeight="1" x14ac:dyDescent="0.25">
      <c r="B4" s="108"/>
      <c r="C4" s="122" t="s">
        <v>2</v>
      </c>
      <c r="D4" s="123"/>
      <c r="E4" s="123"/>
      <c r="F4" s="123"/>
      <c r="G4" s="123"/>
      <c r="H4" s="123"/>
      <c r="I4" s="123"/>
      <c r="J4" s="123"/>
      <c r="K4" s="124"/>
      <c r="L4" s="117" t="s">
        <v>118</v>
      </c>
      <c r="M4" s="117"/>
      <c r="N4" s="17"/>
    </row>
    <row r="5" spans="2:15" ht="15" x14ac:dyDescent="0.25">
      <c r="B5" s="108"/>
      <c r="C5" s="125"/>
      <c r="D5" s="126"/>
      <c r="E5" s="126"/>
      <c r="F5" s="126"/>
      <c r="G5" s="126"/>
      <c r="H5" s="126"/>
      <c r="I5" s="126"/>
      <c r="J5" s="126"/>
      <c r="K5" s="127"/>
      <c r="L5" s="118" t="s">
        <v>121</v>
      </c>
      <c r="M5" s="118"/>
      <c r="N5" s="17"/>
    </row>
    <row r="6" spans="2:15" s="18" customFormat="1" ht="15" customHeight="1" x14ac:dyDescent="0.25">
      <c r="C6" s="19"/>
      <c r="D6" s="19"/>
      <c r="E6" s="19"/>
      <c r="F6" s="19"/>
      <c r="G6" s="19"/>
      <c r="H6" s="19"/>
      <c r="I6" s="19"/>
      <c r="J6" s="19"/>
      <c r="K6" s="19"/>
      <c r="L6" s="19"/>
      <c r="M6" s="19"/>
      <c r="N6" s="19"/>
      <c r="O6" s="20"/>
    </row>
    <row r="7" spans="2:15" s="18" customFormat="1" ht="27" customHeight="1" x14ac:dyDescent="0.25">
      <c r="C7" s="19"/>
      <c r="D7" s="19"/>
      <c r="E7" s="19"/>
      <c r="F7" s="19"/>
      <c r="G7" s="19"/>
      <c r="H7" s="19"/>
      <c r="I7" s="19"/>
      <c r="J7" s="19"/>
      <c r="K7" s="19"/>
      <c r="L7" s="87" t="s">
        <v>111</v>
      </c>
      <c r="M7" s="87"/>
      <c r="N7" s="19"/>
      <c r="O7" s="20"/>
    </row>
    <row r="8" spans="2:15" s="18" customFormat="1" ht="15" customHeight="1" x14ac:dyDescent="0.25">
      <c r="B8" s="110" t="s">
        <v>3</v>
      </c>
      <c r="C8" s="110"/>
      <c r="D8" s="19"/>
      <c r="E8" s="19"/>
      <c r="F8" s="19"/>
      <c r="G8" s="19"/>
      <c r="H8" s="19"/>
      <c r="I8" s="19"/>
      <c r="J8" s="19"/>
      <c r="K8" s="19"/>
      <c r="L8" s="88" t="s">
        <v>109</v>
      </c>
      <c r="M8" s="88"/>
      <c r="N8" s="19"/>
      <c r="O8" s="20"/>
    </row>
    <row r="9" spans="2:15" s="18" customFormat="1" ht="15" customHeight="1" x14ac:dyDescent="0.25">
      <c r="B9" s="21"/>
      <c r="C9" s="19"/>
      <c r="D9" s="19"/>
      <c r="E9" s="19"/>
      <c r="F9" s="19"/>
      <c r="G9" s="19"/>
      <c r="H9" s="19"/>
      <c r="I9" s="19"/>
      <c r="J9" s="19"/>
      <c r="K9" s="19"/>
      <c r="L9" s="19"/>
      <c r="M9" s="19"/>
      <c r="N9" s="19"/>
      <c r="O9" s="20"/>
    </row>
    <row r="10" spans="2:15" s="18" customFormat="1" ht="15" customHeight="1" x14ac:dyDescent="0.25">
      <c r="B10" s="111" t="s">
        <v>4</v>
      </c>
      <c r="C10" s="112"/>
      <c r="D10" s="81" t="s">
        <v>5</v>
      </c>
      <c r="E10" s="22"/>
      <c r="F10" s="19"/>
      <c r="G10" s="19"/>
      <c r="H10" s="19"/>
      <c r="I10" s="19"/>
      <c r="J10" s="19"/>
      <c r="K10" s="19"/>
      <c r="L10" s="19"/>
      <c r="M10" s="19"/>
      <c r="N10" s="19"/>
      <c r="O10" s="20"/>
    </row>
    <row r="11" spans="2:15" s="18" customFormat="1" ht="15" customHeight="1" thickBot="1" x14ac:dyDescent="0.3">
      <c r="B11" s="21"/>
      <c r="C11" s="19"/>
      <c r="D11" s="19"/>
      <c r="E11" s="19"/>
      <c r="F11" s="19"/>
      <c r="G11" s="19"/>
      <c r="H11" s="19"/>
      <c r="I11" s="19"/>
      <c r="J11" s="19"/>
      <c r="K11" s="19"/>
      <c r="L11" s="19"/>
      <c r="M11" s="19"/>
      <c r="N11" s="19"/>
      <c r="O11" s="20"/>
    </row>
    <row r="12" spans="2:15" ht="15" x14ac:dyDescent="0.25">
      <c r="B12" s="140" t="s">
        <v>101</v>
      </c>
      <c r="C12" s="141"/>
      <c r="D12" s="146" t="s">
        <v>102</v>
      </c>
      <c r="E12" s="79"/>
      <c r="F12" s="128" t="s">
        <v>100</v>
      </c>
      <c r="G12" s="131" t="s">
        <v>62</v>
      </c>
      <c r="H12" s="132"/>
      <c r="I12" s="132"/>
      <c r="J12" s="132"/>
      <c r="K12" s="132"/>
      <c r="L12" s="132"/>
      <c r="M12" s="133"/>
      <c r="N12" s="23"/>
    </row>
    <row r="13" spans="2:15" ht="15" x14ac:dyDescent="0.25">
      <c r="B13" s="142"/>
      <c r="C13" s="143"/>
      <c r="D13" s="147"/>
      <c r="E13" s="79"/>
      <c r="F13" s="129"/>
      <c r="G13" s="134"/>
      <c r="H13" s="135"/>
      <c r="I13" s="135"/>
      <c r="J13" s="135"/>
      <c r="K13" s="135"/>
      <c r="L13" s="135"/>
      <c r="M13" s="136"/>
      <c r="N13" s="23"/>
    </row>
    <row r="14" spans="2:15" ht="15.75" thickBot="1" x14ac:dyDescent="0.3">
      <c r="B14" s="144"/>
      <c r="C14" s="145"/>
      <c r="D14" s="148"/>
      <c r="E14" s="79"/>
      <c r="F14" s="130"/>
      <c r="G14" s="137"/>
      <c r="H14" s="138"/>
      <c r="I14" s="138"/>
      <c r="J14" s="138"/>
      <c r="K14" s="138"/>
      <c r="L14" s="138"/>
      <c r="M14" s="139"/>
      <c r="N14" s="23"/>
    </row>
    <row r="15" spans="2:15" ht="15" x14ac:dyDescent="0.25">
      <c r="B15" s="24"/>
      <c r="C15" s="24"/>
      <c r="D15" s="24"/>
      <c r="E15" s="24"/>
      <c r="F15" s="24"/>
      <c r="G15" s="24"/>
      <c r="H15" s="24"/>
      <c r="I15" s="24"/>
      <c r="J15" s="24"/>
      <c r="K15" s="24"/>
      <c r="L15" s="24"/>
      <c r="M15" s="24"/>
      <c r="N15" s="24"/>
    </row>
    <row r="16" spans="2:15" ht="22.5" customHeight="1" x14ac:dyDescent="0.25">
      <c r="B16" s="93" t="s">
        <v>6</v>
      </c>
      <c r="C16" s="93"/>
      <c r="D16" s="93"/>
      <c r="E16" s="93"/>
      <c r="F16" s="93"/>
      <c r="G16" s="93"/>
      <c r="H16" s="93"/>
      <c r="I16" s="93"/>
      <c r="J16" s="93"/>
      <c r="K16" s="93"/>
      <c r="L16" s="93"/>
      <c r="M16" s="93"/>
      <c r="N16" s="24"/>
    </row>
    <row r="17" spans="1:15" s="14" customFormat="1" ht="246.75" customHeight="1" x14ac:dyDescent="0.25">
      <c r="A17" s="16"/>
      <c r="B17" s="116" t="s">
        <v>89</v>
      </c>
      <c r="C17" s="116"/>
      <c r="D17" s="116"/>
      <c r="E17" s="116"/>
      <c r="F17" s="116"/>
      <c r="G17" s="116"/>
      <c r="H17" s="116"/>
      <c r="I17" s="116"/>
      <c r="J17" s="116"/>
      <c r="K17" s="116"/>
      <c r="L17" s="116"/>
      <c r="M17" s="116"/>
      <c r="N17" s="25"/>
    </row>
    <row r="18" spans="1:15" ht="15" x14ac:dyDescent="0.25">
      <c r="B18" s="24"/>
      <c r="C18" s="24"/>
      <c r="D18" s="24"/>
      <c r="E18" s="24"/>
      <c r="F18" s="24"/>
      <c r="G18" s="24"/>
      <c r="H18" s="24"/>
      <c r="I18" s="24"/>
      <c r="J18" s="24"/>
      <c r="K18" s="24"/>
      <c r="L18" s="24"/>
      <c r="M18" s="24"/>
      <c r="N18" s="24"/>
    </row>
    <row r="19" spans="1:15" s="26" customFormat="1" ht="24.95" customHeight="1" x14ac:dyDescent="0.25">
      <c r="B19" s="93" t="s">
        <v>65</v>
      </c>
      <c r="C19" s="93"/>
      <c r="D19" s="93"/>
      <c r="E19" s="93"/>
      <c r="F19" s="93"/>
      <c r="G19" s="93"/>
      <c r="H19" s="93"/>
      <c r="I19" s="93"/>
      <c r="J19" s="93"/>
      <c r="K19" s="93"/>
      <c r="L19" s="93"/>
      <c r="M19" s="93"/>
      <c r="N19" s="27"/>
      <c r="O19" s="28"/>
    </row>
    <row r="20" spans="1:15" s="14" customFormat="1" ht="148.5" customHeight="1" x14ac:dyDescent="0.25">
      <c r="A20" s="16"/>
      <c r="B20" s="116" t="s">
        <v>84</v>
      </c>
      <c r="C20" s="116"/>
      <c r="D20" s="116"/>
      <c r="E20" s="116"/>
      <c r="F20" s="116"/>
      <c r="G20" s="116"/>
      <c r="H20" s="116"/>
      <c r="I20" s="116"/>
      <c r="J20" s="116"/>
      <c r="K20" s="116"/>
      <c r="L20" s="116"/>
      <c r="M20" s="116"/>
      <c r="N20" s="25"/>
    </row>
    <row r="21" spans="1:15" ht="15" x14ac:dyDescent="0.25">
      <c r="B21" s="24"/>
      <c r="C21" s="24"/>
      <c r="D21" s="24"/>
      <c r="E21" s="24"/>
      <c r="F21" s="24"/>
      <c r="G21" s="24"/>
      <c r="H21" s="24"/>
      <c r="I21" s="24"/>
      <c r="J21" s="24"/>
      <c r="K21" s="24"/>
      <c r="L21" s="24"/>
      <c r="M21" s="24"/>
      <c r="N21" s="24"/>
    </row>
    <row r="22" spans="1:15" ht="15" x14ac:dyDescent="0.25">
      <c r="B22" s="29" t="s">
        <v>81</v>
      </c>
    </row>
    <row r="23" spans="1:15" ht="44.25" customHeight="1" x14ac:dyDescent="0.25">
      <c r="B23" s="99" t="s">
        <v>7</v>
      </c>
      <c r="C23" s="114" t="s">
        <v>8</v>
      </c>
      <c r="D23" s="115"/>
      <c r="E23" s="44">
        <v>0</v>
      </c>
      <c r="G23" s="93" t="s">
        <v>83</v>
      </c>
      <c r="H23" s="93"/>
      <c r="I23" s="93"/>
      <c r="J23" s="93"/>
      <c r="K23" s="93"/>
      <c r="L23" s="93"/>
      <c r="M23" s="93"/>
    </row>
    <row r="24" spans="1:15" ht="41.25" customHeight="1" x14ac:dyDescent="0.25">
      <c r="B24" s="113"/>
      <c r="C24" s="114" t="s">
        <v>9</v>
      </c>
      <c r="D24" s="115"/>
      <c r="E24" s="31">
        <v>0.8</v>
      </c>
      <c r="G24" s="93" t="s">
        <v>97</v>
      </c>
      <c r="H24" s="93"/>
      <c r="I24" s="93" t="s">
        <v>98</v>
      </c>
      <c r="J24" s="93"/>
      <c r="K24" s="93" t="s">
        <v>10</v>
      </c>
      <c r="L24" s="93"/>
      <c r="M24" s="93"/>
      <c r="N24" s="16"/>
      <c r="O24" s="16"/>
    </row>
    <row r="25" spans="1:15" ht="36" customHeight="1" x14ac:dyDescent="0.25">
      <c r="B25" s="101"/>
      <c r="C25" s="114" t="s">
        <v>11</v>
      </c>
      <c r="D25" s="115"/>
      <c r="E25" s="45">
        <f>+ROUND(E23*E24,0)</f>
        <v>0</v>
      </c>
      <c r="G25" s="109">
        <v>0</v>
      </c>
      <c r="H25" s="109"/>
      <c r="I25" s="106" t="str">
        <f>+IFERROR((G25/E23)-1,"-")</f>
        <v>-</v>
      </c>
      <c r="J25" s="106"/>
      <c r="K25" s="96" t="str">
        <f>IF(G25&lt;E25,"OFERTA CON PRECIO ARTIFICIALMENTE BAJO",IF(G25&lt;=E23,"VALOR MÍNIMO ACEPTABLE",IF(G25&gt;E23,"SUPERA PRESUPUESTO OFICIAL","")))</f>
        <v>VALOR MÍNIMO ACEPTABLE</v>
      </c>
      <c r="L25" s="96"/>
      <c r="M25" s="96"/>
      <c r="N25" s="16"/>
      <c r="O25" s="16"/>
    </row>
    <row r="26" spans="1:15" ht="15" x14ac:dyDescent="0.25">
      <c r="B26" s="32"/>
      <c r="K26" s="16"/>
      <c r="L26" s="16"/>
      <c r="M26" s="16"/>
      <c r="N26" s="16"/>
      <c r="O26" s="16"/>
    </row>
    <row r="27" spans="1:15" ht="15" x14ac:dyDescent="0.25">
      <c r="B27" s="32"/>
      <c r="G27" s="16"/>
      <c r="H27" s="16"/>
      <c r="I27" s="16"/>
      <c r="J27" s="16"/>
      <c r="K27" s="16"/>
      <c r="L27" s="16"/>
      <c r="M27" s="16"/>
      <c r="N27" s="16"/>
      <c r="O27" s="16"/>
    </row>
    <row r="28" spans="1:15" ht="15" x14ac:dyDescent="0.25">
      <c r="B28" s="29" t="s">
        <v>85</v>
      </c>
      <c r="F28" s="16"/>
      <c r="G28" s="16"/>
      <c r="H28" s="16"/>
      <c r="I28" s="16"/>
      <c r="J28" s="16"/>
      <c r="K28" s="16"/>
      <c r="L28" s="16"/>
      <c r="M28" s="16"/>
      <c r="N28" s="16"/>
      <c r="O28" s="16"/>
    </row>
    <row r="29" spans="1:15" ht="44.25" customHeight="1" x14ac:dyDescent="0.25">
      <c r="B29" s="99" t="s">
        <v>12</v>
      </c>
      <c r="C29" s="114" t="s">
        <v>8</v>
      </c>
      <c r="D29" s="115"/>
      <c r="E29" s="30">
        <f>+E23</f>
        <v>0</v>
      </c>
      <c r="F29" s="16"/>
      <c r="G29" s="93" t="s">
        <v>82</v>
      </c>
      <c r="H29" s="93"/>
      <c r="I29" s="93"/>
      <c r="J29" s="93"/>
      <c r="K29" s="93"/>
      <c r="L29" s="93"/>
      <c r="M29" s="93"/>
      <c r="N29" s="16"/>
      <c r="O29" s="16"/>
    </row>
    <row r="30" spans="1:15" ht="41.25" customHeight="1" x14ac:dyDescent="0.25">
      <c r="B30" s="113"/>
      <c r="C30" s="114" t="s">
        <v>86</v>
      </c>
      <c r="D30" s="115"/>
      <c r="E30" s="31" t="str">
        <f>IFERROR(E31/E29,"%")</f>
        <v>%</v>
      </c>
      <c r="F30" s="16"/>
      <c r="G30" s="93" t="s">
        <v>97</v>
      </c>
      <c r="H30" s="93"/>
      <c r="I30" s="93" t="s">
        <v>98</v>
      </c>
      <c r="J30" s="93"/>
      <c r="K30" s="93" t="s">
        <v>10</v>
      </c>
      <c r="L30" s="93"/>
      <c r="M30" s="93"/>
      <c r="N30" s="16"/>
      <c r="O30" s="16"/>
    </row>
    <row r="31" spans="1:15" ht="36" customHeight="1" x14ac:dyDescent="0.25">
      <c r="B31" s="101"/>
      <c r="C31" s="114" t="s">
        <v>87</v>
      </c>
      <c r="D31" s="115"/>
      <c r="E31" s="71">
        <v>0</v>
      </c>
      <c r="G31" s="109">
        <v>0</v>
      </c>
      <c r="H31" s="109"/>
      <c r="I31" s="106" t="str">
        <f>+IFERROR((G31/E29)-1,"-")</f>
        <v>-</v>
      </c>
      <c r="J31" s="106"/>
      <c r="K31" s="96" t="str">
        <f>IF(G31&lt;E31,"OFERTA CON PRECIO ARTIFICIALMENTE BAJO",IF(G31&lt;=E29,"VALOR MÍNIMO ACEPTABLE",IF(G31&gt;E29,"SUPERA PRESUPUESTO OFICIAL","")))</f>
        <v>VALOR MÍNIMO ACEPTABLE</v>
      </c>
      <c r="L31" s="96"/>
      <c r="M31" s="96"/>
      <c r="N31" s="16"/>
      <c r="O31" s="16"/>
    </row>
    <row r="32" spans="1:15" ht="15" x14ac:dyDescent="0.25">
      <c r="B32" s="32"/>
      <c r="K32" s="16"/>
      <c r="L32" s="16"/>
      <c r="M32" s="16"/>
      <c r="N32" s="16"/>
      <c r="O32" s="16"/>
    </row>
    <row r="33" spans="1:15" ht="15" x14ac:dyDescent="0.25">
      <c r="B33" s="32"/>
      <c r="K33" s="16"/>
      <c r="L33" s="16"/>
      <c r="M33" s="16"/>
      <c r="N33" s="16"/>
      <c r="O33" s="16"/>
    </row>
    <row r="34" spans="1:15" s="26" customFormat="1" ht="24.95" customHeight="1" x14ac:dyDescent="0.25">
      <c r="B34" s="93" t="s">
        <v>64</v>
      </c>
      <c r="C34" s="93"/>
      <c r="D34" s="93"/>
      <c r="E34" s="93"/>
      <c r="F34" s="93"/>
      <c r="G34" s="93"/>
      <c r="H34" s="93"/>
      <c r="I34" s="93"/>
      <c r="J34" s="93"/>
      <c r="K34" s="93"/>
      <c r="L34" s="93"/>
      <c r="M34" s="93"/>
      <c r="N34" s="27"/>
      <c r="O34" s="28"/>
    </row>
    <row r="35" spans="1:15" s="14" customFormat="1" ht="162" customHeight="1" x14ac:dyDescent="0.25">
      <c r="A35" s="16"/>
      <c r="B35" s="107" t="s">
        <v>94</v>
      </c>
      <c r="C35" s="107"/>
      <c r="D35" s="107"/>
      <c r="E35" s="107"/>
      <c r="F35" s="107"/>
      <c r="G35" s="107"/>
      <c r="H35" s="107"/>
      <c r="I35" s="107"/>
      <c r="J35" s="107"/>
      <c r="K35" s="107"/>
      <c r="L35" s="107"/>
      <c r="M35" s="107"/>
      <c r="N35" s="25"/>
    </row>
    <row r="36" spans="1:15" s="14" customFormat="1" ht="15" customHeight="1" x14ac:dyDescent="0.25">
      <c r="A36" s="16"/>
      <c r="B36" s="33"/>
      <c r="C36" s="33"/>
      <c r="D36" s="33"/>
      <c r="E36" s="33"/>
      <c r="F36" s="33"/>
      <c r="G36" s="33"/>
      <c r="H36" s="33"/>
      <c r="I36" s="33"/>
      <c r="J36" s="33"/>
      <c r="K36" s="33"/>
      <c r="L36" s="33"/>
      <c r="M36" s="33"/>
      <c r="N36" s="25"/>
    </row>
    <row r="37" spans="1:15" s="14" customFormat="1" ht="15" customHeight="1" x14ac:dyDescent="0.25">
      <c r="A37" s="16"/>
      <c r="B37" s="105" t="s">
        <v>13</v>
      </c>
      <c r="C37" s="105"/>
      <c r="D37" s="105"/>
      <c r="E37" s="105"/>
      <c r="F37" s="105"/>
      <c r="G37" s="105"/>
      <c r="H37" s="105"/>
      <c r="I37" s="105"/>
      <c r="J37" s="105"/>
      <c r="K37" s="105"/>
      <c r="L37" s="105"/>
      <c r="M37" s="105"/>
      <c r="N37" s="34"/>
    </row>
    <row r="38" spans="1:15" s="14" customFormat="1" ht="15" x14ac:dyDescent="0.25">
      <c r="A38" s="16"/>
      <c r="B38" s="105"/>
      <c r="C38" s="105"/>
      <c r="D38" s="105"/>
      <c r="E38" s="105"/>
      <c r="F38" s="105"/>
      <c r="G38" s="105"/>
      <c r="H38" s="105"/>
      <c r="I38" s="105"/>
      <c r="J38" s="105"/>
      <c r="K38" s="105"/>
      <c r="L38" s="105"/>
      <c r="M38" s="105"/>
      <c r="N38" s="34"/>
    </row>
    <row r="39" spans="1:15" s="14" customFormat="1" ht="15" x14ac:dyDescent="0.25">
      <c r="A39" s="16"/>
      <c r="B39" s="105"/>
      <c r="C39" s="105"/>
      <c r="D39" s="105"/>
      <c r="E39" s="105"/>
      <c r="F39" s="105"/>
      <c r="G39" s="105"/>
      <c r="H39" s="105"/>
      <c r="I39" s="105"/>
      <c r="J39" s="105"/>
      <c r="K39" s="105"/>
      <c r="L39" s="105"/>
      <c r="M39" s="105"/>
      <c r="N39" s="34"/>
    </row>
    <row r="40" spans="1:15" s="14" customFormat="1" ht="15" x14ac:dyDescent="0.25">
      <c r="A40" s="16"/>
      <c r="B40" s="105"/>
      <c r="C40" s="105"/>
      <c r="D40" s="105"/>
      <c r="E40" s="105"/>
      <c r="F40" s="105"/>
      <c r="G40" s="105"/>
      <c r="H40" s="105"/>
      <c r="I40" s="105"/>
      <c r="J40" s="105"/>
      <c r="K40" s="105"/>
      <c r="L40" s="105"/>
      <c r="M40" s="105"/>
      <c r="N40" s="34"/>
    </row>
    <row r="41" spans="1:15" s="14" customFormat="1" ht="15" x14ac:dyDescent="0.25">
      <c r="A41" s="16"/>
      <c r="B41" s="105"/>
      <c r="C41" s="105"/>
      <c r="D41" s="105"/>
      <c r="E41" s="105"/>
      <c r="F41" s="105"/>
      <c r="G41" s="105"/>
      <c r="H41" s="105"/>
      <c r="I41" s="105"/>
      <c r="J41" s="105"/>
      <c r="K41" s="105"/>
      <c r="L41" s="105"/>
      <c r="M41" s="105"/>
      <c r="N41" s="34"/>
    </row>
    <row r="42" spans="1:15" s="14" customFormat="1" ht="15" x14ac:dyDescent="0.25">
      <c r="A42" s="16"/>
      <c r="B42" s="105"/>
      <c r="C42" s="105"/>
      <c r="D42" s="105"/>
      <c r="E42" s="105"/>
      <c r="F42" s="105"/>
      <c r="G42" s="105"/>
      <c r="H42" s="105"/>
      <c r="I42" s="105"/>
      <c r="J42" s="105"/>
      <c r="K42" s="105"/>
      <c r="L42" s="105"/>
      <c r="M42" s="105"/>
      <c r="N42" s="34"/>
    </row>
    <row r="43" spans="1:15" s="14" customFormat="1" ht="15" x14ac:dyDescent="0.25">
      <c r="A43" s="16"/>
      <c r="B43" s="105"/>
      <c r="C43" s="105"/>
      <c r="D43" s="105"/>
      <c r="E43" s="105"/>
      <c r="F43" s="105"/>
      <c r="G43" s="105"/>
      <c r="H43" s="105"/>
      <c r="I43" s="105"/>
      <c r="J43" s="105"/>
      <c r="K43" s="105"/>
      <c r="L43" s="105"/>
      <c r="M43" s="105"/>
      <c r="N43" s="34"/>
    </row>
    <row r="44" spans="1:15" s="14" customFormat="1" ht="15" x14ac:dyDescent="0.25">
      <c r="A44" s="16"/>
      <c r="B44" s="105"/>
      <c r="C44" s="105"/>
      <c r="D44" s="105"/>
      <c r="E44" s="105"/>
      <c r="F44" s="105"/>
      <c r="G44" s="105"/>
      <c r="H44" s="105"/>
      <c r="I44" s="105"/>
      <c r="J44" s="105"/>
      <c r="K44" s="105"/>
      <c r="L44" s="105"/>
      <c r="M44" s="105"/>
      <c r="N44" s="34"/>
    </row>
    <row r="45" spans="1:15" s="14" customFormat="1" ht="15" x14ac:dyDescent="0.25">
      <c r="A45" s="16"/>
      <c r="B45" s="105"/>
      <c r="C45" s="105"/>
      <c r="D45" s="105"/>
      <c r="E45" s="105"/>
      <c r="F45" s="105"/>
      <c r="G45" s="105"/>
      <c r="H45" s="105"/>
      <c r="I45" s="105"/>
      <c r="J45" s="105"/>
      <c r="K45" s="105"/>
      <c r="L45" s="105"/>
      <c r="M45" s="105"/>
      <c r="N45" s="34"/>
    </row>
    <row r="46" spans="1:15" s="14" customFormat="1" ht="15" x14ac:dyDescent="0.25">
      <c r="A46" s="16"/>
      <c r="B46" s="105"/>
      <c r="C46" s="105"/>
      <c r="D46" s="105"/>
      <c r="E46" s="105"/>
      <c r="F46" s="105"/>
      <c r="G46" s="105"/>
      <c r="H46" s="105"/>
      <c r="I46" s="105"/>
      <c r="J46" s="105"/>
      <c r="K46" s="105"/>
      <c r="L46" s="105"/>
      <c r="M46" s="105"/>
      <c r="N46" s="34"/>
    </row>
    <row r="47" spans="1:15" s="14" customFormat="1" ht="15" x14ac:dyDescent="0.25">
      <c r="A47" s="16"/>
      <c r="B47" s="105"/>
      <c r="C47" s="105"/>
      <c r="D47" s="105"/>
      <c r="E47" s="105"/>
      <c r="F47" s="105"/>
      <c r="G47" s="105"/>
      <c r="H47" s="105"/>
      <c r="I47" s="105"/>
      <c r="J47" s="105"/>
      <c r="K47" s="105"/>
      <c r="L47" s="105"/>
      <c r="M47" s="105"/>
      <c r="N47" s="34"/>
    </row>
    <row r="48" spans="1:15" s="14" customFormat="1" ht="15" x14ac:dyDescent="0.25">
      <c r="A48" s="16"/>
      <c r="B48" s="105"/>
      <c r="C48" s="105"/>
      <c r="D48" s="105"/>
      <c r="E48" s="105"/>
      <c r="F48" s="105"/>
      <c r="G48" s="105"/>
      <c r="H48" s="105"/>
      <c r="I48" s="105"/>
      <c r="J48" s="105"/>
      <c r="K48" s="105"/>
      <c r="L48" s="105"/>
      <c r="M48" s="105"/>
      <c r="N48" s="34"/>
    </row>
    <row r="49" spans="1:14" s="14" customFormat="1" ht="15" x14ac:dyDescent="0.25">
      <c r="A49" s="16"/>
      <c r="B49" s="105"/>
      <c r="C49" s="105"/>
      <c r="D49" s="105"/>
      <c r="E49" s="105"/>
      <c r="F49" s="105"/>
      <c r="G49" s="105"/>
      <c r="H49" s="105"/>
      <c r="I49" s="105"/>
      <c r="J49" s="105"/>
      <c r="K49" s="105"/>
      <c r="L49" s="105"/>
      <c r="M49" s="105"/>
      <c r="N49" s="34"/>
    </row>
    <row r="50" spans="1:14" s="14" customFormat="1" ht="15" x14ac:dyDescent="0.25">
      <c r="A50" s="16"/>
      <c r="B50" s="105"/>
      <c r="C50" s="105"/>
      <c r="D50" s="105"/>
      <c r="E50" s="105"/>
      <c r="F50" s="105"/>
      <c r="G50" s="105"/>
      <c r="H50" s="105"/>
      <c r="I50" s="105"/>
      <c r="J50" s="105"/>
      <c r="K50" s="105"/>
      <c r="L50" s="105"/>
      <c r="M50" s="105"/>
      <c r="N50" s="34"/>
    </row>
    <row r="51" spans="1:14" s="14" customFormat="1" ht="15" x14ac:dyDescent="0.25">
      <c r="A51" s="16"/>
      <c r="B51" s="105"/>
      <c r="C51" s="105"/>
      <c r="D51" s="105"/>
      <c r="E51" s="105"/>
      <c r="F51" s="105"/>
      <c r="G51" s="105"/>
      <c r="H51" s="105"/>
      <c r="I51" s="105"/>
      <c r="J51" s="105"/>
      <c r="K51" s="105"/>
      <c r="L51" s="105"/>
      <c r="M51" s="105"/>
      <c r="N51" s="34"/>
    </row>
    <row r="52" spans="1:14" s="14" customFormat="1" ht="15" x14ac:dyDescent="0.25">
      <c r="A52" s="16"/>
      <c r="B52" s="105"/>
      <c r="C52" s="105"/>
      <c r="D52" s="105"/>
      <c r="E52" s="105"/>
      <c r="F52" s="105"/>
      <c r="G52" s="105"/>
      <c r="H52" s="105"/>
      <c r="I52" s="105"/>
      <c r="J52" s="105"/>
      <c r="K52" s="105"/>
      <c r="L52" s="105"/>
      <c r="M52" s="105"/>
      <c r="N52" s="34"/>
    </row>
    <row r="53" spans="1:14" s="14" customFormat="1" ht="15" x14ac:dyDescent="0.25">
      <c r="A53" s="16"/>
      <c r="B53" s="105"/>
      <c r="C53" s="105"/>
      <c r="D53" s="105"/>
      <c r="E53" s="105"/>
      <c r="F53" s="105"/>
      <c r="G53" s="105"/>
      <c r="H53" s="105"/>
      <c r="I53" s="105"/>
      <c r="J53" s="105"/>
      <c r="K53" s="105"/>
      <c r="L53" s="105"/>
      <c r="M53" s="105"/>
      <c r="N53" s="34"/>
    </row>
    <row r="54" spans="1:14" s="14" customFormat="1" ht="15" x14ac:dyDescent="0.25">
      <c r="A54" s="16"/>
      <c r="B54" s="105"/>
      <c r="C54" s="105"/>
      <c r="D54" s="105"/>
      <c r="E54" s="105"/>
      <c r="F54" s="105"/>
      <c r="G54" s="105"/>
      <c r="H54" s="105"/>
      <c r="I54" s="105"/>
      <c r="J54" s="105"/>
      <c r="K54" s="105"/>
      <c r="L54" s="105"/>
      <c r="M54" s="105"/>
      <c r="N54" s="34"/>
    </row>
    <row r="55" spans="1:14" s="14" customFormat="1" ht="15" x14ac:dyDescent="0.25">
      <c r="A55" s="16"/>
      <c r="B55" s="105"/>
      <c r="C55" s="105"/>
      <c r="D55" s="105"/>
      <c r="E55" s="105"/>
      <c r="F55" s="105"/>
      <c r="G55" s="105"/>
      <c r="H55" s="105"/>
      <c r="I55" s="105"/>
      <c r="J55" s="105"/>
      <c r="K55" s="105"/>
      <c r="L55" s="105"/>
      <c r="M55" s="105"/>
      <c r="N55" s="34"/>
    </row>
    <row r="56" spans="1:14" s="14" customFormat="1" ht="15" x14ac:dyDescent="0.25">
      <c r="A56" s="16"/>
      <c r="B56" s="105"/>
      <c r="C56" s="105"/>
      <c r="D56" s="105"/>
      <c r="E56" s="105"/>
      <c r="F56" s="105"/>
      <c r="G56" s="105"/>
      <c r="H56" s="105"/>
      <c r="I56" s="105"/>
      <c r="J56" s="105"/>
      <c r="K56" s="105"/>
      <c r="L56" s="105"/>
      <c r="M56" s="105"/>
      <c r="N56" s="34"/>
    </row>
    <row r="57" spans="1:14" s="14" customFormat="1" ht="15" x14ac:dyDescent="0.25">
      <c r="A57" s="16"/>
      <c r="B57" s="105"/>
      <c r="C57" s="105"/>
      <c r="D57" s="105"/>
      <c r="E57" s="105"/>
      <c r="F57" s="105"/>
      <c r="G57" s="105"/>
      <c r="H57" s="105"/>
      <c r="I57" s="105"/>
      <c r="J57" s="105"/>
      <c r="K57" s="105"/>
      <c r="L57" s="105"/>
      <c r="M57" s="105"/>
      <c r="N57" s="34"/>
    </row>
    <row r="58" spans="1:14" s="14" customFormat="1" ht="15" x14ac:dyDescent="0.25">
      <c r="A58" s="16"/>
      <c r="B58" s="105"/>
      <c r="C58" s="105"/>
      <c r="D58" s="105"/>
      <c r="E58" s="105"/>
      <c r="F58" s="105"/>
      <c r="G58" s="105"/>
      <c r="H58" s="105"/>
      <c r="I58" s="105"/>
      <c r="J58" s="105"/>
      <c r="K58" s="105"/>
      <c r="L58" s="105"/>
      <c r="M58" s="105"/>
      <c r="N58" s="34"/>
    </row>
    <row r="59" spans="1:14" s="14" customFormat="1" ht="15" x14ac:dyDescent="0.25">
      <c r="A59" s="16"/>
      <c r="B59" s="105"/>
      <c r="C59" s="105"/>
      <c r="D59" s="105"/>
      <c r="E59" s="105"/>
      <c r="F59" s="105"/>
      <c r="G59" s="105"/>
      <c r="H59" s="105"/>
      <c r="I59" s="105"/>
      <c r="J59" s="105"/>
      <c r="K59" s="105"/>
      <c r="L59" s="105"/>
      <c r="M59" s="105"/>
      <c r="N59" s="34"/>
    </row>
    <row r="60" spans="1:14" s="14" customFormat="1" ht="15" x14ac:dyDescent="0.25">
      <c r="A60" s="16"/>
      <c r="B60" s="105"/>
      <c r="C60" s="105"/>
      <c r="D60" s="105"/>
      <c r="E60" s="105"/>
      <c r="F60" s="105"/>
      <c r="G60" s="105"/>
      <c r="H60" s="105"/>
      <c r="I60" s="105"/>
      <c r="J60" s="105"/>
      <c r="K60" s="105"/>
      <c r="L60" s="105"/>
      <c r="M60" s="105"/>
      <c r="N60" s="34"/>
    </row>
    <row r="61" spans="1:14" s="14" customFormat="1" ht="15" x14ac:dyDescent="0.25">
      <c r="A61" s="16"/>
      <c r="B61" s="105"/>
      <c r="C61" s="105"/>
      <c r="D61" s="105"/>
      <c r="E61" s="105"/>
      <c r="F61" s="105"/>
      <c r="G61" s="105"/>
      <c r="H61" s="105"/>
      <c r="I61" s="105"/>
      <c r="J61" s="105"/>
      <c r="K61" s="105"/>
      <c r="L61" s="105"/>
      <c r="M61" s="105"/>
      <c r="N61" s="34"/>
    </row>
    <row r="62" spans="1:14" s="14" customFormat="1" ht="15" x14ac:dyDescent="0.25">
      <c r="A62" s="16"/>
      <c r="B62" s="105"/>
      <c r="C62" s="105"/>
      <c r="D62" s="105"/>
      <c r="E62" s="105"/>
      <c r="F62" s="105"/>
      <c r="G62" s="105"/>
      <c r="H62" s="105"/>
      <c r="I62" s="105"/>
      <c r="J62" s="105"/>
      <c r="K62" s="105"/>
      <c r="L62" s="105"/>
      <c r="M62" s="105"/>
      <c r="N62" s="34"/>
    </row>
    <row r="63" spans="1:14" s="14" customFormat="1" ht="15" x14ac:dyDescent="0.25">
      <c r="A63" s="16"/>
      <c r="B63" s="105"/>
      <c r="C63" s="105"/>
      <c r="D63" s="105"/>
      <c r="E63" s="105"/>
      <c r="F63" s="105"/>
      <c r="G63" s="105"/>
      <c r="H63" s="105"/>
      <c r="I63" s="105"/>
      <c r="J63" s="105"/>
      <c r="K63" s="105"/>
      <c r="L63" s="105"/>
      <c r="M63" s="105"/>
      <c r="N63" s="34"/>
    </row>
    <row r="64" spans="1:14" s="14" customFormat="1" ht="15" x14ac:dyDescent="0.25">
      <c r="A64" s="16"/>
      <c r="B64" s="105"/>
      <c r="C64" s="105"/>
      <c r="D64" s="105"/>
      <c r="E64" s="105"/>
      <c r="F64" s="105"/>
      <c r="G64" s="105"/>
      <c r="H64" s="105"/>
      <c r="I64" s="105"/>
      <c r="J64" s="105"/>
      <c r="K64" s="105"/>
      <c r="L64" s="105"/>
      <c r="M64" s="105"/>
      <c r="N64" s="34"/>
    </row>
    <row r="65" spans="1:15" s="14" customFormat="1" ht="15" x14ac:dyDescent="0.25">
      <c r="A65" s="16"/>
      <c r="B65" s="105"/>
      <c r="C65" s="105"/>
      <c r="D65" s="105"/>
      <c r="E65" s="105"/>
      <c r="F65" s="105"/>
      <c r="G65" s="105"/>
      <c r="H65" s="105"/>
      <c r="I65" s="105"/>
      <c r="J65" s="105"/>
      <c r="K65" s="105"/>
      <c r="L65" s="105"/>
      <c r="M65" s="105"/>
      <c r="N65" s="34"/>
    </row>
    <row r="66" spans="1:15" s="14" customFormat="1" ht="15" x14ac:dyDescent="0.25">
      <c r="A66" s="16"/>
      <c r="B66" s="105"/>
      <c r="C66" s="105"/>
      <c r="D66" s="105"/>
      <c r="E66" s="105"/>
      <c r="F66" s="105"/>
      <c r="G66" s="105"/>
      <c r="H66" s="105"/>
      <c r="I66" s="105"/>
      <c r="J66" s="105"/>
      <c r="K66" s="105"/>
      <c r="L66" s="105"/>
      <c r="M66" s="105"/>
      <c r="N66" s="34"/>
    </row>
    <row r="67" spans="1:15" s="14" customFormat="1" ht="15" x14ac:dyDescent="0.25">
      <c r="A67" s="16"/>
      <c r="B67" s="105"/>
      <c r="C67" s="105"/>
      <c r="D67" s="105"/>
      <c r="E67" s="105"/>
      <c r="F67" s="105"/>
      <c r="G67" s="105"/>
      <c r="H67" s="105"/>
      <c r="I67" s="105"/>
      <c r="J67" s="105"/>
      <c r="K67" s="105"/>
      <c r="L67" s="105"/>
      <c r="M67" s="105"/>
      <c r="N67" s="34"/>
    </row>
    <row r="68" spans="1:15" s="14" customFormat="1" ht="15" x14ac:dyDescent="0.25">
      <c r="A68" s="16"/>
      <c r="B68" s="105"/>
      <c r="C68" s="105"/>
      <c r="D68" s="105"/>
      <c r="E68" s="105"/>
      <c r="F68" s="105"/>
      <c r="G68" s="105"/>
      <c r="H68" s="105"/>
      <c r="I68" s="105"/>
      <c r="J68" s="105"/>
      <c r="K68" s="105"/>
      <c r="L68" s="105"/>
      <c r="M68" s="105"/>
      <c r="N68" s="34"/>
    </row>
    <row r="69" spans="1:15" s="14" customFormat="1" ht="15" x14ac:dyDescent="0.25">
      <c r="A69" s="16"/>
      <c r="B69" s="105"/>
      <c r="C69" s="105"/>
      <c r="D69" s="105"/>
      <c r="E69" s="105"/>
      <c r="F69" s="105"/>
      <c r="G69" s="105"/>
      <c r="H69" s="105"/>
      <c r="I69" s="105"/>
      <c r="J69" s="105"/>
      <c r="K69" s="105"/>
      <c r="L69" s="105"/>
      <c r="M69" s="105"/>
      <c r="N69" s="34"/>
    </row>
    <row r="70" spans="1:15" s="14" customFormat="1" ht="15" x14ac:dyDescent="0.25">
      <c r="A70" s="16"/>
      <c r="B70" s="105"/>
      <c r="C70" s="105"/>
      <c r="D70" s="105"/>
      <c r="E70" s="105"/>
      <c r="F70" s="105"/>
      <c r="G70" s="105"/>
      <c r="H70" s="105"/>
      <c r="I70" s="105"/>
      <c r="J70" s="105"/>
      <c r="K70" s="105"/>
      <c r="L70" s="105"/>
      <c r="M70" s="105"/>
      <c r="N70" s="34"/>
    </row>
    <row r="71" spans="1:15" s="14" customFormat="1" ht="15" x14ac:dyDescent="0.25">
      <c r="A71" s="16"/>
      <c r="B71" s="105"/>
      <c r="C71" s="105"/>
      <c r="D71" s="105"/>
      <c r="E71" s="105"/>
      <c r="F71" s="105"/>
      <c r="G71" s="105"/>
      <c r="H71" s="105"/>
      <c r="I71" s="105"/>
      <c r="J71" s="105"/>
      <c r="K71" s="105"/>
      <c r="L71" s="105"/>
      <c r="M71" s="105"/>
      <c r="N71" s="34"/>
    </row>
    <row r="72" spans="1:15" s="14" customFormat="1" ht="15" x14ac:dyDescent="0.25">
      <c r="A72" s="16"/>
      <c r="B72" s="35"/>
      <c r="C72" s="36"/>
      <c r="D72" s="36"/>
      <c r="E72" s="36"/>
      <c r="F72" s="36"/>
      <c r="G72" s="36"/>
      <c r="H72" s="36"/>
      <c r="I72" s="36"/>
      <c r="J72" s="36"/>
      <c r="K72" s="36"/>
      <c r="L72" s="36"/>
      <c r="M72" s="36"/>
      <c r="N72" s="36"/>
    </row>
    <row r="73" spans="1:15" s="26" customFormat="1" ht="24.95" customHeight="1" x14ac:dyDescent="0.25">
      <c r="B73" s="93" t="s">
        <v>63</v>
      </c>
      <c r="C73" s="93"/>
      <c r="D73" s="93"/>
      <c r="E73" s="93"/>
      <c r="F73" s="93"/>
      <c r="G73" s="93"/>
      <c r="H73" s="93"/>
      <c r="I73" s="93"/>
      <c r="J73" s="93"/>
      <c r="K73" s="93"/>
      <c r="L73" s="93"/>
      <c r="M73" s="93"/>
      <c r="N73" s="27"/>
      <c r="O73" s="28"/>
    </row>
    <row r="74" spans="1:15" s="14" customFormat="1" ht="121.5" customHeight="1" x14ac:dyDescent="0.25">
      <c r="A74" s="16"/>
      <c r="B74" s="107" t="s">
        <v>80</v>
      </c>
      <c r="C74" s="107"/>
      <c r="D74" s="107"/>
      <c r="E74" s="107"/>
      <c r="F74" s="107"/>
      <c r="G74" s="107"/>
      <c r="H74" s="107"/>
      <c r="I74" s="107"/>
      <c r="J74" s="107"/>
      <c r="K74" s="107"/>
      <c r="L74" s="107"/>
      <c r="M74" s="107"/>
      <c r="N74" s="25"/>
    </row>
    <row r="75" spans="1:15" s="14" customFormat="1" ht="15" x14ac:dyDescent="0.25">
      <c r="A75" s="16"/>
      <c r="B75" s="35"/>
      <c r="C75" s="36"/>
      <c r="D75" s="36"/>
      <c r="E75" s="36"/>
      <c r="F75" s="36"/>
      <c r="G75" s="36"/>
      <c r="H75" s="36"/>
      <c r="I75" s="36"/>
      <c r="J75" s="36"/>
      <c r="K75" s="36"/>
      <c r="L75" s="36"/>
      <c r="M75" s="36"/>
      <c r="N75" s="36"/>
    </row>
    <row r="76" spans="1:15" s="14" customFormat="1" ht="30" customHeight="1" x14ac:dyDescent="0.25">
      <c r="A76" s="16"/>
      <c r="B76" s="35"/>
      <c r="C76" s="37"/>
      <c r="D76" s="93" t="s">
        <v>14</v>
      </c>
      <c r="E76" s="93"/>
      <c r="F76" s="93" t="s">
        <v>15</v>
      </c>
      <c r="G76" s="93"/>
      <c r="H76" s="93" t="s">
        <v>16</v>
      </c>
      <c r="I76" s="93"/>
      <c r="J76" s="93" t="s">
        <v>17</v>
      </c>
      <c r="K76" s="93"/>
      <c r="L76" s="99" t="s">
        <v>18</v>
      </c>
      <c r="M76" s="100"/>
    </row>
    <row r="77" spans="1:15" s="14" customFormat="1" ht="30.75" customHeight="1" x14ac:dyDescent="0.25">
      <c r="A77" s="16"/>
      <c r="B77" s="93" t="s">
        <v>19</v>
      </c>
      <c r="C77" s="93"/>
      <c r="D77" s="43" t="s">
        <v>21</v>
      </c>
      <c r="E77" s="42" t="s">
        <v>20</v>
      </c>
      <c r="F77" s="42" t="s">
        <v>21</v>
      </c>
      <c r="G77" s="42" t="s">
        <v>20</v>
      </c>
      <c r="H77" s="42" t="s">
        <v>21</v>
      </c>
      <c r="I77" s="42" t="s">
        <v>20</v>
      </c>
      <c r="J77" s="42" t="s">
        <v>21</v>
      </c>
      <c r="K77" s="42" t="s">
        <v>20</v>
      </c>
      <c r="L77" s="101"/>
      <c r="M77" s="102"/>
    </row>
    <row r="78" spans="1:15" s="38" customFormat="1" ht="59.25" customHeight="1" x14ac:dyDescent="0.25">
      <c r="A78" s="16"/>
      <c r="B78" s="94">
        <v>0</v>
      </c>
      <c r="C78" s="95"/>
      <c r="D78" s="72">
        <v>0</v>
      </c>
      <c r="E78" s="73" t="str">
        <f>IFERROR(D78/B78,"%")</f>
        <v>%</v>
      </c>
      <c r="F78" s="72">
        <v>0</v>
      </c>
      <c r="G78" s="74" t="str">
        <f>IFERROR(F78/B78,"%")</f>
        <v>%</v>
      </c>
      <c r="H78" s="72">
        <v>0</v>
      </c>
      <c r="I78" s="74" t="str">
        <f>IFERROR(H78/B78,"%")</f>
        <v>%</v>
      </c>
      <c r="J78" s="72">
        <v>0</v>
      </c>
      <c r="K78" s="74" t="str">
        <f>IFERROR(J78/B78,"%")</f>
        <v>%</v>
      </c>
      <c r="L78" s="103">
        <f>B78-D78-F78-H78-J78</f>
        <v>0</v>
      </c>
      <c r="M78" s="104"/>
    </row>
    <row r="79" spans="1:15" s="14" customFormat="1" ht="15" x14ac:dyDescent="0.25">
      <c r="A79" s="16"/>
      <c r="B79" s="35"/>
      <c r="C79" s="36"/>
      <c r="D79" s="36"/>
      <c r="E79" s="36"/>
      <c r="F79" s="36"/>
      <c r="G79" s="36"/>
      <c r="H79" s="36"/>
      <c r="I79" s="36"/>
      <c r="J79" s="36"/>
      <c r="K79" s="36"/>
      <c r="L79" s="36"/>
      <c r="M79" s="36"/>
      <c r="N79" s="36"/>
    </row>
    <row r="80" spans="1:15" s="14" customFormat="1" ht="15" x14ac:dyDescent="0.25">
      <c r="A80" s="16"/>
      <c r="B80" s="97" t="s">
        <v>22</v>
      </c>
      <c r="C80" s="97"/>
      <c r="D80" s="97"/>
      <c r="E80" s="97"/>
      <c r="F80" s="97"/>
      <c r="G80" s="36"/>
      <c r="H80" s="36"/>
      <c r="I80" s="13"/>
      <c r="J80" s="13"/>
      <c r="K80" s="13"/>
      <c r="L80" s="13"/>
      <c r="M80" s="13"/>
      <c r="N80" s="36"/>
    </row>
    <row r="81" spans="1:14" s="14" customFormat="1" ht="15" x14ac:dyDescent="0.25">
      <c r="A81" s="16"/>
      <c r="B81" s="97"/>
      <c r="C81" s="97"/>
      <c r="D81" s="97"/>
      <c r="E81" s="97"/>
      <c r="F81" s="97"/>
      <c r="G81" s="36"/>
      <c r="H81" s="36"/>
      <c r="I81" s="13"/>
      <c r="J81" s="13"/>
      <c r="K81" s="13"/>
      <c r="L81" s="13"/>
      <c r="M81" s="13"/>
      <c r="N81" s="36"/>
    </row>
    <row r="82" spans="1:14" s="14" customFormat="1" ht="15.75" thickBot="1" x14ac:dyDescent="0.3">
      <c r="A82" s="16"/>
      <c r="B82" s="98"/>
      <c r="C82" s="98"/>
      <c r="D82" s="98"/>
      <c r="E82" s="98"/>
      <c r="F82" s="98"/>
      <c r="G82" s="36"/>
      <c r="H82" s="36"/>
      <c r="I82" s="13"/>
      <c r="J82" s="13"/>
      <c r="K82" s="13"/>
      <c r="L82" s="13"/>
      <c r="M82" s="13"/>
      <c r="N82" s="36"/>
    </row>
    <row r="83" spans="1:14" s="14" customFormat="1" ht="13.5" customHeight="1" x14ac:dyDescent="0.25">
      <c r="A83" s="16"/>
      <c r="B83" s="91" t="s">
        <v>23</v>
      </c>
      <c r="C83" s="91"/>
      <c r="D83" s="91"/>
      <c r="E83" s="91"/>
      <c r="F83" s="91"/>
      <c r="G83" s="32"/>
      <c r="H83" s="32"/>
      <c r="I83" s="92"/>
      <c r="J83" s="92"/>
      <c r="K83" s="92"/>
      <c r="L83" s="92"/>
      <c r="M83" s="92"/>
      <c r="N83" s="32"/>
    </row>
    <row r="84" spans="1:14" s="14" customFormat="1" ht="13.5" customHeight="1" x14ac:dyDescent="0.25">
      <c r="A84" s="16"/>
      <c r="B84" s="91" t="s">
        <v>24</v>
      </c>
      <c r="C84" s="91"/>
      <c r="D84" s="91"/>
      <c r="E84" s="91"/>
      <c r="F84" s="91"/>
      <c r="G84" s="32"/>
      <c r="H84" s="32"/>
      <c r="I84" s="39"/>
      <c r="J84" s="39"/>
      <c r="K84" s="39"/>
      <c r="L84" s="39"/>
      <c r="M84" s="39"/>
      <c r="N84" s="32"/>
    </row>
    <row r="85" spans="1:14" s="14" customFormat="1" ht="13.5" customHeight="1" x14ac:dyDescent="0.25">
      <c r="A85" s="16"/>
      <c r="C85" s="39"/>
      <c r="D85" s="39"/>
      <c r="E85" s="39"/>
      <c r="F85" s="39"/>
      <c r="G85" s="32"/>
      <c r="H85" s="32"/>
      <c r="I85" s="32"/>
      <c r="J85" s="32"/>
      <c r="K85" s="32"/>
      <c r="L85" s="32"/>
      <c r="M85" s="32"/>
      <c r="N85" s="32"/>
    </row>
    <row r="86" spans="1:14" s="14" customFormat="1" ht="13.5" customHeight="1" x14ac:dyDescent="0.25">
      <c r="A86" s="16"/>
      <c r="B86" s="40" t="s">
        <v>25</v>
      </c>
      <c r="C86" s="39"/>
      <c r="D86" s="39"/>
      <c r="E86" s="39"/>
      <c r="F86" s="39"/>
      <c r="G86" s="32"/>
      <c r="H86" s="32"/>
      <c r="I86" s="32"/>
      <c r="J86" s="32"/>
      <c r="K86" s="32"/>
      <c r="L86" s="32"/>
      <c r="M86" s="32"/>
      <c r="N86" s="32"/>
    </row>
    <row r="87" spans="1:14" s="14" customFormat="1" ht="60.75" customHeight="1" x14ac:dyDescent="0.25">
      <c r="A87" s="16"/>
      <c r="B87" s="90" t="s">
        <v>67</v>
      </c>
      <c r="C87" s="90"/>
      <c r="D87" s="90"/>
      <c r="E87" s="90"/>
      <c r="F87" s="90"/>
      <c r="G87" s="90"/>
      <c r="H87" s="90"/>
      <c r="I87" s="90"/>
      <c r="J87" s="90"/>
      <c r="K87" s="90"/>
      <c r="L87" s="90"/>
      <c r="M87" s="90"/>
      <c r="N87" s="41"/>
    </row>
    <row r="88" spans="1:14" s="14" customFormat="1" ht="13.5" customHeight="1" x14ac:dyDescent="0.25">
      <c r="A88" s="16"/>
      <c r="B88" s="89" t="s">
        <v>26</v>
      </c>
      <c r="C88" s="89"/>
      <c r="D88" s="89"/>
      <c r="E88" s="89"/>
      <c r="F88" s="89"/>
      <c r="G88" s="89"/>
      <c r="H88" s="89"/>
      <c r="I88" s="89"/>
      <c r="J88" s="89"/>
      <c r="K88" s="89"/>
      <c r="L88" s="89"/>
      <c r="M88" s="89"/>
      <c r="N88" s="32"/>
    </row>
    <row r="89" spans="1:14" s="14" customFormat="1" ht="15" x14ac:dyDescent="0.25">
      <c r="A89" s="16"/>
      <c r="B89" s="89" t="s">
        <v>27</v>
      </c>
      <c r="C89" s="89"/>
      <c r="D89" s="89"/>
      <c r="E89" s="89"/>
      <c r="F89" s="89"/>
      <c r="G89" s="89"/>
      <c r="H89" s="89"/>
      <c r="I89" s="89"/>
      <c r="J89" s="89"/>
      <c r="K89" s="89"/>
      <c r="L89" s="89"/>
      <c r="M89" s="89"/>
    </row>
  </sheetData>
  <sheetProtection insertRows="0" selectLockedCells="1"/>
  <mergeCells count="62">
    <mergeCell ref="F12:F14"/>
    <mergeCell ref="G12:M14"/>
    <mergeCell ref="B12:C14"/>
    <mergeCell ref="D12:D14"/>
    <mergeCell ref="B19:M19"/>
    <mergeCell ref="B20:M20"/>
    <mergeCell ref="G29:M29"/>
    <mergeCell ref="B34:M34"/>
    <mergeCell ref="B35:M35"/>
    <mergeCell ref="K25:M25"/>
    <mergeCell ref="K24:M24"/>
    <mergeCell ref="G23:M23"/>
    <mergeCell ref="G24:H24"/>
    <mergeCell ref="G25:H25"/>
    <mergeCell ref="I24:J24"/>
    <mergeCell ref="I25:J25"/>
    <mergeCell ref="L3:M3"/>
    <mergeCell ref="L4:M4"/>
    <mergeCell ref="L5:M5"/>
    <mergeCell ref="C2:K2"/>
    <mergeCell ref="C3:K3"/>
    <mergeCell ref="C4:K5"/>
    <mergeCell ref="B2:B5"/>
    <mergeCell ref="G31:H31"/>
    <mergeCell ref="B8:C8"/>
    <mergeCell ref="B10:C10"/>
    <mergeCell ref="I30:J30"/>
    <mergeCell ref="B23:B25"/>
    <mergeCell ref="C23:D23"/>
    <mergeCell ref="C24:D24"/>
    <mergeCell ref="C25:D25"/>
    <mergeCell ref="C29:D29"/>
    <mergeCell ref="B16:M16"/>
    <mergeCell ref="B17:M17"/>
    <mergeCell ref="C30:D30"/>
    <mergeCell ref="C31:D31"/>
    <mergeCell ref="B29:B31"/>
    <mergeCell ref="L2:M2"/>
    <mergeCell ref="I31:J31"/>
    <mergeCell ref="G30:H30"/>
    <mergeCell ref="D76:E76"/>
    <mergeCell ref="F76:G76"/>
    <mergeCell ref="H76:I76"/>
    <mergeCell ref="J76:K76"/>
    <mergeCell ref="B73:M73"/>
    <mergeCell ref="B74:M74"/>
    <mergeCell ref="L7:M7"/>
    <mergeCell ref="L8:M8"/>
    <mergeCell ref="B89:M89"/>
    <mergeCell ref="B87:M87"/>
    <mergeCell ref="B88:M88"/>
    <mergeCell ref="B84:F84"/>
    <mergeCell ref="B83:F83"/>
    <mergeCell ref="I83:M83"/>
    <mergeCell ref="B77:C77"/>
    <mergeCell ref="B78:C78"/>
    <mergeCell ref="K31:M31"/>
    <mergeCell ref="K30:M30"/>
    <mergeCell ref="B80:F82"/>
    <mergeCell ref="L76:M77"/>
    <mergeCell ref="L78:M78"/>
    <mergeCell ref="B37:M71"/>
  </mergeCells>
  <conditionalFormatting sqref="K25">
    <cfRule type="containsText" dxfId="14" priority="4" operator="containsText" text="OFERTA CON PRECIO ARTIFICIALMENTE BAJO">
      <formula>NOT(ISERROR(SEARCH("OFERTA CON PRECIO ARTIFICIALMENTE BAJO",K25)))</formula>
    </cfRule>
    <cfRule type="containsText" dxfId="13" priority="14" operator="containsText" text="VALOR MÍNIMO ACEPTABLE">
      <formula>NOT(ISERROR(SEARCH("VALOR MÍNIMO ACEPTABLE",K25)))</formula>
    </cfRule>
    <cfRule type="containsText" dxfId="12" priority="15" operator="containsText" text="SUPERA PRESUPUESTO OFICIAL">
      <formula>NOT(ISERROR(SEARCH("SUPERA PRESUPUESTO OFICIAL",K25)))</formula>
    </cfRule>
  </conditionalFormatting>
  <conditionalFormatting sqref="K31">
    <cfRule type="containsText" dxfId="11" priority="1" operator="containsText" text="OFERTA CON PRECIO ARTIFICIALMENTE BAJO">
      <formula>NOT(ISERROR(SEARCH("OFERTA CON PRECIO ARTIFICIALMENTE BAJO",K31)))</formula>
    </cfRule>
    <cfRule type="containsText" dxfId="10" priority="2" operator="containsText" text="VALOR MÍNIMO ACEPTABLE">
      <formula>NOT(ISERROR(SEARCH("VALOR MÍNIMO ACEPTABLE",K31)))</formula>
    </cfRule>
    <cfRule type="containsText" dxfId="9" priority="3" operator="containsText" text="SUPERA PRESUPUESTO OFICIAL">
      <formula>NOT(ISERROR(SEARCH("SUPERA PRESUPUESTO OFICIAL",K31)))</formula>
    </cfRule>
  </conditionalFormatting>
  <conditionalFormatting sqref="L78">
    <cfRule type="cellIs" dxfId="8" priority="5" operator="greaterThan">
      <formula>0</formula>
    </cfRule>
    <cfRule type="cellIs" dxfId="7" priority="19" operator="equal">
      <formula>0</formula>
    </cfRule>
    <cfRule type="cellIs" dxfId="6" priority="21" operator="lessThan">
      <formula>0</formula>
    </cfRule>
  </conditionalFormatting>
  <dataValidations count="2">
    <dataValidation type="whole" allowBlank="1" showInputMessage="1" showErrorMessage="1" sqref="E23 E29" xr:uid="{00000000-0002-0000-0000-000000000000}">
      <formula1>0</formula1>
      <formula2>1000000000000</formula2>
    </dataValidation>
    <dataValidation allowBlank="1" showInputMessage="1" showErrorMessage="1" errorTitle="SUPERA EL PRESUPUESTO OFICIAL" sqref="G31:H31 G25:H25" xr:uid="{00000000-0002-0000-0000-000002000000}"/>
  </dataValidations>
  <pageMargins left="0.7" right="0.7" top="0.75" bottom="0.75" header="0.3" footer="0.3"/>
  <pageSetup paperSize="41" scale="33" orientation="portrait" r:id="rId1"/>
  <ignoredErrors>
    <ignoredError sqref="E25"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B5A874F-8B71-4031-978B-5C6401796474}">
          <x14:formula1>
            <xm:f>'Hoja Aux'!$K$4:$K$7</xm:f>
          </x14:formula1>
          <xm:sqref>L8:M8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91"/>
  <sheetViews>
    <sheetView topLeftCell="F2" zoomScale="80" zoomScaleNormal="80" zoomScaleSheetLayoutView="55" workbookViewId="0">
      <selection activeCell="Q3" sqref="Q3:R3"/>
    </sheetView>
  </sheetViews>
  <sheetFormatPr baseColWidth="10" defaultColWidth="0" defaultRowHeight="0" customHeight="1" zeroHeight="1" x14ac:dyDescent="0.25"/>
  <cols>
    <col min="1" max="1" width="1.85546875" style="16" customWidth="1"/>
    <col min="2" max="2" width="3.28515625" style="14" customWidth="1"/>
    <col min="3" max="3" width="11.140625" style="14" customWidth="1"/>
    <col min="4" max="4" width="34.7109375" style="14" customWidth="1"/>
    <col min="5" max="5" width="21.5703125" style="14" customWidth="1"/>
    <col min="6" max="6" width="22.140625" style="48" customWidth="1"/>
    <col min="7" max="7" width="19.5703125" style="49" customWidth="1"/>
    <col min="8" max="8" width="28.42578125" style="49" customWidth="1"/>
    <col min="9" max="9" width="28.28515625" style="14" customWidth="1"/>
    <col min="10" max="10" width="22.7109375" style="14" customWidth="1"/>
    <col min="11" max="11" width="16.85546875" style="14" customWidth="1"/>
    <col min="12" max="12" width="22.7109375" style="14" customWidth="1"/>
    <col min="13" max="13" width="16.7109375" style="14" customWidth="1"/>
    <col min="14" max="14" width="22.7109375" style="14" customWidth="1"/>
    <col min="15" max="15" width="16.7109375" style="14" customWidth="1"/>
    <col min="16" max="16" width="22.7109375" style="14" customWidth="1"/>
    <col min="17" max="17" width="17" style="14" customWidth="1"/>
    <col min="18" max="18" width="25.28515625" style="14" customWidth="1"/>
    <col min="19" max="47" width="0" style="16" hidden="1" customWidth="1"/>
    <col min="48" max="16382" width="11.42578125" style="16" hidden="1"/>
    <col min="16383" max="16383" width="1.85546875" style="16" hidden="1" customWidth="1"/>
    <col min="16384" max="16384" width="1" style="16" customWidth="1"/>
  </cols>
  <sheetData>
    <row r="1" spans="2:18" s="14" customFormat="1" ht="14.25" hidden="1" x14ac:dyDescent="0.2">
      <c r="C1" s="15"/>
      <c r="F1" s="48"/>
      <c r="G1" s="49"/>
      <c r="H1" s="49"/>
    </row>
    <row r="2" spans="2:18" s="14" customFormat="1" ht="15.75" customHeight="1" x14ac:dyDescent="0.2">
      <c r="B2" s="197"/>
      <c r="C2" s="157"/>
      <c r="D2" s="160" t="s">
        <v>0</v>
      </c>
      <c r="E2" s="161"/>
      <c r="F2" s="161"/>
      <c r="G2" s="161"/>
      <c r="H2" s="161"/>
      <c r="I2" s="161"/>
      <c r="J2" s="161"/>
      <c r="K2" s="161"/>
      <c r="L2" s="161"/>
      <c r="M2" s="161"/>
      <c r="N2" s="161"/>
      <c r="O2" s="161"/>
      <c r="P2" s="162"/>
      <c r="Q2" s="198" t="s">
        <v>123</v>
      </c>
      <c r="R2" s="199"/>
    </row>
    <row r="3" spans="2:18" s="14" customFormat="1" ht="15.75" customHeight="1" x14ac:dyDescent="0.2">
      <c r="B3" s="197"/>
      <c r="C3" s="158"/>
      <c r="D3" s="160" t="s">
        <v>1</v>
      </c>
      <c r="E3" s="161"/>
      <c r="F3" s="161"/>
      <c r="G3" s="161"/>
      <c r="H3" s="161"/>
      <c r="I3" s="161"/>
      <c r="J3" s="161"/>
      <c r="K3" s="161"/>
      <c r="L3" s="161"/>
      <c r="M3" s="161"/>
      <c r="N3" s="161"/>
      <c r="O3" s="161"/>
      <c r="P3" s="162"/>
      <c r="Q3" s="198" t="s">
        <v>105</v>
      </c>
      <c r="R3" s="199"/>
    </row>
    <row r="4" spans="2:18" s="14" customFormat="1" ht="16.5" customHeight="1" x14ac:dyDescent="0.2">
      <c r="B4" s="197"/>
      <c r="C4" s="158"/>
      <c r="D4" s="163" t="s">
        <v>2</v>
      </c>
      <c r="E4" s="164"/>
      <c r="F4" s="164"/>
      <c r="G4" s="164"/>
      <c r="H4" s="164"/>
      <c r="I4" s="164"/>
      <c r="J4" s="164"/>
      <c r="K4" s="164"/>
      <c r="L4" s="164"/>
      <c r="M4" s="164"/>
      <c r="N4" s="164"/>
      <c r="O4" s="164"/>
      <c r="P4" s="165"/>
      <c r="Q4" s="198" t="s">
        <v>118</v>
      </c>
      <c r="R4" s="199"/>
    </row>
    <row r="5" spans="2:18" s="14" customFormat="1" ht="15" x14ac:dyDescent="0.2">
      <c r="B5" s="197"/>
      <c r="C5" s="159"/>
      <c r="D5" s="166"/>
      <c r="E5" s="167"/>
      <c r="F5" s="167"/>
      <c r="G5" s="167"/>
      <c r="H5" s="167"/>
      <c r="I5" s="167"/>
      <c r="J5" s="167"/>
      <c r="K5" s="167"/>
      <c r="L5" s="167"/>
      <c r="M5" s="167"/>
      <c r="N5" s="167"/>
      <c r="O5" s="167"/>
      <c r="P5" s="168"/>
      <c r="Q5" s="198" t="s">
        <v>122</v>
      </c>
      <c r="R5" s="199"/>
    </row>
    <row r="6" spans="2:18" ht="15" x14ac:dyDescent="0.25"/>
    <row r="7" spans="2:18" ht="15" x14ac:dyDescent="0.25">
      <c r="Q7" s="87" t="s">
        <v>111</v>
      </c>
      <c r="R7" s="87"/>
    </row>
    <row r="8" spans="2:18" ht="15" x14ac:dyDescent="0.25">
      <c r="Q8" s="88" t="s">
        <v>109</v>
      </c>
      <c r="R8" s="88"/>
    </row>
    <row r="9" spans="2:18" s="14" customFormat="1" ht="14.25" x14ac:dyDescent="0.2">
      <c r="C9" s="50" t="s">
        <v>3</v>
      </c>
      <c r="F9" s="48"/>
      <c r="G9" s="49"/>
      <c r="H9" s="49"/>
    </row>
    <row r="10" spans="2:18" s="14" customFormat="1" ht="6" customHeight="1" x14ac:dyDescent="0.2">
      <c r="F10" s="48"/>
      <c r="G10" s="49"/>
      <c r="H10" s="49"/>
    </row>
    <row r="11" spans="2:18" s="14" customFormat="1" ht="22.15" customHeight="1" x14ac:dyDescent="0.2">
      <c r="C11" s="155" t="s">
        <v>68</v>
      </c>
      <c r="D11" s="156"/>
      <c r="E11" s="169" t="s">
        <v>5</v>
      </c>
      <c r="F11" s="170"/>
      <c r="G11" s="49"/>
      <c r="H11" s="51"/>
      <c r="I11" s="171"/>
      <c r="J11" s="171"/>
    </row>
    <row r="12" spans="2:18" s="14" customFormat="1" ht="14.25" x14ac:dyDescent="0.2">
      <c r="F12" s="48"/>
      <c r="G12" s="49"/>
      <c r="H12" s="49"/>
    </row>
    <row r="13" spans="2:18" ht="15" customHeight="1" x14ac:dyDescent="0.25">
      <c r="C13" s="172" t="s">
        <v>101</v>
      </c>
      <c r="D13" s="172"/>
      <c r="E13" s="173" t="s">
        <v>102</v>
      </c>
      <c r="F13" s="173"/>
      <c r="G13" s="80"/>
      <c r="H13" s="172" t="s">
        <v>100</v>
      </c>
      <c r="I13" s="173" t="s">
        <v>103</v>
      </c>
      <c r="J13" s="173"/>
      <c r="K13" s="173"/>
      <c r="L13" s="173"/>
      <c r="M13" s="173"/>
      <c r="N13" s="173"/>
      <c r="O13" s="173"/>
      <c r="P13" s="173"/>
      <c r="Q13" s="173"/>
      <c r="R13" s="173"/>
    </row>
    <row r="14" spans="2:18" ht="15" customHeight="1" x14ac:dyDescent="0.25">
      <c r="B14" s="65"/>
      <c r="C14" s="172"/>
      <c r="D14" s="172"/>
      <c r="E14" s="173"/>
      <c r="F14" s="173"/>
      <c r="G14" s="80"/>
      <c r="H14" s="172"/>
      <c r="I14" s="173"/>
      <c r="J14" s="173"/>
      <c r="K14" s="173"/>
      <c r="L14" s="173"/>
      <c r="M14" s="173"/>
      <c r="N14" s="173"/>
      <c r="O14" s="173"/>
      <c r="P14" s="173"/>
      <c r="Q14" s="173"/>
      <c r="R14" s="173"/>
    </row>
    <row r="15" spans="2:18" ht="15" x14ac:dyDescent="0.25"/>
    <row r="16" spans="2:18" ht="15" x14ac:dyDescent="0.25">
      <c r="C16" s="152" t="s">
        <v>6</v>
      </c>
      <c r="D16" s="153"/>
      <c r="E16" s="153"/>
      <c r="F16" s="153"/>
      <c r="G16" s="153"/>
      <c r="H16" s="153"/>
      <c r="I16" s="153"/>
      <c r="J16" s="153"/>
      <c r="K16" s="153"/>
      <c r="L16" s="153"/>
      <c r="M16" s="153"/>
      <c r="N16" s="153"/>
      <c r="O16" s="153"/>
      <c r="P16" s="153"/>
      <c r="Q16" s="153"/>
      <c r="R16" s="154"/>
    </row>
    <row r="17" spans="2:18" ht="267.75" customHeight="1" x14ac:dyDescent="0.25">
      <c r="C17" s="149" t="s">
        <v>99</v>
      </c>
      <c r="D17" s="150"/>
      <c r="E17" s="150"/>
      <c r="F17" s="150"/>
      <c r="G17" s="150"/>
      <c r="H17" s="150"/>
      <c r="I17" s="150"/>
      <c r="J17" s="150"/>
      <c r="K17" s="150"/>
      <c r="L17" s="150"/>
      <c r="M17" s="150"/>
      <c r="N17" s="150"/>
      <c r="O17" s="150"/>
      <c r="P17" s="150"/>
      <c r="Q17" s="150"/>
      <c r="R17" s="151"/>
    </row>
    <row r="18" spans="2:18" ht="15" x14ac:dyDescent="0.25"/>
    <row r="19" spans="2:18" ht="29.25" customHeight="1" x14ac:dyDescent="0.25">
      <c r="C19" s="152" t="s">
        <v>69</v>
      </c>
      <c r="D19" s="153"/>
      <c r="E19" s="153"/>
      <c r="F19" s="153"/>
      <c r="G19" s="153"/>
      <c r="H19" s="153"/>
      <c r="I19" s="154"/>
      <c r="J19" s="64"/>
      <c r="K19" s="177" t="s">
        <v>70</v>
      </c>
      <c r="L19" s="177"/>
      <c r="M19" s="177"/>
      <c r="N19" s="177"/>
      <c r="O19" s="177"/>
      <c r="P19" s="177"/>
      <c r="Q19" s="177"/>
      <c r="R19" s="177"/>
    </row>
    <row r="20" spans="2:18" ht="173.25" customHeight="1" x14ac:dyDescent="0.25">
      <c r="C20" s="176" t="s">
        <v>91</v>
      </c>
      <c r="D20" s="176"/>
      <c r="E20" s="176"/>
      <c r="F20" s="176"/>
      <c r="G20" s="176"/>
      <c r="H20" s="176"/>
      <c r="I20" s="176"/>
      <c r="K20" s="149" t="s">
        <v>93</v>
      </c>
      <c r="L20" s="150"/>
      <c r="M20" s="150"/>
      <c r="N20" s="150"/>
      <c r="O20" s="150"/>
      <c r="P20" s="150"/>
      <c r="Q20" s="150"/>
      <c r="R20" s="151"/>
    </row>
    <row r="21" spans="2:18" ht="15" x14ac:dyDescent="0.25"/>
    <row r="22" spans="2:18" ht="31.5" customHeight="1" x14ac:dyDescent="0.25">
      <c r="C22" s="185" t="s">
        <v>78</v>
      </c>
      <c r="D22" s="183" t="s">
        <v>106</v>
      </c>
      <c r="E22" s="93" t="s">
        <v>71</v>
      </c>
      <c r="F22" s="180" t="s">
        <v>90</v>
      </c>
      <c r="G22" s="181" t="s">
        <v>72</v>
      </c>
      <c r="H22" s="181" t="s">
        <v>97</v>
      </c>
      <c r="I22" s="93" t="s">
        <v>10</v>
      </c>
      <c r="J22" s="93" t="s">
        <v>88</v>
      </c>
      <c r="K22" s="93"/>
      <c r="L22" s="93" t="s">
        <v>15</v>
      </c>
      <c r="M22" s="93"/>
      <c r="N22" s="93" t="s">
        <v>16</v>
      </c>
      <c r="O22" s="93"/>
      <c r="P22" s="93" t="s">
        <v>17</v>
      </c>
      <c r="Q22" s="93"/>
      <c r="R22" s="183" t="s">
        <v>92</v>
      </c>
    </row>
    <row r="23" spans="2:18" ht="67.150000000000006" customHeight="1" x14ac:dyDescent="0.25">
      <c r="B23" s="60"/>
      <c r="C23" s="186"/>
      <c r="D23" s="184"/>
      <c r="E23" s="93"/>
      <c r="F23" s="180"/>
      <c r="G23" s="181"/>
      <c r="H23" s="181"/>
      <c r="I23" s="93"/>
      <c r="J23" s="42" t="s">
        <v>21</v>
      </c>
      <c r="K23" s="42" t="s">
        <v>20</v>
      </c>
      <c r="L23" s="42" t="s">
        <v>21</v>
      </c>
      <c r="M23" s="42" t="s">
        <v>20</v>
      </c>
      <c r="N23" s="42" t="s">
        <v>21</v>
      </c>
      <c r="O23" s="42" t="s">
        <v>20</v>
      </c>
      <c r="P23" s="42" t="s">
        <v>21</v>
      </c>
      <c r="Q23" s="42" t="s">
        <v>20</v>
      </c>
      <c r="R23" s="184"/>
    </row>
    <row r="24" spans="2:18" ht="24.75" customHeight="1" x14ac:dyDescent="0.25">
      <c r="C24" s="52">
        <v>1</v>
      </c>
      <c r="D24" s="58"/>
      <c r="E24" s="82"/>
      <c r="F24" s="53" t="str">
        <f>+IFERROR((H24/E24)-1,"-")</f>
        <v>-</v>
      </c>
      <c r="G24" s="76">
        <f>ROUND(E24*80%,0)</f>
        <v>0</v>
      </c>
      <c r="H24" s="75"/>
      <c r="I24" s="70" t="str">
        <f>IF(H24&lt;G24,"OFERTA CON PRECIO ARTIFICIALMENTE BAJO",IF(H24&lt;=E24,"VALOR MÍNIMO ACEPTABLE",IF(H24&gt;E24,"SUPERA PRESUPUESTO OFICIAL","")))</f>
        <v>VALOR MÍNIMO ACEPTABLE</v>
      </c>
      <c r="J24" s="77"/>
      <c r="K24" s="74" t="str">
        <f>IFERROR(J24/H24,"%")</f>
        <v>%</v>
      </c>
      <c r="L24" s="77"/>
      <c r="M24" s="74" t="str">
        <f>IFERROR(L24/H24,"%")</f>
        <v>%</v>
      </c>
      <c r="N24" s="77"/>
      <c r="O24" s="74" t="str">
        <f>IFERROR(N24/H24,"%")</f>
        <v>%</v>
      </c>
      <c r="P24" s="77"/>
      <c r="Q24" s="74" t="str">
        <f>IFERROR(P24/H24,"%")</f>
        <v>%</v>
      </c>
      <c r="R24" s="78">
        <f>H24-J24-L24-N24-P24</f>
        <v>0</v>
      </c>
    </row>
    <row r="25" spans="2:18" ht="24.75" customHeight="1" x14ac:dyDescent="0.25">
      <c r="C25" s="52">
        <v>2</v>
      </c>
      <c r="D25" s="59"/>
      <c r="E25" s="82"/>
      <c r="F25" s="53" t="str">
        <f t="shared" ref="F25:F32" si="0">+IFERROR((H25/E25)-1,"-")</f>
        <v>-</v>
      </c>
      <c r="G25" s="76">
        <f t="shared" ref="G25:G32" si="1">ROUND(E25*80%,0)</f>
        <v>0</v>
      </c>
      <c r="H25" s="54"/>
      <c r="I25" s="70" t="str">
        <f t="shared" ref="I25:I73" si="2">IF(H25&lt;G25,"OFERTA CON PRECIO ARTIFICIALMENTE BAJO",IF(H25&lt;=E25,"VALOR MÍNIMO ACEPTABLE",IF(H25&gt;E25,"SUPERA PRESUPUESTO OFICIAL","")))</f>
        <v>VALOR MÍNIMO ACEPTABLE</v>
      </c>
      <c r="J25" s="77"/>
      <c r="K25" s="74" t="str">
        <f t="shared" ref="K25:K32" si="3">IFERROR(J25/H25,"%")</f>
        <v>%</v>
      </c>
      <c r="L25" s="77"/>
      <c r="M25" s="74" t="str">
        <f t="shared" ref="M25:M32" si="4">IFERROR(L25/H25,"%")</f>
        <v>%</v>
      </c>
      <c r="N25" s="77"/>
      <c r="O25" s="74" t="str">
        <f t="shared" ref="O25:O32" si="5">IFERROR(N25/H25,"%")</f>
        <v>%</v>
      </c>
      <c r="P25" s="77"/>
      <c r="Q25" s="74" t="str">
        <f t="shared" ref="Q25:Q32" si="6">IFERROR(P25/H25,"%")</f>
        <v>%</v>
      </c>
      <c r="R25" s="78">
        <f t="shared" ref="R25:R32" si="7">H25-J25-L25-N25-P25</f>
        <v>0</v>
      </c>
    </row>
    <row r="26" spans="2:18" ht="24.75" customHeight="1" x14ac:dyDescent="0.25">
      <c r="C26" s="52">
        <v>3</v>
      </c>
      <c r="D26" s="59"/>
      <c r="E26" s="82"/>
      <c r="F26" s="53" t="str">
        <f t="shared" si="0"/>
        <v>-</v>
      </c>
      <c r="G26" s="76">
        <f t="shared" si="1"/>
        <v>0</v>
      </c>
      <c r="H26" s="54"/>
      <c r="I26" s="70" t="str">
        <f t="shared" si="2"/>
        <v>VALOR MÍNIMO ACEPTABLE</v>
      </c>
      <c r="J26" s="77"/>
      <c r="K26" s="74" t="str">
        <f t="shared" si="3"/>
        <v>%</v>
      </c>
      <c r="L26" s="77"/>
      <c r="M26" s="74" t="str">
        <f t="shared" si="4"/>
        <v>%</v>
      </c>
      <c r="N26" s="77"/>
      <c r="O26" s="74" t="str">
        <f t="shared" si="5"/>
        <v>%</v>
      </c>
      <c r="P26" s="77"/>
      <c r="Q26" s="74" t="str">
        <f t="shared" si="6"/>
        <v>%</v>
      </c>
      <c r="R26" s="78">
        <f t="shared" si="7"/>
        <v>0</v>
      </c>
    </row>
    <row r="27" spans="2:18" ht="24.75" customHeight="1" x14ac:dyDescent="0.25">
      <c r="C27" s="52">
        <v>4</v>
      </c>
      <c r="D27" s="59"/>
      <c r="E27" s="82"/>
      <c r="F27" s="53" t="str">
        <f t="shared" si="0"/>
        <v>-</v>
      </c>
      <c r="G27" s="76">
        <f t="shared" si="1"/>
        <v>0</v>
      </c>
      <c r="H27" s="54"/>
      <c r="I27" s="70" t="str">
        <f t="shared" si="2"/>
        <v>VALOR MÍNIMO ACEPTABLE</v>
      </c>
      <c r="J27" s="77"/>
      <c r="K27" s="74" t="str">
        <f t="shared" si="3"/>
        <v>%</v>
      </c>
      <c r="L27" s="77"/>
      <c r="M27" s="74" t="str">
        <f t="shared" si="4"/>
        <v>%</v>
      </c>
      <c r="N27" s="77"/>
      <c r="O27" s="74" t="str">
        <f t="shared" si="5"/>
        <v>%</v>
      </c>
      <c r="P27" s="77"/>
      <c r="Q27" s="74" t="str">
        <f t="shared" si="6"/>
        <v>%</v>
      </c>
      <c r="R27" s="78">
        <f t="shared" si="7"/>
        <v>0</v>
      </c>
    </row>
    <row r="28" spans="2:18" ht="24.75" customHeight="1" x14ac:dyDescent="0.25">
      <c r="C28" s="52">
        <v>5</v>
      </c>
      <c r="D28" s="59"/>
      <c r="E28" s="82"/>
      <c r="F28" s="53" t="str">
        <f t="shared" si="0"/>
        <v>-</v>
      </c>
      <c r="G28" s="76">
        <f t="shared" si="1"/>
        <v>0</v>
      </c>
      <c r="H28" s="54"/>
      <c r="I28" s="70" t="str">
        <f t="shared" si="2"/>
        <v>VALOR MÍNIMO ACEPTABLE</v>
      </c>
      <c r="J28" s="77"/>
      <c r="K28" s="74" t="str">
        <f t="shared" si="3"/>
        <v>%</v>
      </c>
      <c r="L28" s="77"/>
      <c r="M28" s="74" t="str">
        <f t="shared" si="4"/>
        <v>%</v>
      </c>
      <c r="N28" s="77"/>
      <c r="O28" s="74" t="str">
        <f t="shared" si="5"/>
        <v>%</v>
      </c>
      <c r="P28" s="77"/>
      <c r="Q28" s="74" t="str">
        <f t="shared" si="6"/>
        <v>%</v>
      </c>
      <c r="R28" s="78">
        <f t="shared" si="7"/>
        <v>0</v>
      </c>
    </row>
    <row r="29" spans="2:18" ht="24.75" customHeight="1" x14ac:dyDescent="0.25">
      <c r="C29" s="52">
        <v>6</v>
      </c>
      <c r="D29" s="59"/>
      <c r="E29" s="82"/>
      <c r="F29" s="53" t="str">
        <f t="shared" si="0"/>
        <v>-</v>
      </c>
      <c r="G29" s="76">
        <f t="shared" si="1"/>
        <v>0</v>
      </c>
      <c r="H29" s="54"/>
      <c r="I29" s="70" t="str">
        <f t="shared" si="2"/>
        <v>VALOR MÍNIMO ACEPTABLE</v>
      </c>
      <c r="J29" s="77"/>
      <c r="K29" s="74" t="str">
        <f t="shared" si="3"/>
        <v>%</v>
      </c>
      <c r="L29" s="77"/>
      <c r="M29" s="74" t="str">
        <f t="shared" si="4"/>
        <v>%</v>
      </c>
      <c r="N29" s="77"/>
      <c r="O29" s="74" t="str">
        <f t="shared" si="5"/>
        <v>%</v>
      </c>
      <c r="P29" s="77"/>
      <c r="Q29" s="74" t="str">
        <f t="shared" si="6"/>
        <v>%</v>
      </c>
      <c r="R29" s="78">
        <f t="shared" si="7"/>
        <v>0</v>
      </c>
    </row>
    <row r="30" spans="2:18" ht="24.75" customHeight="1" x14ac:dyDescent="0.25">
      <c r="C30" s="52">
        <v>7</v>
      </c>
      <c r="D30" s="59"/>
      <c r="E30" s="82"/>
      <c r="F30" s="53" t="str">
        <f t="shared" si="0"/>
        <v>-</v>
      </c>
      <c r="G30" s="76">
        <f t="shared" si="1"/>
        <v>0</v>
      </c>
      <c r="H30" s="54"/>
      <c r="I30" s="70" t="str">
        <f t="shared" si="2"/>
        <v>VALOR MÍNIMO ACEPTABLE</v>
      </c>
      <c r="J30" s="77"/>
      <c r="K30" s="74" t="str">
        <f t="shared" si="3"/>
        <v>%</v>
      </c>
      <c r="L30" s="77"/>
      <c r="M30" s="74" t="str">
        <f t="shared" si="4"/>
        <v>%</v>
      </c>
      <c r="N30" s="77"/>
      <c r="O30" s="74" t="str">
        <f t="shared" si="5"/>
        <v>%</v>
      </c>
      <c r="P30" s="77"/>
      <c r="Q30" s="74" t="str">
        <f t="shared" si="6"/>
        <v>%</v>
      </c>
      <c r="R30" s="78">
        <f t="shared" si="7"/>
        <v>0</v>
      </c>
    </row>
    <row r="31" spans="2:18" ht="24.75" customHeight="1" x14ac:dyDescent="0.25">
      <c r="C31" s="52">
        <v>8</v>
      </c>
      <c r="D31" s="59"/>
      <c r="E31" s="82"/>
      <c r="F31" s="53" t="str">
        <f t="shared" si="0"/>
        <v>-</v>
      </c>
      <c r="G31" s="76">
        <f t="shared" si="1"/>
        <v>0</v>
      </c>
      <c r="H31" s="54"/>
      <c r="I31" s="70" t="str">
        <f t="shared" si="2"/>
        <v>VALOR MÍNIMO ACEPTABLE</v>
      </c>
      <c r="J31" s="77"/>
      <c r="K31" s="74" t="str">
        <f t="shared" si="3"/>
        <v>%</v>
      </c>
      <c r="L31" s="77"/>
      <c r="M31" s="74" t="str">
        <f t="shared" si="4"/>
        <v>%</v>
      </c>
      <c r="N31" s="77"/>
      <c r="O31" s="74" t="str">
        <f t="shared" si="5"/>
        <v>%</v>
      </c>
      <c r="P31" s="77"/>
      <c r="Q31" s="74" t="str">
        <f t="shared" si="6"/>
        <v>%</v>
      </c>
      <c r="R31" s="78">
        <f t="shared" si="7"/>
        <v>0</v>
      </c>
    </row>
    <row r="32" spans="2:18" ht="24.75" customHeight="1" x14ac:dyDescent="0.25">
      <c r="C32" s="52">
        <v>9</v>
      </c>
      <c r="D32" s="59"/>
      <c r="E32" s="82"/>
      <c r="F32" s="53" t="str">
        <f t="shared" si="0"/>
        <v>-</v>
      </c>
      <c r="G32" s="76">
        <f t="shared" si="1"/>
        <v>0</v>
      </c>
      <c r="H32" s="54"/>
      <c r="I32" s="70" t="str">
        <f t="shared" si="2"/>
        <v>VALOR MÍNIMO ACEPTABLE</v>
      </c>
      <c r="J32" s="77"/>
      <c r="K32" s="74" t="str">
        <f t="shared" si="3"/>
        <v>%</v>
      </c>
      <c r="L32" s="77"/>
      <c r="M32" s="74" t="str">
        <f t="shared" si="4"/>
        <v>%</v>
      </c>
      <c r="N32" s="77"/>
      <c r="O32" s="74" t="str">
        <f t="shared" si="5"/>
        <v>%</v>
      </c>
      <c r="P32" s="77"/>
      <c r="Q32" s="74" t="str">
        <f t="shared" si="6"/>
        <v>%</v>
      </c>
      <c r="R32" s="78">
        <f t="shared" si="7"/>
        <v>0</v>
      </c>
    </row>
    <row r="33" spans="3:18" ht="24.75" customHeight="1" x14ac:dyDescent="0.25">
      <c r="C33" s="52">
        <v>10</v>
      </c>
      <c r="D33" s="59"/>
      <c r="E33" s="82"/>
      <c r="F33" s="53" t="str">
        <f t="shared" ref="F33:F73" si="8">+IFERROR((H33/E33)-1,"-")</f>
        <v>-</v>
      </c>
      <c r="G33" s="76">
        <f t="shared" ref="G33:G73" si="9">ROUND(E33*80%,0)</f>
        <v>0</v>
      </c>
      <c r="H33" s="54"/>
      <c r="I33" s="70" t="str">
        <f t="shared" si="2"/>
        <v>VALOR MÍNIMO ACEPTABLE</v>
      </c>
      <c r="J33" s="77"/>
      <c r="K33" s="74" t="str">
        <f t="shared" ref="K33:K73" si="10">IFERROR(J33/H33,"%")</f>
        <v>%</v>
      </c>
      <c r="L33" s="77"/>
      <c r="M33" s="74" t="str">
        <f t="shared" ref="M33:M73" si="11">IFERROR(L33/H33,"%")</f>
        <v>%</v>
      </c>
      <c r="N33" s="77"/>
      <c r="O33" s="74" t="str">
        <f t="shared" ref="O33:O73" si="12">IFERROR(N33/H33,"%")</f>
        <v>%</v>
      </c>
      <c r="P33" s="77"/>
      <c r="Q33" s="74" t="str">
        <f t="shared" ref="Q33:Q73" si="13">IFERROR(P33/H33,"%")</f>
        <v>%</v>
      </c>
      <c r="R33" s="78">
        <f t="shared" ref="R33:R73" si="14">H33-J33-L33-N33-P33</f>
        <v>0</v>
      </c>
    </row>
    <row r="34" spans="3:18" ht="24.75" customHeight="1" x14ac:dyDescent="0.25">
      <c r="C34" s="52">
        <v>11</v>
      </c>
      <c r="D34" s="59"/>
      <c r="E34" s="82"/>
      <c r="F34" s="53" t="str">
        <f t="shared" si="8"/>
        <v>-</v>
      </c>
      <c r="G34" s="76">
        <f t="shared" si="9"/>
        <v>0</v>
      </c>
      <c r="H34" s="54"/>
      <c r="I34" s="70" t="str">
        <f t="shared" si="2"/>
        <v>VALOR MÍNIMO ACEPTABLE</v>
      </c>
      <c r="J34" s="77"/>
      <c r="K34" s="74" t="str">
        <f t="shared" si="10"/>
        <v>%</v>
      </c>
      <c r="L34" s="77"/>
      <c r="M34" s="74" t="str">
        <f t="shared" si="11"/>
        <v>%</v>
      </c>
      <c r="N34" s="77"/>
      <c r="O34" s="74" t="str">
        <f t="shared" si="12"/>
        <v>%</v>
      </c>
      <c r="P34" s="77"/>
      <c r="Q34" s="74" t="str">
        <f t="shared" si="13"/>
        <v>%</v>
      </c>
      <c r="R34" s="78">
        <f t="shared" si="14"/>
        <v>0</v>
      </c>
    </row>
    <row r="35" spans="3:18" ht="24.75" customHeight="1" x14ac:dyDescent="0.25">
      <c r="C35" s="52">
        <v>12</v>
      </c>
      <c r="D35" s="59"/>
      <c r="E35" s="82"/>
      <c r="F35" s="53" t="str">
        <f t="shared" si="8"/>
        <v>-</v>
      </c>
      <c r="G35" s="76">
        <f t="shared" si="9"/>
        <v>0</v>
      </c>
      <c r="H35" s="54"/>
      <c r="I35" s="70" t="str">
        <f t="shared" si="2"/>
        <v>VALOR MÍNIMO ACEPTABLE</v>
      </c>
      <c r="J35" s="77"/>
      <c r="K35" s="74" t="str">
        <f t="shared" si="10"/>
        <v>%</v>
      </c>
      <c r="L35" s="77"/>
      <c r="M35" s="74" t="str">
        <f t="shared" si="11"/>
        <v>%</v>
      </c>
      <c r="N35" s="77"/>
      <c r="O35" s="74" t="str">
        <f t="shared" si="12"/>
        <v>%</v>
      </c>
      <c r="P35" s="77"/>
      <c r="Q35" s="74" t="str">
        <f t="shared" si="13"/>
        <v>%</v>
      </c>
      <c r="R35" s="78">
        <f t="shared" si="14"/>
        <v>0</v>
      </c>
    </row>
    <row r="36" spans="3:18" ht="24.75" customHeight="1" x14ac:dyDescent="0.25">
      <c r="C36" s="52">
        <v>13</v>
      </c>
      <c r="D36" s="59"/>
      <c r="E36" s="82"/>
      <c r="F36" s="53" t="str">
        <f t="shared" si="8"/>
        <v>-</v>
      </c>
      <c r="G36" s="76">
        <f t="shared" si="9"/>
        <v>0</v>
      </c>
      <c r="H36" s="54"/>
      <c r="I36" s="70" t="str">
        <f t="shared" si="2"/>
        <v>VALOR MÍNIMO ACEPTABLE</v>
      </c>
      <c r="J36" s="77"/>
      <c r="K36" s="74" t="str">
        <f t="shared" si="10"/>
        <v>%</v>
      </c>
      <c r="L36" s="77"/>
      <c r="M36" s="74" t="str">
        <f t="shared" si="11"/>
        <v>%</v>
      </c>
      <c r="N36" s="77"/>
      <c r="O36" s="74" t="str">
        <f t="shared" si="12"/>
        <v>%</v>
      </c>
      <c r="P36" s="77"/>
      <c r="Q36" s="74" t="str">
        <f t="shared" si="13"/>
        <v>%</v>
      </c>
      <c r="R36" s="78">
        <f t="shared" si="14"/>
        <v>0</v>
      </c>
    </row>
    <row r="37" spans="3:18" ht="24.75" customHeight="1" x14ac:dyDescent="0.25">
      <c r="C37" s="52">
        <v>14</v>
      </c>
      <c r="D37" s="59"/>
      <c r="E37" s="82"/>
      <c r="F37" s="53" t="str">
        <f t="shared" si="8"/>
        <v>-</v>
      </c>
      <c r="G37" s="76">
        <f t="shared" si="9"/>
        <v>0</v>
      </c>
      <c r="H37" s="54"/>
      <c r="I37" s="70" t="str">
        <f t="shared" si="2"/>
        <v>VALOR MÍNIMO ACEPTABLE</v>
      </c>
      <c r="J37" s="77"/>
      <c r="K37" s="74" t="str">
        <f t="shared" si="10"/>
        <v>%</v>
      </c>
      <c r="L37" s="77"/>
      <c r="M37" s="74" t="str">
        <f t="shared" si="11"/>
        <v>%</v>
      </c>
      <c r="N37" s="77"/>
      <c r="O37" s="74" t="str">
        <f t="shared" si="12"/>
        <v>%</v>
      </c>
      <c r="P37" s="77"/>
      <c r="Q37" s="74" t="str">
        <f t="shared" si="13"/>
        <v>%</v>
      </c>
      <c r="R37" s="78">
        <f t="shared" si="14"/>
        <v>0</v>
      </c>
    </row>
    <row r="38" spans="3:18" ht="24.75" customHeight="1" x14ac:dyDescent="0.25">
      <c r="C38" s="52">
        <v>15</v>
      </c>
      <c r="D38" s="59"/>
      <c r="E38" s="82"/>
      <c r="F38" s="53" t="str">
        <f t="shared" si="8"/>
        <v>-</v>
      </c>
      <c r="G38" s="76">
        <f t="shared" si="9"/>
        <v>0</v>
      </c>
      <c r="H38" s="54"/>
      <c r="I38" s="70" t="str">
        <f t="shared" si="2"/>
        <v>VALOR MÍNIMO ACEPTABLE</v>
      </c>
      <c r="J38" s="77"/>
      <c r="K38" s="74" t="str">
        <f t="shared" si="10"/>
        <v>%</v>
      </c>
      <c r="L38" s="77"/>
      <c r="M38" s="74" t="str">
        <f t="shared" si="11"/>
        <v>%</v>
      </c>
      <c r="N38" s="77"/>
      <c r="O38" s="74" t="str">
        <f t="shared" si="12"/>
        <v>%</v>
      </c>
      <c r="P38" s="77"/>
      <c r="Q38" s="74" t="str">
        <f t="shared" si="13"/>
        <v>%</v>
      </c>
      <c r="R38" s="78">
        <f t="shared" si="14"/>
        <v>0</v>
      </c>
    </row>
    <row r="39" spans="3:18" ht="24.75" customHeight="1" x14ac:dyDescent="0.25">
      <c r="C39" s="52">
        <v>16</v>
      </c>
      <c r="D39" s="59"/>
      <c r="E39" s="82"/>
      <c r="F39" s="53" t="str">
        <f t="shared" si="8"/>
        <v>-</v>
      </c>
      <c r="G39" s="76">
        <f t="shared" si="9"/>
        <v>0</v>
      </c>
      <c r="H39" s="54"/>
      <c r="I39" s="70" t="str">
        <f t="shared" si="2"/>
        <v>VALOR MÍNIMO ACEPTABLE</v>
      </c>
      <c r="J39" s="77"/>
      <c r="K39" s="74" t="str">
        <f t="shared" si="10"/>
        <v>%</v>
      </c>
      <c r="L39" s="77"/>
      <c r="M39" s="74" t="str">
        <f t="shared" si="11"/>
        <v>%</v>
      </c>
      <c r="N39" s="77"/>
      <c r="O39" s="74" t="str">
        <f t="shared" si="12"/>
        <v>%</v>
      </c>
      <c r="P39" s="77"/>
      <c r="Q39" s="74" t="str">
        <f t="shared" si="13"/>
        <v>%</v>
      </c>
      <c r="R39" s="78">
        <f t="shared" si="14"/>
        <v>0</v>
      </c>
    </row>
    <row r="40" spans="3:18" ht="24.75" customHeight="1" x14ac:dyDescent="0.25">
      <c r="C40" s="52">
        <v>17</v>
      </c>
      <c r="D40" s="59"/>
      <c r="E40" s="82"/>
      <c r="F40" s="53" t="str">
        <f t="shared" si="8"/>
        <v>-</v>
      </c>
      <c r="G40" s="76">
        <f t="shared" si="9"/>
        <v>0</v>
      </c>
      <c r="H40" s="54"/>
      <c r="I40" s="70" t="str">
        <f t="shared" si="2"/>
        <v>VALOR MÍNIMO ACEPTABLE</v>
      </c>
      <c r="J40" s="77"/>
      <c r="K40" s="74" t="str">
        <f t="shared" si="10"/>
        <v>%</v>
      </c>
      <c r="L40" s="77"/>
      <c r="M40" s="74" t="str">
        <f t="shared" si="11"/>
        <v>%</v>
      </c>
      <c r="N40" s="77"/>
      <c r="O40" s="74" t="str">
        <f t="shared" si="12"/>
        <v>%</v>
      </c>
      <c r="P40" s="77"/>
      <c r="Q40" s="74" t="str">
        <f t="shared" si="13"/>
        <v>%</v>
      </c>
      <c r="R40" s="78">
        <f t="shared" si="14"/>
        <v>0</v>
      </c>
    </row>
    <row r="41" spans="3:18" ht="24.75" customHeight="1" x14ac:dyDescent="0.25">
      <c r="C41" s="52">
        <v>18</v>
      </c>
      <c r="D41" s="59"/>
      <c r="E41" s="82"/>
      <c r="F41" s="53" t="str">
        <f t="shared" si="8"/>
        <v>-</v>
      </c>
      <c r="G41" s="76">
        <f t="shared" si="9"/>
        <v>0</v>
      </c>
      <c r="H41" s="54"/>
      <c r="I41" s="70" t="str">
        <f t="shared" si="2"/>
        <v>VALOR MÍNIMO ACEPTABLE</v>
      </c>
      <c r="J41" s="77"/>
      <c r="K41" s="74" t="str">
        <f t="shared" si="10"/>
        <v>%</v>
      </c>
      <c r="L41" s="77"/>
      <c r="M41" s="74" t="str">
        <f t="shared" si="11"/>
        <v>%</v>
      </c>
      <c r="N41" s="77"/>
      <c r="O41" s="74" t="str">
        <f t="shared" si="12"/>
        <v>%</v>
      </c>
      <c r="P41" s="77"/>
      <c r="Q41" s="74" t="str">
        <f t="shared" si="13"/>
        <v>%</v>
      </c>
      <c r="R41" s="78">
        <f t="shared" si="14"/>
        <v>0</v>
      </c>
    </row>
    <row r="42" spans="3:18" ht="24.75" customHeight="1" x14ac:dyDescent="0.25">
      <c r="C42" s="52">
        <v>19</v>
      </c>
      <c r="D42" s="59"/>
      <c r="E42" s="82"/>
      <c r="F42" s="53" t="str">
        <f t="shared" si="8"/>
        <v>-</v>
      </c>
      <c r="G42" s="76">
        <f t="shared" si="9"/>
        <v>0</v>
      </c>
      <c r="H42" s="54"/>
      <c r="I42" s="70" t="str">
        <f t="shared" si="2"/>
        <v>VALOR MÍNIMO ACEPTABLE</v>
      </c>
      <c r="J42" s="77"/>
      <c r="K42" s="74" t="str">
        <f t="shared" si="10"/>
        <v>%</v>
      </c>
      <c r="L42" s="77"/>
      <c r="M42" s="74" t="str">
        <f t="shared" si="11"/>
        <v>%</v>
      </c>
      <c r="N42" s="77"/>
      <c r="O42" s="74" t="str">
        <f t="shared" si="12"/>
        <v>%</v>
      </c>
      <c r="P42" s="77"/>
      <c r="Q42" s="74" t="str">
        <f t="shared" si="13"/>
        <v>%</v>
      </c>
      <c r="R42" s="78">
        <f t="shared" si="14"/>
        <v>0</v>
      </c>
    </row>
    <row r="43" spans="3:18" ht="24.75" customHeight="1" x14ac:dyDescent="0.25">
      <c r="C43" s="52">
        <v>20</v>
      </c>
      <c r="D43" s="59"/>
      <c r="E43" s="82"/>
      <c r="F43" s="53" t="str">
        <f t="shared" si="8"/>
        <v>-</v>
      </c>
      <c r="G43" s="76">
        <f t="shared" si="9"/>
        <v>0</v>
      </c>
      <c r="H43" s="54"/>
      <c r="I43" s="70" t="str">
        <f t="shared" si="2"/>
        <v>VALOR MÍNIMO ACEPTABLE</v>
      </c>
      <c r="J43" s="77"/>
      <c r="K43" s="74" t="str">
        <f t="shared" si="10"/>
        <v>%</v>
      </c>
      <c r="L43" s="77"/>
      <c r="M43" s="74" t="str">
        <f t="shared" si="11"/>
        <v>%</v>
      </c>
      <c r="N43" s="77"/>
      <c r="O43" s="74" t="str">
        <f t="shared" si="12"/>
        <v>%</v>
      </c>
      <c r="P43" s="77"/>
      <c r="Q43" s="74" t="str">
        <f t="shared" si="13"/>
        <v>%</v>
      </c>
      <c r="R43" s="78">
        <f t="shared" si="14"/>
        <v>0</v>
      </c>
    </row>
    <row r="44" spans="3:18" ht="24.75" customHeight="1" x14ac:dyDescent="0.25">
      <c r="C44" s="52">
        <v>21</v>
      </c>
      <c r="D44" s="59"/>
      <c r="E44" s="82"/>
      <c r="F44" s="53" t="str">
        <f t="shared" si="8"/>
        <v>-</v>
      </c>
      <c r="G44" s="76">
        <f t="shared" si="9"/>
        <v>0</v>
      </c>
      <c r="H44" s="54"/>
      <c r="I44" s="70" t="str">
        <f t="shared" si="2"/>
        <v>VALOR MÍNIMO ACEPTABLE</v>
      </c>
      <c r="J44" s="77"/>
      <c r="K44" s="74" t="str">
        <f t="shared" si="10"/>
        <v>%</v>
      </c>
      <c r="L44" s="77"/>
      <c r="M44" s="74" t="str">
        <f t="shared" si="11"/>
        <v>%</v>
      </c>
      <c r="N44" s="77"/>
      <c r="O44" s="74" t="str">
        <f t="shared" si="12"/>
        <v>%</v>
      </c>
      <c r="P44" s="77"/>
      <c r="Q44" s="74" t="str">
        <f t="shared" si="13"/>
        <v>%</v>
      </c>
      <c r="R44" s="78">
        <f t="shared" si="14"/>
        <v>0</v>
      </c>
    </row>
    <row r="45" spans="3:18" ht="24.75" customHeight="1" x14ac:dyDescent="0.25">
      <c r="C45" s="52">
        <v>22</v>
      </c>
      <c r="D45" s="59"/>
      <c r="E45" s="82"/>
      <c r="F45" s="53" t="str">
        <f t="shared" si="8"/>
        <v>-</v>
      </c>
      <c r="G45" s="76">
        <f t="shared" si="9"/>
        <v>0</v>
      </c>
      <c r="H45" s="54"/>
      <c r="I45" s="70" t="str">
        <f t="shared" si="2"/>
        <v>VALOR MÍNIMO ACEPTABLE</v>
      </c>
      <c r="J45" s="77"/>
      <c r="K45" s="74" t="str">
        <f t="shared" si="10"/>
        <v>%</v>
      </c>
      <c r="L45" s="77"/>
      <c r="M45" s="74" t="str">
        <f t="shared" si="11"/>
        <v>%</v>
      </c>
      <c r="N45" s="77"/>
      <c r="O45" s="74" t="str">
        <f t="shared" si="12"/>
        <v>%</v>
      </c>
      <c r="P45" s="77"/>
      <c r="Q45" s="74" t="str">
        <f t="shared" si="13"/>
        <v>%</v>
      </c>
      <c r="R45" s="78">
        <f t="shared" si="14"/>
        <v>0</v>
      </c>
    </row>
    <row r="46" spans="3:18" ht="24.75" customHeight="1" x14ac:dyDescent="0.25">
      <c r="C46" s="52">
        <v>23</v>
      </c>
      <c r="D46" s="59"/>
      <c r="E46" s="82"/>
      <c r="F46" s="53" t="str">
        <f t="shared" si="8"/>
        <v>-</v>
      </c>
      <c r="G46" s="76">
        <f t="shared" si="9"/>
        <v>0</v>
      </c>
      <c r="H46" s="54"/>
      <c r="I46" s="70" t="str">
        <f t="shared" si="2"/>
        <v>VALOR MÍNIMO ACEPTABLE</v>
      </c>
      <c r="J46" s="77"/>
      <c r="K46" s="74" t="str">
        <f t="shared" si="10"/>
        <v>%</v>
      </c>
      <c r="L46" s="77"/>
      <c r="M46" s="74" t="str">
        <f t="shared" si="11"/>
        <v>%</v>
      </c>
      <c r="N46" s="77"/>
      <c r="O46" s="74" t="str">
        <f t="shared" si="12"/>
        <v>%</v>
      </c>
      <c r="P46" s="77"/>
      <c r="Q46" s="74" t="str">
        <f t="shared" si="13"/>
        <v>%</v>
      </c>
      <c r="R46" s="78">
        <f t="shared" si="14"/>
        <v>0</v>
      </c>
    </row>
    <row r="47" spans="3:18" ht="24.75" customHeight="1" x14ac:dyDescent="0.25">
      <c r="C47" s="52">
        <v>24</v>
      </c>
      <c r="D47" s="59"/>
      <c r="E47" s="82"/>
      <c r="F47" s="53" t="str">
        <f t="shared" si="8"/>
        <v>-</v>
      </c>
      <c r="G47" s="76">
        <f t="shared" si="9"/>
        <v>0</v>
      </c>
      <c r="H47" s="54"/>
      <c r="I47" s="70" t="str">
        <f t="shared" si="2"/>
        <v>VALOR MÍNIMO ACEPTABLE</v>
      </c>
      <c r="J47" s="77"/>
      <c r="K47" s="74" t="str">
        <f t="shared" si="10"/>
        <v>%</v>
      </c>
      <c r="L47" s="77"/>
      <c r="M47" s="74" t="str">
        <f t="shared" si="11"/>
        <v>%</v>
      </c>
      <c r="N47" s="77"/>
      <c r="O47" s="74" t="str">
        <f t="shared" si="12"/>
        <v>%</v>
      </c>
      <c r="P47" s="77"/>
      <c r="Q47" s="74" t="str">
        <f t="shared" si="13"/>
        <v>%</v>
      </c>
      <c r="R47" s="78">
        <f t="shared" si="14"/>
        <v>0</v>
      </c>
    </row>
    <row r="48" spans="3:18" ht="24.75" customHeight="1" x14ac:dyDescent="0.25">
      <c r="C48" s="52">
        <v>25</v>
      </c>
      <c r="D48" s="59"/>
      <c r="E48" s="82"/>
      <c r="F48" s="53" t="str">
        <f t="shared" si="8"/>
        <v>-</v>
      </c>
      <c r="G48" s="76">
        <f t="shared" si="9"/>
        <v>0</v>
      </c>
      <c r="H48" s="54"/>
      <c r="I48" s="70" t="str">
        <f t="shared" si="2"/>
        <v>VALOR MÍNIMO ACEPTABLE</v>
      </c>
      <c r="J48" s="77"/>
      <c r="K48" s="74" t="str">
        <f t="shared" si="10"/>
        <v>%</v>
      </c>
      <c r="L48" s="77"/>
      <c r="M48" s="74" t="str">
        <f t="shared" si="11"/>
        <v>%</v>
      </c>
      <c r="N48" s="77"/>
      <c r="O48" s="74" t="str">
        <f t="shared" si="12"/>
        <v>%</v>
      </c>
      <c r="P48" s="77"/>
      <c r="Q48" s="74" t="str">
        <f t="shared" si="13"/>
        <v>%</v>
      </c>
      <c r="R48" s="78">
        <f t="shared" si="14"/>
        <v>0</v>
      </c>
    </row>
    <row r="49" spans="3:18" ht="24.75" customHeight="1" x14ac:dyDescent="0.25">
      <c r="C49" s="52">
        <v>26</v>
      </c>
      <c r="D49" s="59"/>
      <c r="E49" s="82"/>
      <c r="F49" s="53" t="str">
        <f t="shared" si="8"/>
        <v>-</v>
      </c>
      <c r="G49" s="76">
        <f t="shared" si="9"/>
        <v>0</v>
      </c>
      <c r="H49" s="54"/>
      <c r="I49" s="70" t="str">
        <f t="shared" si="2"/>
        <v>VALOR MÍNIMO ACEPTABLE</v>
      </c>
      <c r="J49" s="77"/>
      <c r="K49" s="74" t="str">
        <f t="shared" si="10"/>
        <v>%</v>
      </c>
      <c r="L49" s="77"/>
      <c r="M49" s="74" t="str">
        <f t="shared" si="11"/>
        <v>%</v>
      </c>
      <c r="N49" s="77"/>
      <c r="O49" s="74" t="str">
        <f t="shared" si="12"/>
        <v>%</v>
      </c>
      <c r="P49" s="77"/>
      <c r="Q49" s="74" t="str">
        <f t="shared" si="13"/>
        <v>%</v>
      </c>
      <c r="R49" s="78">
        <f t="shared" si="14"/>
        <v>0</v>
      </c>
    </row>
    <row r="50" spans="3:18" ht="24.75" customHeight="1" x14ac:dyDescent="0.25">
      <c r="C50" s="52">
        <v>27</v>
      </c>
      <c r="D50" s="59"/>
      <c r="E50" s="82"/>
      <c r="F50" s="53" t="str">
        <f t="shared" si="8"/>
        <v>-</v>
      </c>
      <c r="G50" s="76">
        <f t="shared" si="9"/>
        <v>0</v>
      </c>
      <c r="H50" s="54"/>
      <c r="I50" s="70" t="str">
        <f t="shared" si="2"/>
        <v>VALOR MÍNIMO ACEPTABLE</v>
      </c>
      <c r="J50" s="77"/>
      <c r="K50" s="74" t="str">
        <f t="shared" si="10"/>
        <v>%</v>
      </c>
      <c r="L50" s="77"/>
      <c r="M50" s="74" t="str">
        <f t="shared" si="11"/>
        <v>%</v>
      </c>
      <c r="N50" s="77"/>
      <c r="O50" s="74" t="str">
        <f t="shared" si="12"/>
        <v>%</v>
      </c>
      <c r="P50" s="77"/>
      <c r="Q50" s="74" t="str">
        <f t="shared" si="13"/>
        <v>%</v>
      </c>
      <c r="R50" s="78">
        <f t="shared" si="14"/>
        <v>0</v>
      </c>
    </row>
    <row r="51" spans="3:18" ht="24.75" customHeight="1" x14ac:dyDescent="0.25">
      <c r="C51" s="52">
        <v>28</v>
      </c>
      <c r="D51" s="59"/>
      <c r="E51" s="82"/>
      <c r="F51" s="53" t="str">
        <f t="shared" si="8"/>
        <v>-</v>
      </c>
      <c r="G51" s="76">
        <f t="shared" si="9"/>
        <v>0</v>
      </c>
      <c r="H51" s="54"/>
      <c r="I51" s="70" t="str">
        <f t="shared" si="2"/>
        <v>VALOR MÍNIMO ACEPTABLE</v>
      </c>
      <c r="J51" s="77"/>
      <c r="K51" s="74" t="str">
        <f t="shared" si="10"/>
        <v>%</v>
      </c>
      <c r="L51" s="77"/>
      <c r="M51" s="74" t="str">
        <f t="shared" si="11"/>
        <v>%</v>
      </c>
      <c r="N51" s="77"/>
      <c r="O51" s="74" t="str">
        <f t="shared" si="12"/>
        <v>%</v>
      </c>
      <c r="P51" s="77"/>
      <c r="Q51" s="74" t="str">
        <f t="shared" si="13"/>
        <v>%</v>
      </c>
      <c r="R51" s="78">
        <f t="shared" si="14"/>
        <v>0</v>
      </c>
    </row>
    <row r="52" spans="3:18" ht="24.75" customHeight="1" x14ac:dyDescent="0.25">
      <c r="C52" s="52">
        <v>29</v>
      </c>
      <c r="D52" s="59"/>
      <c r="E52" s="82"/>
      <c r="F52" s="53" t="str">
        <f t="shared" si="8"/>
        <v>-</v>
      </c>
      <c r="G52" s="76">
        <f t="shared" si="9"/>
        <v>0</v>
      </c>
      <c r="H52" s="54"/>
      <c r="I52" s="70" t="str">
        <f t="shared" si="2"/>
        <v>VALOR MÍNIMO ACEPTABLE</v>
      </c>
      <c r="J52" s="77"/>
      <c r="K52" s="74" t="str">
        <f t="shared" si="10"/>
        <v>%</v>
      </c>
      <c r="L52" s="77"/>
      <c r="M52" s="74" t="str">
        <f t="shared" si="11"/>
        <v>%</v>
      </c>
      <c r="N52" s="77"/>
      <c r="O52" s="74" t="str">
        <f t="shared" si="12"/>
        <v>%</v>
      </c>
      <c r="P52" s="77"/>
      <c r="Q52" s="74" t="str">
        <f t="shared" si="13"/>
        <v>%</v>
      </c>
      <c r="R52" s="78">
        <f t="shared" si="14"/>
        <v>0</v>
      </c>
    </row>
    <row r="53" spans="3:18" ht="24.75" customHeight="1" x14ac:dyDescent="0.25">
      <c r="C53" s="52">
        <v>30</v>
      </c>
      <c r="D53" s="59"/>
      <c r="E53" s="82"/>
      <c r="F53" s="53" t="str">
        <f t="shared" si="8"/>
        <v>-</v>
      </c>
      <c r="G53" s="76">
        <f t="shared" si="9"/>
        <v>0</v>
      </c>
      <c r="H53" s="54"/>
      <c r="I53" s="70" t="str">
        <f t="shared" si="2"/>
        <v>VALOR MÍNIMO ACEPTABLE</v>
      </c>
      <c r="J53" s="77"/>
      <c r="K53" s="74" t="str">
        <f t="shared" si="10"/>
        <v>%</v>
      </c>
      <c r="L53" s="77"/>
      <c r="M53" s="74" t="str">
        <f t="shared" si="11"/>
        <v>%</v>
      </c>
      <c r="N53" s="77"/>
      <c r="O53" s="74" t="str">
        <f t="shared" si="12"/>
        <v>%</v>
      </c>
      <c r="P53" s="77"/>
      <c r="Q53" s="74" t="str">
        <f t="shared" si="13"/>
        <v>%</v>
      </c>
      <c r="R53" s="78">
        <f t="shared" si="14"/>
        <v>0</v>
      </c>
    </row>
    <row r="54" spans="3:18" ht="24.75" customHeight="1" x14ac:dyDescent="0.25">
      <c r="C54" s="52">
        <v>31</v>
      </c>
      <c r="D54" s="59"/>
      <c r="E54" s="82"/>
      <c r="F54" s="53" t="str">
        <f t="shared" si="8"/>
        <v>-</v>
      </c>
      <c r="G54" s="76">
        <f t="shared" si="9"/>
        <v>0</v>
      </c>
      <c r="H54" s="54"/>
      <c r="I54" s="70" t="str">
        <f t="shared" si="2"/>
        <v>VALOR MÍNIMO ACEPTABLE</v>
      </c>
      <c r="J54" s="77"/>
      <c r="K54" s="74" t="str">
        <f t="shared" si="10"/>
        <v>%</v>
      </c>
      <c r="L54" s="77"/>
      <c r="M54" s="74" t="str">
        <f t="shared" si="11"/>
        <v>%</v>
      </c>
      <c r="N54" s="77"/>
      <c r="O54" s="74" t="str">
        <f t="shared" si="12"/>
        <v>%</v>
      </c>
      <c r="P54" s="77"/>
      <c r="Q54" s="74" t="str">
        <f t="shared" si="13"/>
        <v>%</v>
      </c>
      <c r="R54" s="78">
        <f t="shared" si="14"/>
        <v>0</v>
      </c>
    </row>
    <row r="55" spans="3:18" ht="24.75" customHeight="1" x14ac:dyDescent="0.25">
      <c r="C55" s="52">
        <v>32</v>
      </c>
      <c r="D55" s="59"/>
      <c r="E55" s="82"/>
      <c r="F55" s="53" t="str">
        <f t="shared" si="8"/>
        <v>-</v>
      </c>
      <c r="G55" s="76">
        <f t="shared" si="9"/>
        <v>0</v>
      </c>
      <c r="H55" s="54"/>
      <c r="I55" s="70" t="str">
        <f t="shared" si="2"/>
        <v>VALOR MÍNIMO ACEPTABLE</v>
      </c>
      <c r="J55" s="77"/>
      <c r="K55" s="74" t="str">
        <f t="shared" si="10"/>
        <v>%</v>
      </c>
      <c r="L55" s="77"/>
      <c r="M55" s="74" t="str">
        <f t="shared" si="11"/>
        <v>%</v>
      </c>
      <c r="N55" s="77"/>
      <c r="O55" s="74" t="str">
        <f t="shared" si="12"/>
        <v>%</v>
      </c>
      <c r="P55" s="77"/>
      <c r="Q55" s="74" t="str">
        <f t="shared" si="13"/>
        <v>%</v>
      </c>
      <c r="R55" s="78">
        <f t="shared" si="14"/>
        <v>0</v>
      </c>
    </row>
    <row r="56" spans="3:18" ht="24.75" customHeight="1" x14ac:dyDescent="0.25">
      <c r="C56" s="52">
        <v>33</v>
      </c>
      <c r="D56" s="59"/>
      <c r="E56" s="82"/>
      <c r="F56" s="53" t="str">
        <f t="shared" si="8"/>
        <v>-</v>
      </c>
      <c r="G56" s="76">
        <f t="shared" si="9"/>
        <v>0</v>
      </c>
      <c r="H56" s="54"/>
      <c r="I56" s="70" t="str">
        <f t="shared" si="2"/>
        <v>VALOR MÍNIMO ACEPTABLE</v>
      </c>
      <c r="J56" s="77"/>
      <c r="K56" s="74" t="str">
        <f t="shared" si="10"/>
        <v>%</v>
      </c>
      <c r="L56" s="77"/>
      <c r="M56" s="74" t="str">
        <f t="shared" si="11"/>
        <v>%</v>
      </c>
      <c r="N56" s="77"/>
      <c r="O56" s="74" t="str">
        <f t="shared" si="12"/>
        <v>%</v>
      </c>
      <c r="P56" s="77"/>
      <c r="Q56" s="74" t="str">
        <f t="shared" si="13"/>
        <v>%</v>
      </c>
      <c r="R56" s="78">
        <f t="shared" si="14"/>
        <v>0</v>
      </c>
    </row>
    <row r="57" spans="3:18" ht="24.75" customHeight="1" x14ac:dyDescent="0.25">
      <c r="C57" s="52">
        <v>34</v>
      </c>
      <c r="D57" s="59"/>
      <c r="E57" s="82"/>
      <c r="F57" s="53" t="str">
        <f t="shared" si="8"/>
        <v>-</v>
      </c>
      <c r="G57" s="76">
        <f t="shared" si="9"/>
        <v>0</v>
      </c>
      <c r="H57" s="54"/>
      <c r="I57" s="70" t="str">
        <f t="shared" si="2"/>
        <v>VALOR MÍNIMO ACEPTABLE</v>
      </c>
      <c r="J57" s="77"/>
      <c r="K57" s="74" t="str">
        <f t="shared" si="10"/>
        <v>%</v>
      </c>
      <c r="L57" s="77"/>
      <c r="M57" s="74" t="str">
        <f t="shared" si="11"/>
        <v>%</v>
      </c>
      <c r="N57" s="77"/>
      <c r="O57" s="74" t="str">
        <f t="shared" si="12"/>
        <v>%</v>
      </c>
      <c r="P57" s="77"/>
      <c r="Q57" s="74" t="str">
        <f t="shared" si="13"/>
        <v>%</v>
      </c>
      <c r="R57" s="78">
        <f t="shared" si="14"/>
        <v>0</v>
      </c>
    </row>
    <row r="58" spans="3:18" ht="24.75" customHeight="1" x14ac:dyDescent="0.25">
      <c r="C58" s="52">
        <v>35</v>
      </c>
      <c r="D58" s="59"/>
      <c r="E58" s="82"/>
      <c r="F58" s="53" t="str">
        <f t="shared" si="8"/>
        <v>-</v>
      </c>
      <c r="G58" s="76">
        <f t="shared" si="9"/>
        <v>0</v>
      </c>
      <c r="H58" s="54"/>
      <c r="I58" s="70" t="str">
        <f t="shared" si="2"/>
        <v>VALOR MÍNIMO ACEPTABLE</v>
      </c>
      <c r="J58" s="77"/>
      <c r="K58" s="74" t="str">
        <f t="shared" si="10"/>
        <v>%</v>
      </c>
      <c r="L58" s="77"/>
      <c r="M58" s="74" t="str">
        <f t="shared" si="11"/>
        <v>%</v>
      </c>
      <c r="N58" s="77"/>
      <c r="O58" s="74" t="str">
        <f t="shared" si="12"/>
        <v>%</v>
      </c>
      <c r="P58" s="77"/>
      <c r="Q58" s="74" t="str">
        <f t="shared" si="13"/>
        <v>%</v>
      </c>
      <c r="R58" s="78">
        <f t="shared" si="14"/>
        <v>0</v>
      </c>
    </row>
    <row r="59" spans="3:18" ht="24.75" customHeight="1" x14ac:dyDescent="0.25">
      <c r="C59" s="52">
        <v>36</v>
      </c>
      <c r="D59" s="59"/>
      <c r="E59" s="82"/>
      <c r="F59" s="53" t="str">
        <f t="shared" si="8"/>
        <v>-</v>
      </c>
      <c r="G59" s="76">
        <f t="shared" si="9"/>
        <v>0</v>
      </c>
      <c r="H59" s="54"/>
      <c r="I59" s="70" t="str">
        <f t="shared" si="2"/>
        <v>VALOR MÍNIMO ACEPTABLE</v>
      </c>
      <c r="J59" s="77"/>
      <c r="K59" s="74" t="str">
        <f t="shared" si="10"/>
        <v>%</v>
      </c>
      <c r="L59" s="77"/>
      <c r="M59" s="74" t="str">
        <f t="shared" si="11"/>
        <v>%</v>
      </c>
      <c r="N59" s="77"/>
      <c r="O59" s="74" t="str">
        <f t="shared" si="12"/>
        <v>%</v>
      </c>
      <c r="P59" s="77"/>
      <c r="Q59" s="74" t="str">
        <f t="shared" si="13"/>
        <v>%</v>
      </c>
      <c r="R59" s="78">
        <f t="shared" si="14"/>
        <v>0</v>
      </c>
    </row>
    <row r="60" spans="3:18" ht="24.75" customHeight="1" x14ac:dyDescent="0.25">
      <c r="C60" s="52">
        <v>37</v>
      </c>
      <c r="D60" s="59"/>
      <c r="E60" s="82"/>
      <c r="F60" s="53" t="str">
        <f t="shared" si="8"/>
        <v>-</v>
      </c>
      <c r="G60" s="76">
        <f t="shared" si="9"/>
        <v>0</v>
      </c>
      <c r="H60" s="54"/>
      <c r="I60" s="70" t="str">
        <f t="shared" si="2"/>
        <v>VALOR MÍNIMO ACEPTABLE</v>
      </c>
      <c r="J60" s="77"/>
      <c r="K60" s="74" t="str">
        <f t="shared" si="10"/>
        <v>%</v>
      </c>
      <c r="L60" s="77"/>
      <c r="M60" s="74" t="str">
        <f t="shared" si="11"/>
        <v>%</v>
      </c>
      <c r="N60" s="77"/>
      <c r="O60" s="74" t="str">
        <f t="shared" si="12"/>
        <v>%</v>
      </c>
      <c r="P60" s="77"/>
      <c r="Q60" s="74" t="str">
        <f t="shared" si="13"/>
        <v>%</v>
      </c>
      <c r="R60" s="78">
        <f t="shared" si="14"/>
        <v>0</v>
      </c>
    </row>
    <row r="61" spans="3:18" ht="24.75" customHeight="1" x14ac:dyDescent="0.25">
      <c r="C61" s="52">
        <v>38</v>
      </c>
      <c r="D61" s="59"/>
      <c r="E61" s="82"/>
      <c r="F61" s="53" t="str">
        <f t="shared" si="8"/>
        <v>-</v>
      </c>
      <c r="G61" s="76">
        <f t="shared" si="9"/>
        <v>0</v>
      </c>
      <c r="H61" s="54"/>
      <c r="I61" s="70" t="str">
        <f t="shared" si="2"/>
        <v>VALOR MÍNIMO ACEPTABLE</v>
      </c>
      <c r="J61" s="77"/>
      <c r="K61" s="74" t="str">
        <f t="shared" si="10"/>
        <v>%</v>
      </c>
      <c r="L61" s="77"/>
      <c r="M61" s="74" t="str">
        <f t="shared" si="11"/>
        <v>%</v>
      </c>
      <c r="N61" s="77"/>
      <c r="O61" s="74" t="str">
        <f t="shared" si="12"/>
        <v>%</v>
      </c>
      <c r="P61" s="77"/>
      <c r="Q61" s="74" t="str">
        <f t="shared" si="13"/>
        <v>%</v>
      </c>
      <c r="R61" s="78">
        <f t="shared" si="14"/>
        <v>0</v>
      </c>
    </row>
    <row r="62" spans="3:18" ht="24.75" customHeight="1" x14ac:dyDescent="0.25">
      <c r="C62" s="52">
        <v>39</v>
      </c>
      <c r="D62" s="59"/>
      <c r="E62" s="82"/>
      <c r="F62" s="53" t="str">
        <f t="shared" si="8"/>
        <v>-</v>
      </c>
      <c r="G62" s="76">
        <f t="shared" si="9"/>
        <v>0</v>
      </c>
      <c r="H62" s="54"/>
      <c r="I62" s="70" t="str">
        <f t="shared" si="2"/>
        <v>VALOR MÍNIMO ACEPTABLE</v>
      </c>
      <c r="J62" s="77"/>
      <c r="K62" s="74" t="str">
        <f t="shared" si="10"/>
        <v>%</v>
      </c>
      <c r="L62" s="77"/>
      <c r="M62" s="74" t="str">
        <f t="shared" si="11"/>
        <v>%</v>
      </c>
      <c r="N62" s="77"/>
      <c r="O62" s="74" t="str">
        <f t="shared" si="12"/>
        <v>%</v>
      </c>
      <c r="P62" s="77"/>
      <c r="Q62" s="74" t="str">
        <f t="shared" si="13"/>
        <v>%</v>
      </c>
      <c r="R62" s="78">
        <f t="shared" si="14"/>
        <v>0</v>
      </c>
    </row>
    <row r="63" spans="3:18" ht="24.75" customHeight="1" x14ac:dyDescent="0.25">
      <c r="C63" s="52">
        <v>40</v>
      </c>
      <c r="D63" s="59"/>
      <c r="E63" s="82"/>
      <c r="F63" s="53" t="str">
        <f t="shared" si="8"/>
        <v>-</v>
      </c>
      <c r="G63" s="76">
        <f t="shared" si="9"/>
        <v>0</v>
      </c>
      <c r="H63" s="54"/>
      <c r="I63" s="70" t="str">
        <f t="shared" si="2"/>
        <v>VALOR MÍNIMO ACEPTABLE</v>
      </c>
      <c r="J63" s="77"/>
      <c r="K63" s="74" t="str">
        <f t="shared" si="10"/>
        <v>%</v>
      </c>
      <c r="L63" s="77"/>
      <c r="M63" s="74" t="str">
        <f t="shared" si="11"/>
        <v>%</v>
      </c>
      <c r="N63" s="77"/>
      <c r="O63" s="74" t="str">
        <f t="shared" si="12"/>
        <v>%</v>
      </c>
      <c r="P63" s="77"/>
      <c r="Q63" s="74" t="str">
        <f t="shared" si="13"/>
        <v>%</v>
      </c>
      <c r="R63" s="78">
        <f t="shared" si="14"/>
        <v>0</v>
      </c>
    </row>
    <row r="64" spans="3:18" ht="24.75" customHeight="1" x14ac:dyDescent="0.25">
      <c r="C64" s="52">
        <v>41</v>
      </c>
      <c r="D64" s="59"/>
      <c r="E64" s="82"/>
      <c r="F64" s="53" t="str">
        <f t="shared" si="8"/>
        <v>-</v>
      </c>
      <c r="G64" s="76">
        <f t="shared" si="9"/>
        <v>0</v>
      </c>
      <c r="H64" s="54"/>
      <c r="I64" s="70" t="str">
        <f t="shared" si="2"/>
        <v>VALOR MÍNIMO ACEPTABLE</v>
      </c>
      <c r="J64" s="77"/>
      <c r="K64" s="74" t="str">
        <f t="shared" si="10"/>
        <v>%</v>
      </c>
      <c r="L64" s="77"/>
      <c r="M64" s="74" t="str">
        <f t="shared" si="11"/>
        <v>%</v>
      </c>
      <c r="N64" s="77"/>
      <c r="O64" s="74" t="str">
        <f t="shared" si="12"/>
        <v>%</v>
      </c>
      <c r="P64" s="77"/>
      <c r="Q64" s="74" t="str">
        <f t="shared" si="13"/>
        <v>%</v>
      </c>
      <c r="R64" s="78">
        <f t="shared" si="14"/>
        <v>0</v>
      </c>
    </row>
    <row r="65" spans="1:18" ht="24.75" customHeight="1" x14ac:dyDescent="0.25">
      <c r="C65" s="52">
        <v>42</v>
      </c>
      <c r="D65" s="59"/>
      <c r="E65" s="82"/>
      <c r="F65" s="53" t="str">
        <f t="shared" si="8"/>
        <v>-</v>
      </c>
      <c r="G65" s="76">
        <f t="shared" si="9"/>
        <v>0</v>
      </c>
      <c r="H65" s="54"/>
      <c r="I65" s="70" t="str">
        <f t="shared" si="2"/>
        <v>VALOR MÍNIMO ACEPTABLE</v>
      </c>
      <c r="J65" s="77"/>
      <c r="K65" s="74" t="str">
        <f t="shared" si="10"/>
        <v>%</v>
      </c>
      <c r="L65" s="77"/>
      <c r="M65" s="74" t="str">
        <f t="shared" si="11"/>
        <v>%</v>
      </c>
      <c r="N65" s="77"/>
      <c r="O65" s="74" t="str">
        <f t="shared" si="12"/>
        <v>%</v>
      </c>
      <c r="P65" s="77"/>
      <c r="Q65" s="74" t="str">
        <f t="shared" si="13"/>
        <v>%</v>
      </c>
      <c r="R65" s="78">
        <f t="shared" si="14"/>
        <v>0</v>
      </c>
    </row>
    <row r="66" spans="1:18" ht="24.75" customHeight="1" x14ac:dyDescent="0.25">
      <c r="C66" s="52">
        <v>43</v>
      </c>
      <c r="D66" s="59"/>
      <c r="E66" s="82"/>
      <c r="F66" s="53" t="str">
        <f t="shared" si="8"/>
        <v>-</v>
      </c>
      <c r="G66" s="76">
        <f t="shared" si="9"/>
        <v>0</v>
      </c>
      <c r="H66" s="54"/>
      <c r="I66" s="70" t="str">
        <f t="shared" si="2"/>
        <v>VALOR MÍNIMO ACEPTABLE</v>
      </c>
      <c r="J66" s="77"/>
      <c r="K66" s="74" t="str">
        <f t="shared" si="10"/>
        <v>%</v>
      </c>
      <c r="L66" s="77"/>
      <c r="M66" s="74" t="str">
        <f t="shared" si="11"/>
        <v>%</v>
      </c>
      <c r="N66" s="77"/>
      <c r="O66" s="74" t="str">
        <f t="shared" si="12"/>
        <v>%</v>
      </c>
      <c r="P66" s="77"/>
      <c r="Q66" s="74" t="str">
        <f t="shared" si="13"/>
        <v>%</v>
      </c>
      <c r="R66" s="78">
        <f t="shared" si="14"/>
        <v>0</v>
      </c>
    </row>
    <row r="67" spans="1:18" ht="24.75" customHeight="1" x14ac:dyDescent="0.25">
      <c r="C67" s="52">
        <v>44</v>
      </c>
      <c r="D67" s="59"/>
      <c r="E67" s="82"/>
      <c r="F67" s="53" t="str">
        <f t="shared" si="8"/>
        <v>-</v>
      </c>
      <c r="G67" s="76">
        <f t="shared" si="9"/>
        <v>0</v>
      </c>
      <c r="H67" s="54"/>
      <c r="I67" s="70" t="str">
        <f t="shared" si="2"/>
        <v>VALOR MÍNIMO ACEPTABLE</v>
      </c>
      <c r="J67" s="77"/>
      <c r="K67" s="74" t="str">
        <f t="shared" si="10"/>
        <v>%</v>
      </c>
      <c r="L67" s="77"/>
      <c r="M67" s="74" t="str">
        <f t="shared" si="11"/>
        <v>%</v>
      </c>
      <c r="N67" s="77"/>
      <c r="O67" s="74" t="str">
        <f t="shared" si="12"/>
        <v>%</v>
      </c>
      <c r="P67" s="77"/>
      <c r="Q67" s="74" t="str">
        <f t="shared" si="13"/>
        <v>%</v>
      </c>
      <c r="R67" s="78">
        <f t="shared" si="14"/>
        <v>0</v>
      </c>
    </row>
    <row r="68" spans="1:18" ht="24.75" customHeight="1" x14ac:dyDescent="0.25">
      <c r="C68" s="52">
        <v>45</v>
      </c>
      <c r="D68" s="59"/>
      <c r="E68" s="82"/>
      <c r="F68" s="53" t="str">
        <f t="shared" si="8"/>
        <v>-</v>
      </c>
      <c r="G68" s="76">
        <f t="shared" si="9"/>
        <v>0</v>
      </c>
      <c r="H68" s="54"/>
      <c r="I68" s="70" t="str">
        <f t="shared" si="2"/>
        <v>VALOR MÍNIMO ACEPTABLE</v>
      </c>
      <c r="J68" s="77"/>
      <c r="K68" s="74" t="str">
        <f t="shared" si="10"/>
        <v>%</v>
      </c>
      <c r="L68" s="77"/>
      <c r="M68" s="74" t="str">
        <f t="shared" si="11"/>
        <v>%</v>
      </c>
      <c r="N68" s="77"/>
      <c r="O68" s="74" t="str">
        <f t="shared" si="12"/>
        <v>%</v>
      </c>
      <c r="P68" s="77"/>
      <c r="Q68" s="74" t="str">
        <f t="shared" si="13"/>
        <v>%</v>
      </c>
      <c r="R68" s="78">
        <f t="shared" si="14"/>
        <v>0</v>
      </c>
    </row>
    <row r="69" spans="1:18" ht="24.75" customHeight="1" x14ac:dyDescent="0.25">
      <c r="C69" s="52">
        <v>46</v>
      </c>
      <c r="D69" s="59"/>
      <c r="E69" s="82"/>
      <c r="F69" s="53" t="str">
        <f t="shared" si="8"/>
        <v>-</v>
      </c>
      <c r="G69" s="76">
        <f t="shared" si="9"/>
        <v>0</v>
      </c>
      <c r="H69" s="54"/>
      <c r="I69" s="70" t="str">
        <f t="shared" si="2"/>
        <v>VALOR MÍNIMO ACEPTABLE</v>
      </c>
      <c r="J69" s="77"/>
      <c r="K69" s="74" t="str">
        <f t="shared" si="10"/>
        <v>%</v>
      </c>
      <c r="L69" s="77"/>
      <c r="M69" s="74" t="str">
        <f t="shared" si="11"/>
        <v>%</v>
      </c>
      <c r="N69" s="77"/>
      <c r="O69" s="74" t="str">
        <f t="shared" si="12"/>
        <v>%</v>
      </c>
      <c r="P69" s="77"/>
      <c r="Q69" s="74" t="str">
        <f t="shared" si="13"/>
        <v>%</v>
      </c>
      <c r="R69" s="78">
        <f t="shared" si="14"/>
        <v>0</v>
      </c>
    </row>
    <row r="70" spans="1:18" ht="24.75" customHeight="1" x14ac:dyDescent="0.25">
      <c r="C70" s="52">
        <v>47</v>
      </c>
      <c r="D70" s="59"/>
      <c r="E70" s="82"/>
      <c r="F70" s="53" t="str">
        <f t="shared" si="8"/>
        <v>-</v>
      </c>
      <c r="G70" s="76">
        <f t="shared" si="9"/>
        <v>0</v>
      </c>
      <c r="H70" s="54"/>
      <c r="I70" s="70" t="str">
        <f t="shared" si="2"/>
        <v>VALOR MÍNIMO ACEPTABLE</v>
      </c>
      <c r="J70" s="77"/>
      <c r="K70" s="74" t="str">
        <f t="shared" si="10"/>
        <v>%</v>
      </c>
      <c r="L70" s="77"/>
      <c r="M70" s="74" t="str">
        <f t="shared" si="11"/>
        <v>%</v>
      </c>
      <c r="N70" s="77"/>
      <c r="O70" s="74" t="str">
        <f t="shared" si="12"/>
        <v>%</v>
      </c>
      <c r="P70" s="77"/>
      <c r="Q70" s="74" t="str">
        <f t="shared" si="13"/>
        <v>%</v>
      </c>
      <c r="R70" s="78">
        <f t="shared" si="14"/>
        <v>0</v>
      </c>
    </row>
    <row r="71" spans="1:18" ht="24.75" customHeight="1" x14ac:dyDescent="0.25">
      <c r="C71" s="52">
        <v>48</v>
      </c>
      <c r="D71" s="59"/>
      <c r="E71" s="82"/>
      <c r="F71" s="53" t="str">
        <f t="shared" si="8"/>
        <v>-</v>
      </c>
      <c r="G71" s="76">
        <f t="shared" si="9"/>
        <v>0</v>
      </c>
      <c r="H71" s="54"/>
      <c r="I71" s="70" t="str">
        <f t="shared" si="2"/>
        <v>VALOR MÍNIMO ACEPTABLE</v>
      </c>
      <c r="J71" s="77"/>
      <c r="K71" s="74" t="str">
        <f t="shared" si="10"/>
        <v>%</v>
      </c>
      <c r="L71" s="77"/>
      <c r="M71" s="74" t="str">
        <f t="shared" si="11"/>
        <v>%</v>
      </c>
      <c r="N71" s="77"/>
      <c r="O71" s="74" t="str">
        <f t="shared" si="12"/>
        <v>%</v>
      </c>
      <c r="P71" s="77"/>
      <c r="Q71" s="74" t="str">
        <f t="shared" si="13"/>
        <v>%</v>
      </c>
      <c r="R71" s="78">
        <f t="shared" si="14"/>
        <v>0</v>
      </c>
    </row>
    <row r="72" spans="1:18" ht="24.75" customHeight="1" x14ac:dyDescent="0.25">
      <c r="C72" s="52">
        <v>49</v>
      </c>
      <c r="D72" s="59"/>
      <c r="E72" s="82"/>
      <c r="F72" s="53" t="str">
        <f t="shared" si="8"/>
        <v>-</v>
      </c>
      <c r="G72" s="76">
        <f t="shared" si="9"/>
        <v>0</v>
      </c>
      <c r="H72" s="54"/>
      <c r="I72" s="70" t="str">
        <f t="shared" si="2"/>
        <v>VALOR MÍNIMO ACEPTABLE</v>
      </c>
      <c r="J72" s="77"/>
      <c r="K72" s="74" t="str">
        <f t="shared" si="10"/>
        <v>%</v>
      </c>
      <c r="L72" s="77"/>
      <c r="M72" s="74" t="str">
        <f t="shared" si="11"/>
        <v>%</v>
      </c>
      <c r="N72" s="77"/>
      <c r="O72" s="74" t="str">
        <f t="shared" si="12"/>
        <v>%</v>
      </c>
      <c r="P72" s="77"/>
      <c r="Q72" s="74" t="str">
        <f t="shared" si="13"/>
        <v>%</v>
      </c>
      <c r="R72" s="78">
        <f t="shared" si="14"/>
        <v>0</v>
      </c>
    </row>
    <row r="73" spans="1:18" ht="24.75" customHeight="1" x14ac:dyDescent="0.25">
      <c r="C73" s="52">
        <v>50</v>
      </c>
      <c r="D73" s="59"/>
      <c r="E73" s="82"/>
      <c r="F73" s="53" t="str">
        <f t="shared" si="8"/>
        <v>-</v>
      </c>
      <c r="G73" s="76">
        <f t="shared" si="9"/>
        <v>0</v>
      </c>
      <c r="H73" s="54"/>
      <c r="I73" s="70" t="str">
        <f t="shared" si="2"/>
        <v>VALOR MÍNIMO ACEPTABLE</v>
      </c>
      <c r="J73" s="77"/>
      <c r="K73" s="74" t="str">
        <f t="shared" si="10"/>
        <v>%</v>
      </c>
      <c r="L73" s="77"/>
      <c r="M73" s="74" t="str">
        <f t="shared" si="11"/>
        <v>%</v>
      </c>
      <c r="N73" s="77"/>
      <c r="O73" s="74" t="str">
        <f t="shared" si="12"/>
        <v>%</v>
      </c>
      <c r="P73" s="77"/>
      <c r="Q73" s="74" t="str">
        <f t="shared" si="13"/>
        <v>%</v>
      </c>
      <c r="R73" s="78">
        <f t="shared" si="14"/>
        <v>0</v>
      </c>
    </row>
    <row r="74" spans="1:18" ht="15" x14ac:dyDescent="0.25"/>
    <row r="75" spans="1:18" ht="24" customHeight="1" x14ac:dyDescent="0.25">
      <c r="C75" s="113" t="s">
        <v>73</v>
      </c>
      <c r="D75" s="187"/>
      <c r="E75" s="187"/>
      <c r="F75" s="187"/>
      <c r="G75" s="187"/>
      <c r="H75" s="187"/>
      <c r="I75" s="187"/>
      <c r="J75" s="187"/>
      <c r="K75" s="187"/>
      <c r="L75" s="187"/>
      <c r="M75" s="187"/>
      <c r="N75" s="187"/>
      <c r="O75" s="187"/>
      <c r="P75" s="187"/>
      <c r="Q75" s="187"/>
      <c r="R75" s="187"/>
    </row>
    <row r="76" spans="1:18" ht="163.5" customHeight="1" x14ac:dyDescent="0.25">
      <c r="C76" s="188" t="s">
        <v>95</v>
      </c>
      <c r="D76" s="189"/>
      <c r="E76" s="189"/>
      <c r="F76" s="189"/>
      <c r="G76" s="189"/>
      <c r="H76" s="189"/>
      <c r="I76" s="189"/>
      <c r="J76" s="189"/>
      <c r="K76" s="189"/>
      <c r="L76" s="189"/>
      <c r="M76" s="189"/>
      <c r="N76" s="189"/>
      <c r="O76" s="189"/>
      <c r="P76" s="189"/>
      <c r="Q76" s="189"/>
      <c r="R76" s="190"/>
    </row>
    <row r="77" spans="1:18" ht="8.25" customHeight="1" x14ac:dyDescent="0.25">
      <c r="B77" s="56"/>
      <c r="C77" s="56"/>
      <c r="D77" s="56"/>
      <c r="E77" s="56"/>
      <c r="F77" s="56"/>
      <c r="G77" s="56"/>
      <c r="H77" s="56"/>
      <c r="I77" s="56"/>
      <c r="J77" s="56"/>
      <c r="K77" s="56"/>
      <c r="L77" s="56"/>
      <c r="M77" s="56"/>
      <c r="N77" s="56"/>
      <c r="O77" s="56"/>
      <c r="P77" s="56"/>
      <c r="Q77" s="56"/>
      <c r="R77" s="55"/>
    </row>
    <row r="78" spans="1:18" ht="259.5" customHeight="1" x14ac:dyDescent="0.25">
      <c r="C78" s="191" t="s">
        <v>74</v>
      </c>
      <c r="D78" s="192"/>
      <c r="E78" s="192"/>
      <c r="F78" s="192"/>
      <c r="G78" s="192"/>
      <c r="H78" s="192"/>
      <c r="I78" s="192"/>
      <c r="J78" s="192"/>
      <c r="K78" s="192"/>
      <c r="L78" s="192"/>
      <c r="M78" s="192"/>
      <c r="N78" s="192"/>
      <c r="O78" s="192"/>
      <c r="P78" s="192"/>
      <c r="Q78" s="192"/>
      <c r="R78" s="193"/>
    </row>
    <row r="79" spans="1:18" s="14" customFormat="1" ht="15" hidden="1" x14ac:dyDescent="0.25">
      <c r="A79" s="16"/>
      <c r="B79" s="57"/>
      <c r="C79" s="57"/>
      <c r="D79" s="57"/>
      <c r="E79" s="57"/>
      <c r="F79" s="57"/>
      <c r="G79" s="55"/>
      <c r="H79" s="55"/>
      <c r="I79" s="41"/>
      <c r="J79" s="41"/>
      <c r="K79" s="41"/>
      <c r="L79" s="41"/>
      <c r="M79" s="41"/>
      <c r="N79" s="55"/>
    </row>
    <row r="80" spans="1:18" s="14" customFormat="1" ht="15" customHeight="1" x14ac:dyDescent="0.25">
      <c r="A80" s="16"/>
      <c r="C80" s="195" t="s">
        <v>22</v>
      </c>
      <c r="D80" s="195"/>
      <c r="E80" s="195"/>
      <c r="F80" s="195"/>
      <c r="G80" s="55"/>
      <c r="H80" s="55"/>
      <c r="I80" s="41"/>
      <c r="J80" s="41"/>
      <c r="K80" s="41"/>
      <c r="L80" s="41"/>
      <c r="M80" s="41"/>
      <c r="N80" s="55"/>
    </row>
    <row r="81" spans="1:18" s="14" customFormat="1" ht="15" x14ac:dyDescent="0.25">
      <c r="A81" s="16"/>
      <c r="B81" s="61"/>
      <c r="C81" s="195"/>
      <c r="D81" s="195"/>
      <c r="E81" s="195"/>
      <c r="F81" s="195"/>
      <c r="G81" s="55"/>
      <c r="H81" s="55"/>
      <c r="I81" s="41"/>
      <c r="J81" s="41"/>
      <c r="K81" s="41"/>
      <c r="L81" s="41"/>
      <c r="M81" s="41"/>
      <c r="N81" s="55"/>
    </row>
    <row r="82" spans="1:18" s="14" customFormat="1" ht="15.75" thickBot="1" x14ac:dyDescent="0.3">
      <c r="A82" s="16"/>
      <c r="B82" s="61"/>
      <c r="C82" s="196"/>
      <c r="D82" s="196"/>
      <c r="E82" s="196"/>
      <c r="F82" s="196"/>
      <c r="G82" s="55"/>
      <c r="H82" s="55"/>
      <c r="I82" s="41"/>
      <c r="J82" s="41"/>
      <c r="K82" s="41"/>
      <c r="L82" s="41"/>
      <c r="M82" s="41"/>
      <c r="N82" s="55"/>
    </row>
    <row r="83" spans="1:18" s="14" customFormat="1" ht="15" x14ac:dyDescent="0.25">
      <c r="A83" s="16"/>
      <c r="C83" s="194" t="s">
        <v>23</v>
      </c>
      <c r="D83" s="194"/>
      <c r="E83" s="194"/>
      <c r="F83" s="194"/>
      <c r="G83" s="55"/>
      <c r="H83" s="55"/>
      <c r="I83" s="41"/>
      <c r="J83" s="41"/>
      <c r="K83" s="41"/>
      <c r="L83" s="41"/>
      <c r="M83" s="41"/>
      <c r="N83" s="55"/>
    </row>
    <row r="84" spans="1:18" s="14" customFormat="1" ht="15" x14ac:dyDescent="0.25">
      <c r="A84" s="16"/>
      <c r="C84" s="91" t="s">
        <v>24</v>
      </c>
      <c r="D84" s="91"/>
      <c r="E84" s="91"/>
      <c r="F84" s="91"/>
      <c r="G84" s="55"/>
      <c r="H84" s="55"/>
      <c r="I84" s="41"/>
      <c r="J84" s="41"/>
      <c r="K84" s="41"/>
      <c r="L84" s="41"/>
      <c r="M84" s="41"/>
      <c r="N84" s="55"/>
    </row>
    <row r="85" spans="1:18" s="14" customFormat="1" ht="3.75" customHeight="1" x14ac:dyDescent="0.25">
      <c r="A85" s="16"/>
      <c r="B85" s="57"/>
      <c r="C85" s="57"/>
      <c r="D85" s="57"/>
      <c r="E85" s="57"/>
      <c r="F85" s="57"/>
      <c r="G85" s="55"/>
      <c r="H85" s="55"/>
      <c r="I85" s="41"/>
      <c r="J85" s="41"/>
      <c r="K85" s="41"/>
      <c r="L85" s="41"/>
      <c r="M85" s="41"/>
      <c r="N85" s="55"/>
    </row>
    <row r="86" spans="1:18" s="14" customFormat="1" ht="15" x14ac:dyDescent="0.25">
      <c r="A86" s="16"/>
      <c r="C86" s="41" t="s">
        <v>25</v>
      </c>
      <c r="D86" s="57"/>
      <c r="E86" s="57"/>
      <c r="F86" s="57"/>
      <c r="G86" s="55"/>
      <c r="H86" s="55"/>
      <c r="I86" s="41"/>
      <c r="J86" s="41"/>
      <c r="K86" s="41"/>
      <c r="L86" s="41"/>
      <c r="M86" s="41"/>
      <c r="N86" s="55"/>
    </row>
    <row r="87" spans="1:18" s="14" customFormat="1" ht="7.5" customHeight="1" x14ac:dyDescent="0.2">
      <c r="A87" s="178"/>
      <c r="B87" s="178"/>
      <c r="C87" s="178"/>
      <c r="D87" s="178"/>
      <c r="E87" s="178"/>
      <c r="F87" s="178"/>
      <c r="G87" s="178"/>
      <c r="H87" s="178"/>
      <c r="I87" s="178"/>
      <c r="J87" s="178"/>
      <c r="K87" s="178"/>
      <c r="L87" s="178"/>
      <c r="M87" s="178"/>
      <c r="N87" s="178"/>
      <c r="O87" s="178"/>
      <c r="P87" s="178"/>
      <c r="Q87" s="178"/>
      <c r="R87" s="178"/>
    </row>
    <row r="88" spans="1:18" s="4" customFormat="1" ht="54" customHeight="1" x14ac:dyDescent="0.25">
      <c r="B88" s="62"/>
      <c r="C88" s="174" t="s">
        <v>75</v>
      </c>
      <c r="D88" s="174"/>
      <c r="E88" s="174"/>
      <c r="F88" s="174"/>
      <c r="G88" s="174"/>
      <c r="H88" s="174"/>
      <c r="I88" s="174"/>
      <c r="J88" s="174"/>
      <c r="K88" s="174"/>
      <c r="L88" s="174"/>
      <c r="M88" s="174"/>
      <c r="N88" s="174"/>
      <c r="O88" s="174"/>
      <c r="P88" s="174"/>
      <c r="Q88" s="174"/>
      <c r="R88" s="174"/>
    </row>
    <row r="89" spans="1:18" s="4" customFormat="1" ht="15" x14ac:dyDescent="0.25">
      <c r="B89" s="179"/>
      <c r="C89" s="179"/>
      <c r="D89" s="179"/>
      <c r="E89" s="179"/>
      <c r="F89" s="179"/>
      <c r="G89" s="179"/>
      <c r="H89" s="179"/>
      <c r="I89" s="179"/>
      <c r="J89" s="179"/>
      <c r="K89" s="179"/>
      <c r="L89" s="179"/>
    </row>
    <row r="90" spans="1:18" s="4" customFormat="1" ht="24.75" customHeight="1" x14ac:dyDescent="0.25">
      <c r="B90" s="63"/>
      <c r="C90" s="175" t="s">
        <v>76</v>
      </c>
      <c r="D90" s="175"/>
      <c r="E90" s="175"/>
      <c r="F90" s="175"/>
      <c r="G90" s="175"/>
      <c r="H90" s="175"/>
      <c r="I90" s="175"/>
      <c r="J90" s="175"/>
      <c r="K90" s="175"/>
      <c r="L90" s="175"/>
      <c r="M90" s="175"/>
      <c r="N90" s="175"/>
      <c r="O90" s="175"/>
      <c r="P90" s="175"/>
      <c r="Q90" s="175"/>
      <c r="R90" s="175"/>
    </row>
    <row r="91" spans="1:18" ht="0" hidden="1" customHeight="1" x14ac:dyDescent="0.25">
      <c r="A91" s="182" t="s">
        <v>27</v>
      </c>
      <c r="B91" s="182"/>
      <c r="C91" s="182"/>
      <c r="D91" s="182"/>
      <c r="E91" s="182"/>
      <c r="F91" s="182"/>
      <c r="G91" s="182"/>
      <c r="H91" s="182"/>
      <c r="I91" s="182"/>
      <c r="J91" s="182"/>
      <c r="K91" s="182"/>
      <c r="L91" s="182"/>
      <c r="M91" s="182"/>
    </row>
  </sheetData>
  <sheetProtection formatCells="0" formatColumns="0" formatRows="0" insertColumns="0" insertRows="0" deleteColumns="0" deleteRows="0" selectLockedCells="1"/>
  <mergeCells count="47">
    <mergeCell ref="B2:B5"/>
    <mergeCell ref="Q2:R2"/>
    <mergeCell ref="Q3:R3"/>
    <mergeCell ref="Q4:R4"/>
    <mergeCell ref="Q5:R5"/>
    <mergeCell ref="A91:M91"/>
    <mergeCell ref="D22:D23"/>
    <mergeCell ref="C22:C23"/>
    <mergeCell ref="C75:R75"/>
    <mergeCell ref="C76:R76"/>
    <mergeCell ref="C78:R78"/>
    <mergeCell ref="C84:F84"/>
    <mergeCell ref="C83:F83"/>
    <mergeCell ref="C80:F82"/>
    <mergeCell ref="I22:I23"/>
    <mergeCell ref="J22:K22"/>
    <mergeCell ref="L22:M22"/>
    <mergeCell ref="N22:O22"/>
    <mergeCell ref="P22:Q22"/>
    <mergeCell ref="R22:R23"/>
    <mergeCell ref="E22:E23"/>
    <mergeCell ref="C88:R88"/>
    <mergeCell ref="C90:R90"/>
    <mergeCell ref="C19:I19"/>
    <mergeCell ref="C20:I20"/>
    <mergeCell ref="K19:R19"/>
    <mergeCell ref="K20:R20"/>
    <mergeCell ref="A87:R87"/>
    <mergeCell ref="B89:L89"/>
    <mergeCell ref="F22:F23"/>
    <mergeCell ref="G22:G23"/>
    <mergeCell ref="H22:H23"/>
    <mergeCell ref="C17:R17"/>
    <mergeCell ref="C16:R16"/>
    <mergeCell ref="C11:D11"/>
    <mergeCell ref="C2:C5"/>
    <mergeCell ref="D2:P2"/>
    <mergeCell ref="D3:P3"/>
    <mergeCell ref="D4:P5"/>
    <mergeCell ref="E11:F11"/>
    <mergeCell ref="I11:J11"/>
    <mergeCell ref="C13:D14"/>
    <mergeCell ref="E13:F14"/>
    <mergeCell ref="H13:H14"/>
    <mergeCell ref="I13:R14"/>
    <mergeCell ref="Q7:R7"/>
    <mergeCell ref="Q8:R8"/>
  </mergeCells>
  <conditionalFormatting sqref="I24:I73">
    <cfRule type="containsText" dxfId="5" priority="1" operator="containsText" text="SUPERA PRESUPUESTO OFICIAL">
      <formula>NOT(ISERROR(SEARCH("SUPERA PRESUPUESTO OFICIAL",I24)))</formula>
    </cfRule>
    <cfRule type="containsText" dxfId="4" priority="5" operator="containsText" text="OFERTA CON PRECIO ARTIFICIALMENTE BAJO">
      <formula>NOT(ISERROR(SEARCH("OFERTA CON PRECIO ARTIFICIALMENTE BAJO",I24)))</formula>
    </cfRule>
    <cfRule type="containsText" dxfId="3" priority="6" operator="containsText" text="VALOR MÍNIMO ACEPTABLE">
      <formula>NOT(ISERROR(SEARCH("VALOR MÍNIMO ACEPTABLE",I24)))</formula>
    </cfRule>
  </conditionalFormatting>
  <conditionalFormatting sqref="R24:R73">
    <cfRule type="cellIs" dxfId="2" priority="2" operator="lessThan">
      <formula>0</formula>
    </cfRule>
    <cfRule type="cellIs" dxfId="1" priority="3" operator="greaterThan">
      <formula>0</formula>
    </cfRule>
    <cfRule type="cellIs" dxfId="0" priority="4" operator="equal">
      <formula>0</formula>
    </cfRule>
  </conditionalFormatting>
  <dataValidations count="1">
    <dataValidation allowBlank="1" showInputMessage="1" showErrorMessage="1" errorTitle="SUPERA EL PRESUPUESTO OFICIAL" sqref="E24:E73"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190BFC3-2F02-4BCE-8F90-E81CD85A82FC}">
          <x14:formula1>
            <xm:f>'Hoja Aux'!$K$4:$K$7</xm:f>
          </x14:formula1>
          <xm:sqref>Q8:R8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31"/>
  <sheetViews>
    <sheetView showGridLines="0" view="pageBreakPreview" zoomScaleNormal="82" zoomScaleSheetLayoutView="100" workbookViewId="0">
      <selection activeCell="G16" sqref="G16:J16"/>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207"/>
      <c r="C2" s="207"/>
      <c r="D2" s="208" t="s">
        <v>0</v>
      </c>
      <c r="E2" s="209"/>
      <c r="F2" s="209"/>
      <c r="G2" s="209"/>
      <c r="H2" s="210"/>
      <c r="I2" s="208" t="s">
        <v>28</v>
      </c>
      <c r="J2" s="210"/>
      <c r="K2" s="2"/>
    </row>
    <row r="3" spans="2:11" ht="15" customHeight="1" x14ac:dyDescent="0.25">
      <c r="B3" s="207"/>
      <c r="C3" s="207"/>
      <c r="D3" s="208" t="s">
        <v>1</v>
      </c>
      <c r="E3" s="209"/>
      <c r="F3" s="209"/>
      <c r="G3" s="209"/>
      <c r="H3" s="210"/>
      <c r="I3" s="208" t="s">
        <v>105</v>
      </c>
      <c r="J3" s="210"/>
      <c r="K3" s="3"/>
    </row>
    <row r="4" spans="2:11" ht="15" customHeight="1" x14ac:dyDescent="0.25">
      <c r="B4" s="207"/>
      <c r="C4" s="207"/>
      <c r="D4" s="211" t="s">
        <v>2</v>
      </c>
      <c r="E4" s="212"/>
      <c r="F4" s="212"/>
      <c r="G4" s="212"/>
      <c r="H4" s="213"/>
      <c r="I4" s="208" t="s">
        <v>118</v>
      </c>
      <c r="J4" s="210"/>
      <c r="K4" s="3"/>
    </row>
    <row r="5" spans="2:11" ht="15" customHeight="1" x14ac:dyDescent="0.25">
      <c r="B5" s="207"/>
      <c r="C5" s="207"/>
      <c r="D5" s="214"/>
      <c r="E5" s="215"/>
      <c r="F5" s="215"/>
      <c r="G5" s="215"/>
      <c r="H5" s="216"/>
      <c r="I5" s="208" t="s">
        <v>77</v>
      </c>
      <c r="J5" s="210"/>
      <c r="K5" s="3"/>
    </row>
    <row r="6" spans="2:11" x14ac:dyDescent="0.25">
      <c r="K6" s="4"/>
    </row>
    <row r="7" spans="2:11" ht="15.75" customHeight="1" x14ac:dyDescent="0.25">
      <c r="B7" s="206" t="s">
        <v>29</v>
      </c>
      <c r="C7" s="206"/>
      <c r="D7" s="206"/>
      <c r="E7" s="206"/>
      <c r="F7" s="206"/>
      <c r="G7" s="206"/>
      <c r="H7" s="206"/>
      <c r="I7" s="206"/>
      <c r="J7" s="206"/>
      <c r="K7" s="5"/>
    </row>
    <row r="8" spans="2:11" ht="15.75" customHeight="1" x14ac:dyDescent="0.25">
      <c r="B8" s="203" t="s">
        <v>30</v>
      </c>
      <c r="C8" s="203" t="s">
        <v>31</v>
      </c>
      <c r="D8" s="203"/>
      <c r="E8" s="203"/>
      <c r="F8" s="203"/>
      <c r="G8" s="206" t="s">
        <v>32</v>
      </c>
      <c r="H8" s="206"/>
      <c r="I8" s="206"/>
      <c r="J8" s="206"/>
      <c r="K8" s="5"/>
    </row>
    <row r="9" spans="2:11" ht="15.75" customHeight="1" x14ac:dyDescent="0.25">
      <c r="B9" s="203"/>
      <c r="C9" s="6" t="s">
        <v>33</v>
      </c>
      <c r="D9" s="6" t="s">
        <v>34</v>
      </c>
      <c r="E9" s="203" t="s">
        <v>35</v>
      </c>
      <c r="F9" s="203"/>
      <c r="G9" s="206"/>
      <c r="H9" s="206"/>
      <c r="I9" s="206"/>
      <c r="J9" s="206"/>
      <c r="K9" s="5"/>
    </row>
    <row r="10" spans="2:11" ht="15.75" customHeight="1" x14ac:dyDescent="0.25">
      <c r="B10" s="7">
        <v>1</v>
      </c>
      <c r="C10" s="7">
        <v>2022</v>
      </c>
      <c r="D10" s="7">
        <v>1</v>
      </c>
      <c r="E10" s="200">
        <v>28</v>
      </c>
      <c r="F10" s="200"/>
      <c r="G10" s="202" t="s">
        <v>36</v>
      </c>
      <c r="H10" s="202"/>
      <c r="I10" s="202"/>
      <c r="J10" s="202"/>
      <c r="K10" s="8"/>
    </row>
    <row r="11" spans="2:11" ht="24.75" customHeight="1" x14ac:dyDescent="0.25">
      <c r="B11" s="7">
        <v>2</v>
      </c>
      <c r="C11" s="7">
        <v>2022</v>
      </c>
      <c r="D11" s="7">
        <v>5</v>
      </c>
      <c r="E11" s="200">
        <v>31</v>
      </c>
      <c r="F11" s="200"/>
      <c r="G11" s="202" t="s">
        <v>37</v>
      </c>
      <c r="H11" s="202"/>
      <c r="I11" s="202"/>
      <c r="J11" s="202"/>
      <c r="K11" s="8"/>
    </row>
    <row r="12" spans="2:11" ht="46.5" customHeight="1" x14ac:dyDescent="0.25">
      <c r="B12" s="7">
        <v>3</v>
      </c>
      <c r="C12" s="7">
        <v>2024</v>
      </c>
      <c r="D12" s="7">
        <v>4</v>
      </c>
      <c r="E12" s="200">
        <v>29</v>
      </c>
      <c r="F12" s="200"/>
      <c r="G12" s="202" t="s">
        <v>38</v>
      </c>
      <c r="H12" s="202"/>
      <c r="I12" s="202"/>
      <c r="J12" s="202"/>
      <c r="K12" s="8"/>
    </row>
    <row r="13" spans="2:11" ht="154.5" customHeight="1" x14ac:dyDescent="0.25">
      <c r="B13" s="7">
        <v>4</v>
      </c>
      <c r="C13" s="7">
        <v>2024</v>
      </c>
      <c r="D13" s="7">
        <v>7</v>
      </c>
      <c r="E13" s="200">
        <v>31</v>
      </c>
      <c r="F13" s="200"/>
      <c r="G13" s="202" t="s">
        <v>66</v>
      </c>
      <c r="H13" s="202"/>
      <c r="I13" s="202"/>
      <c r="J13" s="202"/>
      <c r="K13" s="8"/>
    </row>
    <row r="14" spans="2:11" ht="110.25" customHeight="1" x14ac:dyDescent="0.25">
      <c r="B14" s="7">
        <v>5</v>
      </c>
      <c r="C14" s="7">
        <v>2025</v>
      </c>
      <c r="D14" s="7">
        <v>2</v>
      </c>
      <c r="E14" s="200">
        <v>28</v>
      </c>
      <c r="F14" s="200"/>
      <c r="G14" s="202" t="s">
        <v>96</v>
      </c>
      <c r="H14" s="202"/>
      <c r="I14" s="202"/>
      <c r="J14" s="202"/>
      <c r="K14" s="8"/>
    </row>
    <row r="15" spans="2:11" ht="96.75" customHeight="1" x14ac:dyDescent="0.25">
      <c r="B15" s="7">
        <v>6</v>
      </c>
      <c r="C15" s="7">
        <v>2025</v>
      </c>
      <c r="D15" s="7">
        <v>5</v>
      </c>
      <c r="E15" s="200">
        <v>23</v>
      </c>
      <c r="F15" s="200"/>
      <c r="G15" s="202" t="s">
        <v>104</v>
      </c>
      <c r="H15" s="202"/>
      <c r="I15" s="202"/>
      <c r="J15" s="202"/>
      <c r="K15" s="8"/>
    </row>
    <row r="16" spans="2:11" ht="96.75" customHeight="1" x14ac:dyDescent="0.25">
      <c r="B16" s="7">
        <v>7</v>
      </c>
      <c r="C16" s="7">
        <v>2026</v>
      </c>
      <c r="D16" s="7">
        <v>6</v>
      </c>
      <c r="E16" s="200">
        <v>4</v>
      </c>
      <c r="F16" s="200"/>
      <c r="G16" s="202" t="s">
        <v>120</v>
      </c>
      <c r="H16" s="202"/>
      <c r="I16" s="202"/>
      <c r="J16" s="202"/>
      <c r="K16" s="8"/>
    </row>
    <row r="17" spans="2:11" ht="15.75" customHeight="1" x14ac:dyDescent="0.25">
      <c r="B17" s="203" t="s">
        <v>39</v>
      </c>
      <c r="C17" s="203"/>
      <c r="D17" s="203"/>
      <c r="E17" s="203"/>
      <c r="F17" s="203"/>
      <c r="G17" s="203"/>
      <c r="H17" s="203"/>
      <c r="I17" s="203"/>
      <c r="J17" s="203"/>
      <c r="K17" s="9"/>
    </row>
    <row r="18" spans="2:11" x14ac:dyDescent="0.25">
      <c r="B18" s="203" t="s">
        <v>40</v>
      </c>
      <c r="C18" s="203"/>
      <c r="D18" s="203"/>
      <c r="E18" s="203"/>
      <c r="F18" s="203" t="s">
        <v>41</v>
      </c>
      <c r="G18" s="203"/>
      <c r="H18" s="203"/>
      <c r="I18" s="203"/>
      <c r="J18" s="203"/>
      <c r="K18" s="9"/>
    </row>
    <row r="19" spans="2:11" ht="15.75" customHeight="1" x14ac:dyDescent="0.25">
      <c r="B19" s="200" t="s">
        <v>42</v>
      </c>
      <c r="C19" s="200"/>
      <c r="D19" s="200"/>
      <c r="E19" s="200"/>
      <c r="F19" s="200" t="s">
        <v>112</v>
      </c>
      <c r="G19" s="200"/>
      <c r="H19" s="200"/>
      <c r="I19" s="200"/>
      <c r="J19" s="200"/>
      <c r="K19" s="10"/>
    </row>
    <row r="20" spans="2:11" ht="15.75" customHeight="1" x14ac:dyDescent="0.25">
      <c r="B20" s="200" t="s">
        <v>117</v>
      </c>
      <c r="C20" s="200"/>
      <c r="D20" s="200"/>
      <c r="E20" s="200"/>
      <c r="F20" s="200" t="s">
        <v>119</v>
      </c>
      <c r="G20" s="200"/>
      <c r="H20" s="200"/>
      <c r="I20" s="200"/>
      <c r="J20" s="200"/>
      <c r="K20" s="10"/>
    </row>
    <row r="21" spans="2:11" x14ac:dyDescent="0.25">
      <c r="B21" s="203" t="s">
        <v>43</v>
      </c>
      <c r="C21" s="203"/>
      <c r="D21" s="203"/>
      <c r="E21" s="203"/>
      <c r="F21" s="203"/>
      <c r="G21" s="203"/>
      <c r="H21" s="203"/>
      <c r="I21" s="203"/>
      <c r="J21" s="203"/>
      <c r="K21" s="9"/>
    </row>
    <row r="22" spans="2:11" x14ac:dyDescent="0.25">
      <c r="B22" s="203" t="s">
        <v>40</v>
      </c>
      <c r="C22" s="203"/>
      <c r="D22" s="203"/>
      <c r="E22" s="203"/>
      <c r="F22" s="203" t="s">
        <v>41</v>
      </c>
      <c r="G22" s="203"/>
      <c r="H22" s="203"/>
      <c r="I22" s="203"/>
      <c r="J22" s="203"/>
      <c r="K22" s="9"/>
    </row>
    <row r="23" spans="2:11" ht="15.75" customHeight="1" x14ac:dyDescent="0.25">
      <c r="B23" s="204" t="s">
        <v>44</v>
      </c>
      <c r="C23" s="204"/>
      <c r="D23" s="204"/>
      <c r="E23" s="204"/>
      <c r="F23" s="204" t="s">
        <v>45</v>
      </c>
      <c r="G23" s="204"/>
      <c r="H23" s="204"/>
      <c r="I23" s="204"/>
      <c r="J23" s="204"/>
      <c r="K23" s="11"/>
    </row>
    <row r="24" spans="2:11" ht="15.75" customHeight="1" x14ac:dyDescent="0.25">
      <c r="B24" s="206" t="s">
        <v>46</v>
      </c>
      <c r="C24" s="206"/>
      <c r="D24" s="206"/>
      <c r="E24" s="206"/>
      <c r="F24" s="206"/>
      <c r="G24" s="206"/>
      <c r="H24" s="206"/>
      <c r="I24" s="206"/>
      <c r="J24" s="206"/>
      <c r="K24" s="5"/>
    </row>
    <row r="25" spans="2:11" x14ac:dyDescent="0.25">
      <c r="B25" s="203" t="s">
        <v>40</v>
      </c>
      <c r="C25" s="203"/>
      <c r="D25" s="203"/>
      <c r="E25" s="203" t="s">
        <v>41</v>
      </c>
      <c r="F25" s="203"/>
      <c r="G25" s="203"/>
      <c r="H25" s="203" t="s">
        <v>47</v>
      </c>
      <c r="I25" s="203"/>
      <c r="J25" s="203"/>
      <c r="K25" s="9"/>
    </row>
    <row r="26" spans="2:11" x14ac:dyDescent="0.25">
      <c r="B26" s="203"/>
      <c r="C26" s="203"/>
      <c r="D26" s="203"/>
      <c r="E26" s="203"/>
      <c r="F26" s="203"/>
      <c r="G26" s="203"/>
      <c r="H26" s="6" t="s">
        <v>33</v>
      </c>
      <c r="I26" s="6" t="s">
        <v>34</v>
      </c>
      <c r="J26" s="6" t="s">
        <v>35</v>
      </c>
      <c r="K26" s="9"/>
    </row>
    <row r="27" spans="2:11" x14ac:dyDescent="0.25">
      <c r="B27" s="200" t="s">
        <v>48</v>
      </c>
      <c r="C27" s="200"/>
      <c r="D27" s="200"/>
      <c r="E27" s="204" t="s">
        <v>49</v>
      </c>
      <c r="F27" s="204"/>
      <c r="G27" s="204"/>
      <c r="H27" s="7">
        <v>2026</v>
      </c>
      <c r="I27" s="7">
        <v>6</v>
      </c>
      <c r="J27" s="7">
        <v>4</v>
      </c>
      <c r="K27" s="10"/>
    </row>
    <row r="28" spans="2:11" x14ac:dyDescent="0.25">
      <c r="K28" s="4"/>
    </row>
    <row r="29" spans="2:11" ht="56.25" customHeight="1" x14ac:dyDescent="0.25">
      <c r="B29" s="4"/>
      <c r="C29" s="205" t="s">
        <v>50</v>
      </c>
      <c r="D29" s="205"/>
      <c r="E29" s="205"/>
      <c r="F29" s="205"/>
      <c r="G29" s="205"/>
      <c r="H29" s="205"/>
      <c r="I29" s="205"/>
      <c r="K29" s="4"/>
    </row>
    <row r="30" spans="2:11" ht="16.5" customHeight="1" x14ac:dyDescent="0.25">
      <c r="E30" s="201" t="s">
        <v>51</v>
      </c>
      <c r="F30" s="201"/>
      <c r="G30" s="201"/>
      <c r="H30" s="201"/>
      <c r="I30" s="201"/>
      <c r="J30" s="201"/>
      <c r="K30" s="12"/>
    </row>
    <row r="31" spans="2:11" x14ac:dyDescent="0.25">
      <c r="B31" s="4"/>
      <c r="C31" s="4"/>
      <c r="D31" s="4"/>
      <c r="E31" s="201"/>
      <c r="F31" s="201"/>
      <c r="G31" s="201"/>
      <c r="H31" s="201"/>
      <c r="I31" s="201"/>
      <c r="J31" s="201"/>
      <c r="K31" s="12"/>
    </row>
  </sheetData>
  <mergeCells count="47">
    <mergeCell ref="B2:C5"/>
    <mergeCell ref="D2:H2"/>
    <mergeCell ref="I2:J2"/>
    <mergeCell ref="D3:H3"/>
    <mergeCell ref="I3:J3"/>
    <mergeCell ref="D4:H5"/>
    <mergeCell ref="I4:J4"/>
    <mergeCell ref="I5:J5"/>
    <mergeCell ref="G12:J12"/>
    <mergeCell ref="E15:F15"/>
    <mergeCell ref="E16:F16"/>
    <mergeCell ref="G16:J16"/>
    <mergeCell ref="G15:J15"/>
    <mergeCell ref="E14:F14"/>
    <mergeCell ref="G14:J14"/>
    <mergeCell ref="B24:J24"/>
    <mergeCell ref="B19:E19"/>
    <mergeCell ref="F19:J19"/>
    <mergeCell ref="B7:J7"/>
    <mergeCell ref="B8:B9"/>
    <mergeCell ref="C8:F8"/>
    <mergeCell ref="G8:J9"/>
    <mergeCell ref="E9:F9"/>
    <mergeCell ref="E10:F10"/>
    <mergeCell ref="G10:J10"/>
    <mergeCell ref="E11:F11"/>
    <mergeCell ref="G11:J11"/>
    <mergeCell ref="B17:J17"/>
    <mergeCell ref="B18:E18"/>
    <mergeCell ref="F18:J18"/>
    <mergeCell ref="E12:F12"/>
    <mergeCell ref="B20:E20"/>
    <mergeCell ref="F20:J20"/>
    <mergeCell ref="E30:J31"/>
    <mergeCell ref="E13:F13"/>
    <mergeCell ref="G13:J13"/>
    <mergeCell ref="B25:D26"/>
    <mergeCell ref="E25:G26"/>
    <mergeCell ref="H25:J25"/>
    <mergeCell ref="B27:D27"/>
    <mergeCell ref="E27:G27"/>
    <mergeCell ref="C29:I29"/>
    <mergeCell ref="B21:J21"/>
    <mergeCell ref="B22:E22"/>
    <mergeCell ref="F22:J22"/>
    <mergeCell ref="B23:E23"/>
    <mergeCell ref="F23:J23"/>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L103"/>
  <sheetViews>
    <sheetView topLeftCell="D1" workbookViewId="0">
      <selection activeCell="L34" sqref="L34"/>
    </sheetView>
  </sheetViews>
  <sheetFormatPr baseColWidth="10" defaultColWidth="11.42578125" defaultRowHeight="15" x14ac:dyDescent="0.25"/>
  <cols>
    <col min="7" max="7" width="15" bestFit="1" customWidth="1"/>
    <col min="8" max="8" width="13.42578125" bestFit="1" customWidth="1"/>
    <col min="9" max="9" width="17.140625" bestFit="1" customWidth="1"/>
    <col min="11" max="11" width="16.42578125" bestFit="1" customWidth="1"/>
    <col min="12" max="12" width="41.28515625" customWidth="1"/>
  </cols>
  <sheetData>
    <row r="3" spans="5:12" x14ac:dyDescent="0.25">
      <c r="E3" s="66" t="s">
        <v>79</v>
      </c>
    </row>
    <row r="4" spans="5:12" x14ac:dyDescent="0.25">
      <c r="E4" s="67">
        <v>0.01</v>
      </c>
      <c r="G4" s="46" t="s">
        <v>52</v>
      </c>
      <c r="H4" s="46" t="s">
        <v>53</v>
      </c>
      <c r="I4" s="46" t="s">
        <v>54</v>
      </c>
      <c r="K4" s="86" t="s">
        <v>107</v>
      </c>
      <c r="L4" s="83" t="s">
        <v>113</v>
      </c>
    </row>
    <row r="5" spans="5:12" x14ac:dyDescent="0.25">
      <c r="E5" s="68">
        <v>0.02</v>
      </c>
      <c r="G5" s="1" t="s">
        <v>55</v>
      </c>
      <c r="H5" s="47" t="s">
        <v>56</v>
      </c>
      <c r="I5" s="47" t="s">
        <v>57</v>
      </c>
      <c r="K5" s="85" t="s">
        <v>108</v>
      </c>
      <c r="L5" s="84" t="s">
        <v>114</v>
      </c>
    </row>
    <row r="6" spans="5:12" x14ac:dyDescent="0.25">
      <c r="E6" s="68">
        <v>0.03</v>
      </c>
      <c r="G6" s="47"/>
      <c r="H6" s="47" t="s">
        <v>58</v>
      </c>
      <c r="I6" s="47" t="s">
        <v>59</v>
      </c>
      <c r="K6" s="85" t="s">
        <v>109</v>
      </c>
      <c r="L6" s="84" t="s">
        <v>115</v>
      </c>
    </row>
    <row r="7" spans="5:12" x14ac:dyDescent="0.25">
      <c r="E7" s="68">
        <v>0.04</v>
      </c>
      <c r="G7" s="47"/>
      <c r="H7" s="47"/>
      <c r="I7" s="47" t="s">
        <v>60</v>
      </c>
      <c r="K7" s="85" t="s">
        <v>110</v>
      </c>
      <c r="L7" s="84" t="s">
        <v>116</v>
      </c>
    </row>
    <row r="8" spans="5:12" x14ac:dyDescent="0.25">
      <c r="E8" s="68">
        <v>0.05</v>
      </c>
      <c r="G8" s="47"/>
      <c r="H8" s="47"/>
      <c r="I8" s="1" t="s">
        <v>61</v>
      </c>
    </row>
    <row r="9" spans="5:12" x14ac:dyDescent="0.25">
      <c r="E9" s="68">
        <v>0.06</v>
      </c>
    </row>
    <row r="10" spans="5:12" x14ac:dyDescent="0.25">
      <c r="E10" s="68">
        <v>7.0000000000000007E-2</v>
      </c>
    </row>
    <row r="11" spans="5:12" x14ac:dyDescent="0.25">
      <c r="E11" s="68">
        <v>0.08</v>
      </c>
    </row>
    <row r="12" spans="5:12" x14ac:dyDescent="0.25">
      <c r="E12" s="68">
        <v>0.09</v>
      </c>
    </row>
    <row r="13" spans="5:12" x14ac:dyDescent="0.25">
      <c r="E13" s="68">
        <v>0.1</v>
      </c>
    </row>
    <row r="14" spans="5:12" x14ac:dyDescent="0.25">
      <c r="E14" s="68">
        <v>0.11</v>
      </c>
    </row>
    <row r="15" spans="5:12" x14ac:dyDescent="0.25">
      <c r="E15" s="68">
        <v>0.12</v>
      </c>
    </row>
    <row r="16" spans="5:12" x14ac:dyDescent="0.25">
      <c r="E16" s="68">
        <v>0.13</v>
      </c>
    </row>
    <row r="17" spans="5:5" x14ac:dyDescent="0.25">
      <c r="E17" s="68">
        <v>0.14000000000000001</v>
      </c>
    </row>
    <row r="18" spans="5:5" x14ac:dyDescent="0.25">
      <c r="E18" s="68">
        <v>0.15</v>
      </c>
    </row>
    <row r="19" spans="5:5" x14ac:dyDescent="0.25">
      <c r="E19" s="68">
        <v>0.16</v>
      </c>
    </row>
    <row r="20" spans="5:5" x14ac:dyDescent="0.25">
      <c r="E20" s="68">
        <v>0.17</v>
      </c>
    </row>
    <row r="21" spans="5:5" x14ac:dyDescent="0.25">
      <c r="E21" s="68">
        <v>0.18</v>
      </c>
    </row>
    <row r="22" spans="5:5" x14ac:dyDescent="0.25">
      <c r="E22" s="68">
        <v>0.19</v>
      </c>
    </row>
    <row r="23" spans="5:5" x14ac:dyDescent="0.25">
      <c r="E23" s="68">
        <v>0.2</v>
      </c>
    </row>
    <row r="24" spans="5:5" x14ac:dyDescent="0.25">
      <c r="E24" s="68">
        <v>0.21</v>
      </c>
    </row>
    <row r="25" spans="5:5" x14ac:dyDescent="0.25">
      <c r="E25" s="68">
        <v>0.22</v>
      </c>
    </row>
    <row r="26" spans="5:5" x14ac:dyDescent="0.25">
      <c r="E26" s="68">
        <v>0.23</v>
      </c>
    </row>
    <row r="27" spans="5:5" x14ac:dyDescent="0.25">
      <c r="E27" s="68">
        <v>0.24</v>
      </c>
    </row>
    <row r="28" spans="5:5" x14ac:dyDescent="0.25">
      <c r="E28" s="68">
        <v>0.25</v>
      </c>
    </row>
    <row r="29" spans="5:5" x14ac:dyDescent="0.25">
      <c r="E29" s="68">
        <v>0.26</v>
      </c>
    </row>
    <row r="30" spans="5:5" x14ac:dyDescent="0.25">
      <c r="E30" s="68">
        <v>0.27</v>
      </c>
    </row>
    <row r="31" spans="5:5" x14ac:dyDescent="0.25">
      <c r="E31" s="68">
        <v>0.28000000000000003</v>
      </c>
    </row>
    <row r="32" spans="5:5" x14ac:dyDescent="0.25">
      <c r="E32" s="68">
        <v>0.28999999999999998</v>
      </c>
    </row>
    <row r="33" spans="5:5" x14ac:dyDescent="0.25">
      <c r="E33" s="68">
        <v>0.3</v>
      </c>
    </row>
    <row r="34" spans="5:5" x14ac:dyDescent="0.25">
      <c r="E34" s="68">
        <v>0.31</v>
      </c>
    </row>
    <row r="35" spans="5:5" x14ac:dyDescent="0.25">
      <c r="E35" s="68">
        <v>0.32</v>
      </c>
    </row>
    <row r="36" spans="5:5" x14ac:dyDescent="0.25">
      <c r="E36" s="68">
        <v>0.33</v>
      </c>
    </row>
    <row r="37" spans="5:5" x14ac:dyDescent="0.25">
      <c r="E37" s="68">
        <v>0.34</v>
      </c>
    </row>
    <row r="38" spans="5:5" x14ac:dyDescent="0.25">
      <c r="E38" s="68">
        <v>0.35</v>
      </c>
    </row>
    <row r="39" spans="5:5" x14ac:dyDescent="0.25">
      <c r="E39" s="68">
        <v>0.36</v>
      </c>
    </row>
    <row r="40" spans="5:5" x14ac:dyDescent="0.25">
      <c r="E40" s="68">
        <v>0.37</v>
      </c>
    </row>
    <row r="41" spans="5:5" x14ac:dyDescent="0.25">
      <c r="E41" s="68">
        <v>0.38</v>
      </c>
    </row>
    <row r="42" spans="5:5" x14ac:dyDescent="0.25">
      <c r="E42" s="68">
        <v>0.39</v>
      </c>
    </row>
    <row r="43" spans="5:5" x14ac:dyDescent="0.25">
      <c r="E43" s="68">
        <v>0.4</v>
      </c>
    </row>
    <row r="44" spans="5:5" x14ac:dyDescent="0.25">
      <c r="E44" s="68">
        <v>0.41</v>
      </c>
    </row>
    <row r="45" spans="5:5" x14ac:dyDescent="0.25">
      <c r="E45" s="68">
        <v>0.42</v>
      </c>
    </row>
    <row r="46" spans="5:5" x14ac:dyDescent="0.25">
      <c r="E46" s="68">
        <v>0.43</v>
      </c>
    </row>
    <row r="47" spans="5:5" x14ac:dyDescent="0.25">
      <c r="E47" s="68">
        <v>0.44</v>
      </c>
    </row>
    <row r="48" spans="5:5" x14ac:dyDescent="0.25">
      <c r="E48" s="68">
        <v>0.45</v>
      </c>
    </row>
    <row r="49" spans="5:5" x14ac:dyDescent="0.25">
      <c r="E49" s="68">
        <v>0.46</v>
      </c>
    </row>
    <row r="50" spans="5:5" x14ac:dyDescent="0.25">
      <c r="E50" s="68">
        <v>0.47</v>
      </c>
    </row>
    <row r="51" spans="5:5" x14ac:dyDescent="0.25">
      <c r="E51" s="68">
        <v>0.48</v>
      </c>
    </row>
    <row r="52" spans="5:5" x14ac:dyDescent="0.25">
      <c r="E52" s="68">
        <v>0.49</v>
      </c>
    </row>
    <row r="53" spans="5:5" x14ac:dyDescent="0.25">
      <c r="E53" s="68">
        <v>0.5</v>
      </c>
    </row>
    <row r="54" spans="5:5" x14ac:dyDescent="0.25">
      <c r="E54" s="68">
        <f t="shared" ref="E54:E70" si="0">+E53+1%</f>
        <v>0.51</v>
      </c>
    </row>
    <row r="55" spans="5:5" x14ac:dyDescent="0.25">
      <c r="E55" s="68">
        <f t="shared" si="0"/>
        <v>0.52</v>
      </c>
    </row>
    <row r="56" spans="5:5" x14ac:dyDescent="0.25">
      <c r="E56" s="68">
        <f t="shared" si="0"/>
        <v>0.53</v>
      </c>
    </row>
    <row r="57" spans="5:5" x14ac:dyDescent="0.25">
      <c r="E57" s="68">
        <f t="shared" si="0"/>
        <v>0.54</v>
      </c>
    </row>
    <row r="58" spans="5:5" x14ac:dyDescent="0.25">
      <c r="E58" s="68">
        <f t="shared" si="0"/>
        <v>0.55000000000000004</v>
      </c>
    </row>
    <row r="59" spans="5:5" x14ac:dyDescent="0.25">
      <c r="E59" s="68">
        <f t="shared" si="0"/>
        <v>0.56000000000000005</v>
      </c>
    </row>
    <row r="60" spans="5:5" x14ac:dyDescent="0.25">
      <c r="E60" s="68">
        <f t="shared" si="0"/>
        <v>0.57000000000000006</v>
      </c>
    </row>
    <row r="61" spans="5:5" x14ac:dyDescent="0.25">
      <c r="E61" s="68">
        <f t="shared" si="0"/>
        <v>0.58000000000000007</v>
      </c>
    </row>
    <row r="62" spans="5:5" x14ac:dyDescent="0.25">
      <c r="E62" s="68">
        <f t="shared" si="0"/>
        <v>0.59000000000000008</v>
      </c>
    </row>
    <row r="63" spans="5:5" x14ac:dyDescent="0.25">
      <c r="E63" s="68">
        <f t="shared" si="0"/>
        <v>0.60000000000000009</v>
      </c>
    </row>
    <row r="64" spans="5:5" x14ac:dyDescent="0.25">
      <c r="E64" s="68">
        <f t="shared" si="0"/>
        <v>0.6100000000000001</v>
      </c>
    </row>
    <row r="65" spans="5:5" x14ac:dyDescent="0.25">
      <c r="E65" s="68">
        <f>+E64+1%</f>
        <v>0.62000000000000011</v>
      </c>
    </row>
    <row r="66" spans="5:5" x14ac:dyDescent="0.25">
      <c r="E66" s="68">
        <f t="shared" si="0"/>
        <v>0.63000000000000012</v>
      </c>
    </row>
    <row r="67" spans="5:5" x14ac:dyDescent="0.25">
      <c r="E67" s="68">
        <f t="shared" si="0"/>
        <v>0.64000000000000012</v>
      </c>
    </row>
    <row r="68" spans="5:5" x14ac:dyDescent="0.25">
      <c r="E68" s="68">
        <f t="shared" si="0"/>
        <v>0.65000000000000013</v>
      </c>
    </row>
    <row r="69" spans="5:5" x14ac:dyDescent="0.25">
      <c r="E69" s="68">
        <f t="shared" si="0"/>
        <v>0.66000000000000014</v>
      </c>
    </row>
    <row r="70" spans="5:5" x14ac:dyDescent="0.25">
      <c r="E70" s="68">
        <f t="shared" si="0"/>
        <v>0.67000000000000015</v>
      </c>
    </row>
    <row r="71" spans="5:5" x14ac:dyDescent="0.25">
      <c r="E71" s="68">
        <f t="shared" ref="E71:E82" si="1">+E70+1%</f>
        <v>0.68000000000000016</v>
      </c>
    </row>
    <row r="72" spans="5:5" x14ac:dyDescent="0.25">
      <c r="E72" s="68">
        <f t="shared" si="1"/>
        <v>0.69000000000000017</v>
      </c>
    </row>
    <row r="73" spans="5:5" x14ac:dyDescent="0.25">
      <c r="E73" s="68">
        <f t="shared" si="1"/>
        <v>0.70000000000000018</v>
      </c>
    </row>
    <row r="74" spans="5:5" x14ac:dyDescent="0.25">
      <c r="E74" s="68">
        <f t="shared" si="1"/>
        <v>0.71000000000000019</v>
      </c>
    </row>
    <row r="75" spans="5:5" x14ac:dyDescent="0.25">
      <c r="E75" s="68">
        <f t="shared" si="1"/>
        <v>0.7200000000000002</v>
      </c>
    </row>
    <row r="76" spans="5:5" x14ac:dyDescent="0.25">
      <c r="E76" s="68">
        <f t="shared" si="1"/>
        <v>0.7300000000000002</v>
      </c>
    </row>
    <row r="77" spans="5:5" x14ac:dyDescent="0.25">
      <c r="E77" s="68">
        <f t="shared" si="1"/>
        <v>0.74000000000000021</v>
      </c>
    </row>
    <row r="78" spans="5:5" x14ac:dyDescent="0.25">
      <c r="E78" s="68">
        <f t="shared" si="1"/>
        <v>0.75000000000000022</v>
      </c>
    </row>
    <row r="79" spans="5:5" x14ac:dyDescent="0.25">
      <c r="E79" s="68">
        <f t="shared" si="1"/>
        <v>0.76000000000000023</v>
      </c>
    </row>
    <row r="80" spans="5:5" x14ac:dyDescent="0.25">
      <c r="E80" s="68">
        <f t="shared" si="1"/>
        <v>0.77000000000000024</v>
      </c>
    </row>
    <row r="81" spans="5:5" x14ac:dyDescent="0.25">
      <c r="E81" s="68">
        <f t="shared" si="1"/>
        <v>0.78000000000000025</v>
      </c>
    </row>
    <row r="82" spans="5:5" x14ac:dyDescent="0.25">
      <c r="E82" s="68">
        <f t="shared" si="1"/>
        <v>0.79000000000000026</v>
      </c>
    </row>
    <row r="83" spans="5:5" x14ac:dyDescent="0.25">
      <c r="E83" s="68">
        <f>+E82+1%</f>
        <v>0.80000000000000027</v>
      </c>
    </row>
    <row r="84" spans="5:5" x14ac:dyDescent="0.25">
      <c r="E84" s="68">
        <f t="shared" ref="E84:E93" si="2">+E83+1%</f>
        <v>0.81000000000000028</v>
      </c>
    </row>
    <row r="85" spans="5:5" x14ac:dyDescent="0.25">
      <c r="E85" s="68">
        <f t="shared" si="2"/>
        <v>0.82000000000000028</v>
      </c>
    </row>
    <row r="86" spans="5:5" x14ac:dyDescent="0.25">
      <c r="E86" s="68">
        <f t="shared" si="2"/>
        <v>0.83000000000000029</v>
      </c>
    </row>
    <row r="87" spans="5:5" x14ac:dyDescent="0.25">
      <c r="E87" s="68">
        <f t="shared" si="2"/>
        <v>0.8400000000000003</v>
      </c>
    </row>
    <row r="88" spans="5:5" x14ac:dyDescent="0.25">
      <c r="E88" s="68">
        <f t="shared" si="2"/>
        <v>0.85000000000000031</v>
      </c>
    </row>
    <row r="89" spans="5:5" x14ac:dyDescent="0.25">
      <c r="E89" s="68">
        <f t="shared" si="2"/>
        <v>0.86000000000000032</v>
      </c>
    </row>
    <row r="90" spans="5:5" x14ac:dyDescent="0.25">
      <c r="E90" s="68">
        <f t="shared" si="2"/>
        <v>0.87000000000000033</v>
      </c>
    </row>
    <row r="91" spans="5:5" x14ac:dyDescent="0.25">
      <c r="E91" s="68">
        <f t="shared" si="2"/>
        <v>0.88000000000000034</v>
      </c>
    </row>
    <row r="92" spans="5:5" x14ac:dyDescent="0.25">
      <c r="E92" s="68">
        <f t="shared" si="2"/>
        <v>0.89000000000000035</v>
      </c>
    </row>
    <row r="93" spans="5:5" x14ac:dyDescent="0.25">
      <c r="E93" s="68">
        <f t="shared" si="2"/>
        <v>0.90000000000000036</v>
      </c>
    </row>
    <row r="94" spans="5:5" x14ac:dyDescent="0.25">
      <c r="E94" s="68">
        <f t="shared" ref="E94:E103" si="3">+E93+1%</f>
        <v>0.91000000000000036</v>
      </c>
    </row>
    <row r="95" spans="5:5" x14ac:dyDescent="0.25">
      <c r="E95" s="68">
        <f t="shared" si="3"/>
        <v>0.92000000000000037</v>
      </c>
    </row>
    <row r="96" spans="5:5" x14ac:dyDescent="0.25">
      <c r="E96" s="68">
        <f t="shared" si="3"/>
        <v>0.93000000000000038</v>
      </c>
    </row>
    <row r="97" spans="5:5" x14ac:dyDescent="0.25">
      <c r="E97" s="68">
        <f t="shared" si="3"/>
        <v>0.94000000000000039</v>
      </c>
    </row>
    <row r="98" spans="5:5" x14ac:dyDescent="0.25">
      <c r="E98" s="68">
        <f t="shared" si="3"/>
        <v>0.9500000000000004</v>
      </c>
    </row>
    <row r="99" spans="5:5" x14ac:dyDescent="0.25">
      <c r="E99" s="68">
        <f t="shared" si="3"/>
        <v>0.96000000000000041</v>
      </c>
    </row>
    <row r="100" spans="5:5" x14ac:dyDescent="0.25">
      <c r="E100" s="68">
        <f t="shared" si="3"/>
        <v>0.97000000000000042</v>
      </c>
    </row>
    <row r="101" spans="5:5" x14ac:dyDescent="0.25">
      <c r="E101" s="68">
        <f t="shared" si="3"/>
        <v>0.98000000000000043</v>
      </c>
    </row>
    <row r="102" spans="5:5" x14ac:dyDescent="0.25">
      <c r="E102" s="68">
        <f t="shared" si="3"/>
        <v>0.99000000000000044</v>
      </c>
    </row>
    <row r="103" spans="5:5" x14ac:dyDescent="0.25">
      <c r="E103" s="69">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2.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JUSTIFICACION DE PRECIOS BAJOS</vt:lpstr>
      <vt:lpstr>PRECIOS BAJOS TRACTO SUCESIVO</vt:lpstr>
      <vt:lpstr>CONTROL CAMBIOS</vt:lpstr>
      <vt:lpstr>Hoja Aux</vt:lpstr>
      <vt:lpstr>'CONTROL CAMBIOS'!Área_de_impresión</vt:lpstr>
      <vt:lpstr>'JUSTIFICACION DE PRECIOS BAJOS'!Área_de_impresión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ANDRES FELIPE SARMIENTO RINCON</cp:lastModifiedBy>
  <cp:revision/>
  <cp:lastPrinted>2025-02-17T21:41:42Z</cp:lastPrinted>
  <dcterms:created xsi:type="dcterms:W3CDTF">2022-01-21T16:30:23Z</dcterms:created>
  <dcterms:modified xsi:type="dcterms:W3CDTF">2026-06-05T15:34:35Z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