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66925"/>
  <mc:AlternateContent xmlns:mc="http://schemas.openxmlformats.org/markup-compatibility/2006">
    <mc:Choice Requires="x15">
      <x15ac:absPath xmlns:x15ac="http://schemas.microsoft.com/office/spreadsheetml/2010/11/ac" url="E:\monik\CUNDINAMARCA\2026\INVITACIONES\INV-168 EXAMANES MEDICOS OCUPACIONALES\ANEXOS PARA PUBLICAR\"/>
    </mc:Choice>
  </mc:AlternateContent>
  <xr:revisionPtr revIDLastSave="0" documentId="13_ncr:1_{E4E73426-E1AA-4535-8F6D-34CAD04B7252}" xr6:coauthVersionLast="47" xr6:coauthVersionMax="47" xr10:uidLastSave="{00000000-0000-0000-0000-000000000000}"/>
  <bookViews>
    <workbookView xWindow="-110" yWindow="-110" windowWidth="19420" windowHeight="10300" tabRatio="833" xr2:uid="{00000000-000D-0000-FFFF-FFFF00000000}"/>
  </bookViews>
  <sheets>
    <sheet name="PRECIOS BAJOS TRACTO SUCESIVO" sheetId="7" r:id="rId1"/>
    <sheet name="CONTROL CAMBIOS" sheetId="4" state="hidden" r:id="rId2"/>
    <sheet name="Hoja Aux" sheetId="3" state="hidden" r:id="rId3"/>
  </sheets>
  <definedNames>
    <definedName name="_xlnm.Print_Area" localSheetId="1">'CONTROL CAMBIOS'!$A$1:$K$30</definedName>
    <definedName name="_xlnm.Print_Area" localSheetId="0">'PRECIOS BAJOS TRACTO SUCESIVO'!$A$1:$Z$96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66" i="7" l="1"/>
  <c r="F57" i="7"/>
  <c r="F23" i="7"/>
  <c r="G23" i="7"/>
  <c r="I23" i="7" s="1"/>
  <c r="K23" i="7"/>
  <c r="M23" i="7"/>
  <c r="O23" i="7"/>
  <c r="Q23" i="7"/>
  <c r="R23" i="7"/>
  <c r="F24" i="7"/>
  <c r="G24" i="7"/>
  <c r="I24" i="7" s="1"/>
  <c r="K24" i="7"/>
  <c r="M24" i="7"/>
  <c r="O24" i="7"/>
  <c r="Q24" i="7"/>
  <c r="R24" i="7"/>
  <c r="F25" i="7"/>
  <c r="G25" i="7"/>
  <c r="I25" i="7" s="1"/>
  <c r="K25" i="7"/>
  <c r="M25" i="7"/>
  <c r="O25" i="7"/>
  <c r="Q25" i="7"/>
  <c r="R25" i="7"/>
  <c r="F26" i="7"/>
  <c r="G26" i="7"/>
  <c r="I26" i="7" s="1"/>
  <c r="K26" i="7"/>
  <c r="M26" i="7"/>
  <c r="O26" i="7"/>
  <c r="Q26" i="7"/>
  <c r="R26" i="7"/>
  <c r="F27" i="7"/>
  <c r="G27" i="7"/>
  <c r="I27" i="7" s="1"/>
  <c r="K27" i="7"/>
  <c r="M27" i="7"/>
  <c r="O27" i="7"/>
  <c r="Q27" i="7"/>
  <c r="R27" i="7"/>
  <c r="F28" i="7"/>
  <c r="G28" i="7"/>
  <c r="I28" i="7" s="1"/>
  <c r="K28" i="7"/>
  <c r="M28" i="7"/>
  <c r="O28" i="7"/>
  <c r="Q28" i="7"/>
  <c r="R28" i="7"/>
  <c r="F29" i="7"/>
  <c r="G29" i="7"/>
  <c r="I29" i="7" s="1"/>
  <c r="K29" i="7"/>
  <c r="M29" i="7"/>
  <c r="O29" i="7"/>
  <c r="Q29" i="7"/>
  <c r="R29" i="7"/>
  <c r="F30" i="7"/>
  <c r="G30" i="7"/>
  <c r="I30" i="7" s="1"/>
  <c r="K30" i="7"/>
  <c r="M30" i="7"/>
  <c r="O30" i="7"/>
  <c r="Q30" i="7"/>
  <c r="R30" i="7"/>
  <c r="F31" i="7"/>
  <c r="G31" i="7"/>
  <c r="I31" i="7" s="1"/>
  <c r="K31" i="7"/>
  <c r="M31" i="7"/>
  <c r="O31" i="7"/>
  <c r="Q31" i="7"/>
  <c r="R31" i="7"/>
  <c r="F32" i="7"/>
  <c r="G32" i="7"/>
  <c r="I32" i="7" s="1"/>
  <c r="K32" i="7"/>
  <c r="M32" i="7"/>
  <c r="O32" i="7"/>
  <c r="Q32" i="7"/>
  <c r="R32" i="7"/>
  <c r="F33" i="7"/>
  <c r="G33" i="7"/>
  <c r="I33" i="7" s="1"/>
  <c r="K33" i="7"/>
  <c r="M33" i="7"/>
  <c r="O33" i="7"/>
  <c r="Q33" i="7"/>
  <c r="R33" i="7"/>
  <c r="F34" i="7"/>
  <c r="G34" i="7"/>
  <c r="I34" i="7" s="1"/>
  <c r="K34" i="7"/>
  <c r="M34" i="7"/>
  <c r="O34" i="7"/>
  <c r="Q34" i="7"/>
  <c r="R34" i="7"/>
  <c r="F35" i="7"/>
  <c r="G35" i="7"/>
  <c r="I35" i="7" s="1"/>
  <c r="K35" i="7"/>
  <c r="M35" i="7"/>
  <c r="O35" i="7"/>
  <c r="Q35" i="7"/>
  <c r="R35" i="7"/>
  <c r="F36" i="7"/>
  <c r="G36" i="7"/>
  <c r="I36" i="7" s="1"/>
  <c r="K36" i="7"/>
  <c r="M36" i="7"/>
  <c r="O36" i="7"/>
  <c r="Q36" i="7"/>
  <c r="R36" i="7"/>
  <c r="F37" i="7"/>
  <c r="G37" i="7"/>
  <c r="I37" i="7" s="1"/>
  <c r="K37" i="7"/>
  <c r="M37" i="7"/>
  <c r="O37" i="7"/>
  <c r="Q37" i="7"/>
  <c r="R37" i="7"/>
  <c r="F38" i="7"/>
  <c r="G38" i="7"/>
  <c r="I38" i="7" s="1"/>
  <c r="K38" i="7"/>
  <c r="M38" i="7"/>
  <c r="O38" i="7"/>
  <c r="Q38" i="7"/>
  <c r="R38" i="7"/>
  <c r="F39" i="7"/>
  <c r="G39" i="7"/>
  <c r="I39" i="7" s="1"/>
  <c r="K39" i="7"/>
  <c r="M39" i="7"/>
  <c r="O39" i="7"/>
  <c r="Q39" i="7"/>
  <c r="R39" i="7"/>
  <c r="F40" i="7"/>
  <c r="G40" i="7"/>
  <c r="I40" i="7" s="1"/>
  <c r="K40" i="7"/>
  <c r="M40" i="7"/>
  <c r="O40" i="7"/>
  <c r="Q40" i="7"/>
  <c r="R40" i="7"/>
  <c r="F41" i="7"/>
  <c r="G41" i="7"/>
  <c r="I41" i="7" s="1"/>
  <c r="K41" i="7"/>
  <c r="M41" i="7"/>
  <c r="O41" i="7"/>
  <c r="Q41" i="7"/>
  <c r="R41" i="7"/>
  <c r="F42" i="7"/>
  <c r="G42" i="7"/>
  <c r="I42" i="7" s="1"/>
  <c r="K42" i="7"/>
  <c r="M42" i="7"/>
  <c r="O42" i="7"/>
  <c r="Q42" i="7"/>
  <c r="R42" i="7"/>
  <c r="F43" i="7"/>
  <c r="G43" i="7"/>
  <c r="I43" i="7" s="1"/>
  <c r="K43" i="7"/>
  <c r="M43" i="7"/>
  <c r="O43" i="7"/>
  <c r="Q43" i="7"/>
  <c r="R43" i="7"/>
  <c r="F44" i="7"/>
  <c r="G44" i="7"/>
  <c r="I44" i="7" s="1"/>
  <c r="K44" i="7"/>
  <c r="M44" i="7"/>
  <c r="O44" i="7"/>
  <c r="Q44" i="7"/>
  <c r="R44" i="7"/>
  <c r="F45" i="7"/>
  <c r="G45" i="7"/>
  <c r="I45" i="7" s="1"/>
  <c r="K45" i="7"/>
  <c r="M45" i="7"/>
  <c r="O45" i="7"/>
  <c r="Q45" i="7"/>
  <c r="R45" i="7"/>
  <c r="F46" i="7"/>
  <c r="G46" i="7"/>
  <c r="I46" i="7" s="1"/>
  <c r="K46" i="7"/>
  <c r="M46" i="7"/>
  <c r="O46" i="7"/>
  <c r="Q46" i="7"/>
  <c r="R46" i="7"/>
  <c r="F47" i="7"/>
  <c r="G47" i="7"/>
  <c r="I47" i="7" s="1"/>
  <c r="K47" i="7"/>
  <c r="M47" i="7"/>
  <c r="O47" i="7"/>
  <c r="Q47" i="7"/>
  <c r="R47" i="7"/>
  <c r="F48" i="7"/>
  <c r="G48" i="7"/>
  <c r="I48" i="7" s="1"/>
  <c r="K48" i="7"/>
  <c r="M48" i="7"/>
  <c r="O48" i="7"/>
  <c r="Q48" i="7"/>
  <c r="R48" i="7"/>
  <c r="F49" i="7"/>
  <c r="G49" i="7"/>
  <c r="I49" i="7" s="1"/>
  <c r="K49" i="7"/>
  <c r="M49" i="7"/>
  <c r="O49" i="7"/>
  <c r="Q49" i="7"/>
  <c r="R49" i="7"/>
  <c r="F50" i="7"/>
  <c r="G50" i="7"/>
  <c r="I50" i="7" s="1"/>
  <c r="K50" i="7"/>
  <c r="M50" i="7"/>
  <c r="O50" i="7"/>
  <c r="Q50" i="7"/>
  <c r="R50" i="7"/>
  <c r="F51" i="7"/>
  <c r="G51" i="7"/>
  <c r="I51" i="7" s="1"/>
  <c r="K51" i="7"/>
  <c r="M51" i="7"/>
  <c r="O51" i="7"/>
  <c r="Q51" i="7"/>
  <c r="R51" i="7"/>
  <c r="F52" i="7"/>
  <c r="G52" i="7"/>
  <c r="I52" i="7" s="1"/>
  <c r="K52" i="7"/>
  <c r="M52" i="7"/>
  <c r="O52" i="7"/>
  <c r="Q52" i="7"/>
  <c r="R52" i="7"/>
  <c r="F53" i="7"/>
  <c r="G53" i="7"/>
  <c r="I53" i="7" s="1"/>
  <c r="K53" i="7"/>
  <c r="M53" i="7"/>
  <c r="O53" i="7"/>
  <c r="Q53" i="7"/>
  <c r="R53" i="7"/>
  <c r="F54" i="7"/>
  <c r="G54" i="7"/>
  <c r="I54" i="7" s="1"/>
  <c r="K54" i="7"/>
  <c r="M54" i="7"/>
  <c r="O54" i="7"/>
  <c r="Q54" i="7"/>
  <c r="R54" i="7"/>
  <c r="F55" i="7"/>
  <c r="G55" i="7"/>
  <c r="I55" i="7" s="1"/>
  <c r="K55" i="7"/>
  <c r="M55" i="7"/>
  <c r="O55" i="7"/>
  <c r="Q55" i="7"/>
  <c r="R55" i="7"/>
  <c r="F56" i="7"/>
  <c r="G56" i="7"/>
  <c r="I56" i="7" s="1"/>
  <c r="K56" i="7"/>
  <c r="M56" i="7"/>
  <c r="O56" i="7"/>
  <c r="Q56" i="7"/>
  <c r="R56" i="7"/>
  <c r="G57" i="7"/>
  <c r="I57" i="7" s="1"/>
  <c r="K57" i="7"/>
  <c r="M57" i="7"/>
  <c r="O57" i="7"/>
  <c r="Q57" i="7"/>
  <c r="R57" i="7"/>
  <c r="F58" i="7"/>
  <c r="G58" i="7"/>
  <c r="I58" i="7" s="1"/>
  <c r="K58" i="7"/>
  <c r="M58" i="7"/>
  <c r="O58" i="7"/>
  <c r="Q58" i="7"/>
  <c r="R58" i="7"/>
  <c r="F59" i="7"/>
  <c r="G59" i="7"/>
  <c r="I59" i="7" s="1"/>
  <c r="K59" i="7"/>
  <c r="M59" i="7"/>
  <c r="O59" i="7"/>
  <c r="Q59" i="7"/>
  <c r="R59" i="7"/>
  <c r="F60" i="7"/>
  <c r="G60" i="7"/>
  <c r="I60" i="7" s="1"/>
  <c r="K60" i="7"/>
  <c r="M60" i="7"/>
  <c r="O60" i="7"/>
  <c r="Q60" i="7"/>
  <c r="R60" i="7"/>
  <c r="F61" i="7"/>
  <c r="G61" i="7"/>
  <c r="I61" i="7" s="1"/>
  <c r="K61" i="7"/>
  <c r="M61" i="7"/>
  <c r="O61" i="7"/>
  <c r="Q61" i="7"/>
  <c r="R61" i="7"/>
  <c r="F62" i="7"/>
  <c r="G62" i="7"/>
  <c r="I62" i="7" s="1"/>
  <c r="K62" i="7"/>
  <c r="M62" i="7"/>
  <c r="O62" i="7"/>
  <c r="Q62" i="7"/>
  <c r="R62" i="7"/>
  <c r="F63" i="7"/>
  <c r="G63" i="7"/>
  <c r="I63" i="7" s="1"/>
  <c r="K63" i="7"/>
  <c r="M63" i="7"/>
  <c r="O63" i="7"/>
  <c r="Q63" i="7"/>
  <c r="R63" i="7"/>
  <c r="F64" i="7"/>
  <c r="G64" i="7"/>
  <c r="I64" i="7" s="1"/>
  <c r="K64" i="7"/>
  <c r="M64" i="7"/>
  <c r="O64" i="7"/>
  <c r="Q64" i="7"/>
  <c r="R64" i="7"/>
  <c r="F65" i="7"/>
  <c r="G65" i="7"/>
  <c r="I65" i="7" s="1"/>
  <c r="K65" i="7"/>
  <c r="M65" i="7"/>
  <c r="O65" i="7"/>
  <c r="Q65" i="7"/>
  <c r="R65" i="7"/>
  <c r="G66" i="7"/>
  <c r="I66" i="7" s="1"/>
  <c r="K66" i="7"/>
  <c r="M66" i="7"/>
  <c r="O66" i="7"/>
  <c r="Q66" i="7"/>
  <c r="R66" i="7"/>
  <c r="F67" i="7"/>
  <c r="G67" i="7"/>
  <c r="I67" i="7" s="1"/>
  <c r="K67" i="7"/>
  <c r="M67" i="7"/>
  <c r="O67" i="7"/>
  <c r="Q67" i="7"/>
  <c r="R67" i="7"/>
  <c r="F68" i="7"/>
  <c r="G68" i="7"/>
  <c r="I68" i="7" s="1"/>
  <c r="K68" i="7"/>
  <c r="M68" i="7"/>
  <c r="O68" i="7"/>
  <c r="Q68" i="7"/>
  <c r="R68" i="7"/>
  <c r="F69" i="7"/>
  <c r="G69" i="7"/>
  <c r="I69" i="7" s="1"/>
  <c r="K69" i="7"/>
  <c r="M69" i="7"/>
  <c r="O69" i="7"/>
  <c r="Q69" i="7"/>
  <c r="R69" i="7"/>
  <c r="F70" i="7"/>
  <c r="G70" i="7"/>
  <c r="I70" i="7" s="1"/>
  <c r="K70" i="7"/>
  <c r="M70" i="7"/>
  <c r="O70" i="7"/>
  <c r="Q70" i="7"/>
  <c r="R70" i="7"/>
  <c r="F71" i="7"/>
  <c r="G71" i="7"/>
  <c r="I71" i="7" s="1"/>
  <c r="K71" i="7"/>
  <c r="M71" i="7"/>
  <c r="O71" i="7"/>
  <c r="Q71" i="7"/>
  <c r="R71" i="7"/>
  <c r="F72" i="7"/>
  <c r="G72" i="7"/>
  <c r="I72" i="7" s="1"/>
  <c r="K72" i="7"/>
  <c r="M72" i="7"/>
  <c r="O72" i="7"/>
  <c r="Q72" i="7"/>
  <c r="R72" i="7"/>
  <c r="F73" i="7"/>
  <c r="G73" i="7"/>
  <c r="I73" i="7" s="1"/>
  <c r="K73" i="7"/>
  <c r="M73" i="7"/>
  <c r="O73" i="7"/>
  <c r="Q73" i="7"/>
  <c r="R73" i="7"/>
  <c r="F74" i="7"/>
  <c r="G74" i="7"/>
  <c r="I74" i="7" s="1"/>
  <c r="K74" i="7"/>
  <c r="M74" i="7"/>
  <c r="O74" i="7"/>
  <c r="Q74" i="7"/>
  <c r="R74" i="7"/>
  <c r="F75" i="7"/>
  <c r="G75" i="7"/>
  <c r="I75" i="7" s="1"/>
  <c r="K75" i="7"/>
  <c r="M75" i="7"/>
  <c r="O75" i="7"/>
  <c r="Q75" i="7"/>
  <c r="R75" i="7"/>
  <c r="F76" i="7"/>
  <c r="G76" i="7"/>
  <c r="I76" i="7" s="1"/>
  <c r="K76" i="7"/>
  <c r="M76" i="7"/>
  <c r="O76" i="7"/>
  <c r="Q76" i="7"/>
  <c r="R76" i="7"/>
  <c r="F77" i="7"/>
  <c r="G77" i="7"/>
  <c r="I77" i="7" s="1"/>
  <c r="K77" i="7"/>
  <c r="M77" i="7"/>
  <c r="O77" i="7"/>
  <c r="Q77" i="7"/>
  <c r="R77" i="7"/>
  <c r="F78" i="7"/>
  <c r="G78" i="7"/>
  <c r="I78" i="7" s="1"/>
  <c r="K78" i="7"/>
  <c r="M78" i="7"/>
  <c r="O78" i="7"/>
  <c r="Q78" i="7"/>
  <c r="R78" i="7"/>
  <c r="F79" i="7"/>
  <c r="G79" i="7"/>
  <c r="I79" i="7" s="1"/>
  <c r="K79" i="7"/>
  <c r="M79" i="7"/>
  <c r="O79" i="7"/>
  <c r="Q79" i="7"/>
  <c r="R79" i="7"/>
  <c r="G22" i="7" l="1"/>
  <c r="R22" i="7" l="1"/>
  <c r="Q22" i="7"/>
  <c r="O22" i="7"/>
  <c r="M22" i="7"/>
  <c r="K22" i="7"/>
  <c r="F22" i="7"/>
  <c r="I22" i="7" l="1"/>
  <c r="E54" i="3" l="1"/>
  <c r="E55" i="3" s="1"/>
  <c r="E56" i="3" s="1"/>
  <c r="E57" i="3" s="1"/>
  <c r="E58" i="3" s="1"/>
  <c r="E59" i="3" s="1"/>
  <c r="E60" i="3" s="1"/>
  <c r="E61" i="3" s="1"/>
  <c r="E62" i="3" s="1"/>
  <c r="E63" i="3" s="1"/>
  <c r="E64" i="3" s="1"/>
  <c r="E65" i="3" s="1"/>
  <c r="E66" i="3" s="1"/>
  <c r="E67" i="3" s="1"/>
  <c r="E68" i="3" s="1"/>
  <c r="E69" i="3" s="1"/>
  <c r="E70" i="3" s="1"/>
  <c r="E71" i="3" s="1"/>
  <c r="E72" i="3" s="1"/>
  <c r="E73" i="3" s="1"/>
  <c r="E74" i="3" s="1"/>
  <c r="E75" i="3" s="1"/>
  <c r="E76" i="3" s="1"/>
  <c r="E77" i="3" s="1"/>
  <c r="E78" i="3" s="1"/>
  <c r="E79" i="3" s="1"/>
  <c r="E80" i="3" s="1"/>
  <c r="E81" i="3" s="1"/>
  <c r="E82" i="3" s="1"/>
  <c r="E83" i="3" s="1"/>
  <c r="E84" i="3" s="1"/>
  <c r="E85" i="3" s="1"/>
  <c r="E86" i="3" s="1"/>
  <c r="E87" i="3" s="1"/>
  <c r="E88" i="3" s="1"/>
  <c r="E89" i="3" s="1"/>
  <c r="E90" i="3" s="1"/>
  <c r="E91" i="3" s="1"/>
  <c r="E92" i="3" s="1"/>
  <c r="E93" i="3" s="1"/>
  <c r="E94" i="3" s="1"/>
  <c r="E95" i="3" s="1"/>
  <c r="E96" i="3" s="1"/>
  <c r="E97" i="3" s="1"/>
  <c r="E98" i="3" s="1"/>
  <c r="E99" i="3" s="1"/>
  <c r="E100" i="3" s="1"/>
  <c r="E101" i="3" s="1"/>
  <c r="E102" i="3" s="1"/>
  <c r="E103"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ANDRES FELIPE SARMIENTO RINCON</author>
  </authors>
  <commentList>
    <comment ref="E9" authorId="0" shapeId="0" xr:uid="{D90958E2-258B-473D-8A8C-F80B1095C75C}">
      <text>
        <r>
          <rPr>
            <b/>
            <sz val="9"/>
            <color indexed="81"/>
            <rFont val="Tahoma"/>
            <family val="2"/>
          </rPr>
          <t>Señor oferente, por favor diligencie este espacio.</t>
        </r>
      </text>
    </comment>
    <comment ref="E11" authorId="0" shapeId="0" xr:uid="{AFC05C93-ACC2-445C-96B9-633EEDB998DE}">
      <text>
        <r>
          <rPr>
            <b/>
            <sz val="9"/>
            <color indexed="81"/>
            <rFont val="Tahoma"/>
            <family val="2"/>
          </rPr>
          <t>Respetado gestor, transcriba el código del proceso de contratación.</t>
        </r>
        <r>
          <rPr>
            <sz val="9"/>
            <color indexed="81"/>
            <rFont val="Tahoma"/>
            <family val="2"/>
          </rPr>
          <t xml:space="preserve">
</t>
        </r>
      </text>
    </comment>
    <comment ref="I11" authorId="0" shapeId="0" xr:uid="{B9EA4050-1C20-40A5-8C3B-E3A430D150DB}">
      <text>
        <r>
          <rPr>
            <b/>
            <sz val="9"/>
            <color indexed="81"/>
            <rFont val="Tahoma"/>
            <family val="2"/>
          </rPr>
          <t>Respetado gestor, transcriba el objeto del proceso de contratación.</t>
        </r>
        <r>
          <rPr>
            <sz val="9"/>
            <color indexed="81"/>
            <rFont val="Tahoma"/>
            <family val="2"/>
          </rPr>
          <t xml:space="preserve">
</t>
        </r>
      </text>
    </comment>
  </commentList>
</comments>
</file>

<file path=xl/sharedStrings.xml><?xml version="1.0" encoding="utf-8"?>
<sst xmlns="http://schemas.openxmlformats.org/spreadsheetml/2006/main" count="160" uniqueCount="142">
  <si>
    <t>MACROPROCESO DE APOYO</t>
  </si>
  <si>
    <t xml:space="preserve">PROCESO GESTIÓN BIENES Y SERVICIOS </t>
  </si>
  <si>
    <t>JUSTIFICACIÓN ANÁLISIS DE PRECIOS ARTIFICIALMENTE BAJOS</t>
  </si>
  <si>
    <t>32.1</t>
  </si>
  <si>
    <t>AAAA / MM / DD</t>
  </si>
  <si>
    <t>ASPECTOS A TENER EN CUENTA</t>
  </si>
  <si>
    <t xml:space="preserve">ALERTA VALOR MÍNIMO ACEPTABLE </t>
  </si>
  <si>
    <t xml:space="preserve">GASTOS GENERALES </t>
  </si>
  <si>
    <t>IMPREVISTOS</t>
  </si>
  <si>
    <t>UTILIDAD MARGINAL</t>
  </si>
  <si>
    <t>PORCENTAJE (%)</t>
  </si>
  <si>
    <t>VALOR ($)</t>
  </si>
  <si>
    <t>FIRMA DEL REPRESENTANTE LEGAL/PERSONA NATURAL</t>
  </si>
  <si>
    <t>NOMBRE DEL REPRESENTANTE LEGAL/PERSONA NATURAL</t>
  </si>
  <si>
    <t>NOMBRE DEL OFERENTE O RAZÓN SOCIAL</t>
  </si>
  <si>
    <t>32.1-41</t>
  </si>
  <si>
    <t>Asegúrese que corresponde a la última versión consultando el Portal Institucional</t>
  </si>
  <si>
    <t>CÓDIGO: ABSF132</t>
  </si>
  <si>
    <t>CONTROL DE CAMBIOS</t>
  </si>
  <si>
    <t>VERSIÓN</t>
  </si>
  <si>
    <t>FECHA DE APROBACIÓN</t>
  </si>
  <si>
    <t>DESCRIPCIÓN DEL CAMBIO</t>
  </si>
  <si>
    <t>AAAA</t>
  </si>
  <si>
    <t>MM</t>
  </si>
  <si>
    <t>DD</t>
  </si>
  <si>
    <t>Emisión del documento.</t>
  </si>
  <si>
    <t>Se suprime en la Nota 2 y 5, causal de rechazo.</t>
  </si>
  <si>
    <t>Se actualizan los aspectos generales y notas del formato según concepto C-299 de 2022 CCE. Se incorporan fórmula para el análisis del valor cotizado.</t>
  </si>
  <si>
    <t>ELABORÓ</t>
  </si>
  <si>
    <t>NOMBRES Y APELLIDOS</t>
  </si>
  <si>
    <t>CARGO</t>
  </si>
  <si>
    <t>Andrés Felipe Sarmiento Rincón</t>
  </si>
  <si>
    <t>REVISÓ</t>
  </si>
  <si>
    <t>Katerine Viviana García Orjuela</t>
  </si>
  <si>
    <t>Jefe Oficina de Compras</t>
  </si>
  <si>
    <t>APROBÓ (GESTOR RESPONSABLE DEL PROCESO)</t>
  </si>
  <si>
    <t>FECHA</t>
  </si>
  <si>
    <t>Ricardo Andrés Jiménez Nieto</t>
  </si>
  <si>
    <t>Director de Bienes y Servicios</t>
  </si>
  <si>
    <r>
      <t xml:space="preserve">  Diagonal 18 No. 20-29 Fusagasugá – Cundinamarca                                                                                                   
  Teléfono: (601) 8281483 Línea Gratuita: 018000180414                                                                                                                              
</t>
    </r>
    <r>
      <rPr>
        <u/>
        <sz val="8"/>
        <rFont val="Arial"/>
        <family val="2"/>
      </rPr>
      <t>www.ucundinamarca.edu.co</t>
    </r>
    <r>
      <rPr>
        <sz val="8"/>
        <rFont val="Arial"/>
        <family val="2"/>
      </rPr>
      <t xml:space="preserve"> E-mail:</t>
    </r>
    <r>
      <rPr>
        <u/>
        <sz val="8"/>
        <rFont val="Arial"/>
        <family val="2"/>
      </rPr>
      <t xml:space="preserve"> info@ucundinamarca.edu.co </t>
    </r>
    <r>
      <rPr>
        <sz val="8"/>
        <rFont val="Arial"/>
        <family val="2"/>
      </rPr>
      <t xml:space="preserve">
NIT: 890.680.062-2</t>
    </r>
  </si>
  <si>
    <t xml:space="preserve">
Documento controlado por el Sistema de Gestión de la Calidad
Asegúrese que corresponde a la última versión consultando el Portal Institucional
</t>
  </si>
  <si>
    <t>SEDE</t>
  </si>
  <si>
    <t>SECCIONAL</t>
  </si>
  <si>
    <t xml:space="preserve">EXTENSIONES </t>
  </si>
  <si>
    <t>FUSAGASUGÁ</t>
  </si>
  <si>
    <t>GIRARDOT</t>
  </si>
  <si>
    <t>CHÍA</t>
  </si>
  <si>
    <t>UBATÉ</t>
  </si>
  <si>
    <t>CHOCONTÁ</t>
  </si>
  <si>
    <t>FACATATIVÁ</t>
  </si>
  <si>
    <t>SOACHA</t>
  </si>
  <si>
    <t>Se actualizan los aspectos generales y notas del registro según la modificación del código ABSr097, debido a la inactivación en el MOD del formato ABSF097 (ADQUISICIÓN DE BIENES, SERVICIOS U OBRAS CONTRATACIÓN DIRECTA) por sistematización del mismo.
Según la Resolución Rectoral 074 del 22 de julio del 2024, dando cumplimiento a la Ley 2345 del 2023 "chao marcas" y dando alcance a la Circular 006 "Cambio de identificador visual en los documentos de gestión documental" se realiza el cambio de logo en el documento.</t>
  </si>
  <si>
    <t>FECHA DE ELABORACIÓN:</t>
  </si>
  <si>
    <t>1. ANÁLISIS DEL VALOR OFERTADO / COTIZADO</t>
  </si>
  <si>
    <t>2. DESAGREGACIÓN DE LA PROPUESTA</t>
  </si>
  <si>
    <t>ESPECIFICACION TÉCNICA</t>
  </si>
  <si>
    <t>PRECIO DE REFERENCIA  INCLUIDO  IMPUESTOS APLICABLES (VALOR MÁXIMO)</t>
  </si>
  <si>
    <t>VALOR MÍNIMO ACEPTABLE DEL PPTO. 80%</t>
  </si>
  <si>
    <t>3.JUSTIFICACIÓN DEL VALOR OFERTADO / COTIZADO</t>
  </si>
  <si>
    <t>Justificación: "Recuerde que deberá adjuntar la evidencias que soporten lo indicado en este espacio"</t>
  </si>
  <si>
    <t>Diagonal 18 No. 20-29 Fusagasugá – Cundinamarca 
Teléfono (601) 8281483 Línea Gratuita 018000180414
 www.ucundinamarca.edu.co   E-mail: info@ucundinamarca.edu.co
 NIT: 890.680.062-2</t>
  </si>
  <si>
    <t>Documento controlado por el Sistema de Gestión de la Calidad
Asegúrese que corresponde a la última versión consultando el Portal Institucional</t>
  </si>
  <si>
    <t>PÁGINA: 3 de 3</t>
  </si>
  <si>
    <t>No.</t>
  </si>
  <si>
    <t>Porcentajes</t>
  </si>
  <si>
    <t>Profesional</t>
  </si>
  <si>
    <t>COSTO DEL BIEN, SERVICIO U OBRA</t>
  </si>
  <si>
    <t>% Diferencia de la oferta/cotización con respecto al precio de referencia estimado</t>
  </si>
  <si>
    <r>
      <rPr>
        <b/>
        <sz val="11"/>
        <color theme="1"/>
        <rFont val="Arial"/>
        <family val="2"/>
      </rPr>
      <t>NOTA 1.</t>
    </r>
    <r>
      <rPr>
        <sz val="11"/>
        <color theme="1"/>
        <rFont val="Arial"/>
        <family val="2"/>
      </rPr>
      <t xml:space="preserve"> Señor oferente/cotizante, recuerde que la entidad en aras de garantizar una correcta ejecución del contrato y conforme al estudio de mercado en la fase de planeación, identificará y analizará los precios ofertados de acuerdo a la </t>
    </r>
    <r>
      <rPr>
        <b/>
        <sz val="11"/>
        <color theme="1"/>
        <rFont val="Arial"/>
        <family val="2"/>
      </rPr>
      <t>Guía para el manejo de ofertas artificialmente bajas en Procesos de Contratación</t>
    </r>
    <r>
      <rPr>
        <sz val="11"/>
        <color theme="1"/>
        <rFont val="Arial"/>
        <family val="2"/>
      </rPr>
      <t xml:space="preserve">, expedida por Colombia compra eficiente. 
</t>
    </r>
    <r>
      <rPr>
        <b/>
        <sz val="11"/>
        <color theme="1"/>
        <rFont val="Arial"/>
        <family val="2"/>
      </rPr>
      <t>NOTA 2.</t>
    </r>
    <r>
      <rPr>
        <sz val="11"/>
        <color theme="1"/>
        <rFont val="Arial"/>
        <family val="2"/>
      </rPr>
      <t xml:space="preserve"> Cuando se trate de un proceso de selección para un contrato de </t>
    </r>
    <r>
      <rPr>
        <b/>
        <sz val="11"/>
        <color theme="1"/>
        <rFont val="Arial"/>
        <family val="2"/>
      </rPr>
      <t>TRACTO SUCESIVO</t>
    </r>
    <r>
      <rPr>
        <sz val="11"/>
        <color theme="1"/>
        <rFont val="Arial"/>
        <family val="2"/>
      </rPr>
      <t xml:space="preserve">, la Universidad realizará un </t>
    </r>
    <r>
      <rPr>
        <b/>
        <i/>
        <sz val="11"/>
        <color theme="1"/>
        <rFont val="Arial"/>
        <family val="2"/>
      </rPr>
      <t>"análisis desagregado e independiente de precios para identificar la estructura de la oferta y las posibles fuentes de riesgos en la ejecución del contrato"</t>
    </r>
    <r>
      <rPr>
        <sz val="11"/>
        <color theme="1"/>
        <rFont val="Arial"/>
        <family val="2"/>
      </rPr>
      <t xml:space="preserve">. Por tanto, si el valor ofertado/cotizado de </t>
    </r>
    <r>
      <rPr>
        <b/>
        <sz val="11"/>
        <color theme="1"/>
        <rFont val="Arial"/>
        <family val="2"/>
      </rPr>
      <t xml:space="preserve">UNO O MÁS ÍTEMS es menor en un 20%, o un mayor porcentaje, </t>
    </r>
    <r>
      <rPr>
        <sz val="11"/>
        <color theme="1"/>
        <rFont val="Arial"/>
        <family val="2"/>
      </rPr>
      <t xml:space="preserve">a los precios de referencia estimados por la Universidad de Cundinamarca, el proponente deberá allegar junto con su oferta/cotización o dentro del término para subsanar que la Universidad establezca para ello, las razones que sustentan el valor ofrecido.
</t>
    </r>
    <r>
      <rPr>
        <b/>
        <sz val="11"/>
        <color theme="1"/>
        <rFont val="Arial"/>
        <family val="2"/>
      </rPr>
      <t xml:space="preserve">NOTA 3. </t>
    </r>
    <r>
      <rPr>
        <sz val="11"/>
        <color theme="1"/>
        <rFont val="Arial"/>
        <family val="2"/>
      </rPr>
      <t>Por lo anterior, la Universidad de Cundinamarca solicita el diligenciamiento del recuadro para el análisis del valor ofertado/cotizado, el cual se relaciona a continuación:</t>
    </r>
  </si>
  <si>
    <t>DIFERENCIA ENTRE VALOR OFERTADO DE CADA ITEM  VS DESAGREGACION TOTAL OFERTA</t>
  </si>
  <si>
    <r>
      <rPr>
        <b/>
        <sz val="11"/>
        <color theme="1"/>
        <rFont val="Arial"/>
        <family val="2"/>
      </rPr>
      <t xml:space="preserve">NOTA 1. </t>
    </r>
    <r>
      <rPr>
        <sz val="11"/>
        <color theme="1"/>
        <rFont val="Arial"/>
        <family val="2"/>
      </rPr>
      <t xml:space="preserve">Señor oferente/cotizante, recuerde que para la desagregación de precios ofertados de acuerdo con la </t>
    </r>
    <r>
      <rPr>
        <b/>
        <sz val="11"/>
        <color theme="1"/>
        <rFont val="Arial"/>
        <family val="2"/>
      </rPr>
      <t>Guía para el manejo de ofertas artificialmente bajas en Procesos de Contratación</t>
    </r>
    <r>
      <rPr>
        <sz val="11"/>
        <color theme="1"/>
        <rFont val="Arial"/>
        <family val="2"/>
      </rPr>
      <t xml:space="preserve">, expedida por Colombia compra eficiente, donde señala: </t>
    </r>
    <r>
      <rPr>
        <b/>
        <sz val="11"/>
        <color theme="1"/>
        <rFont val="Arial"/>
        <family val="2"/>
      </rPr>
      <t>"</t>
    </r>
    <r>
      <rPr>
        <b/>
        <i/>
        <sz val="11"/>
        <color theme="1"/>
        <rFont val="Arial"/>
        <family val="2"/>
      </rPr>
      <t>Colombia Compra Eficiente recomienda incluir en la solicitud de aclaración de la oferta la siguiente desagregación de su precio: {Oferta = Costo del bien, servicio u obra (insumos, equipos, personal) + gastos generales + imprevistos + utilidad}. Adicionalmente, se recomienda a la Entidad Estatal puede indagar por el costo marginal de las unidades ofrecidas por el proponente; y analizar la desagregación del precio con base en el Estudio del Sector y la información del mercado disponible"</t>
    </r>
    <r>
      <rPr>
        <b/>
        <sz val="11"/>
        <color theme="1"/>
        <rFont val="Arial"/>
        <family val="2"/>
      </rPr>
      <t xml:space="preserve">.
</t>
    </r>
    <r>
      <rPr>
        <sz val="11"/>
        <color theme="1"/>
        <rFont val="Arial"/>
        <family val="2"/>
      </rPr>
      <t xml:space="preserve">
</t>
    </r>
    <r>
      <rPr>
        <b/>
        <sz val="11"/>
        <color theme="1"/>
        <rFont val="Arial"/>
        <family val="2"/>
      </rPr>
      <t>NOTA 2</t>
    </r>
    <r>
      <rPr>
        <sz val="11"/>
        <color theme="1"/>
        <rFont val="Arial"/>
        <family val="2"/>
      </rPr>
      <t xml:space="preserve">. Señor oferente/cotizante, recuerde validar los datos contenidos en la columna </t>
    </r>
    <r>
      <rPr>
        <b/>
        <sz val="11"/>
        <color theme="1"/>
        <rFont val="Arial"/>
        <family val="2"/>
      </rPr>
      <t>DIFERENCIA ENTRE VALOR OFERTADO VS DESAGREGACION TOTAL OFERTA</t>
    </r>
    <r>
      <rPr>
        <sz val="11"/>
        <color theme="1"/>
        <rFont val="Arial"/>
        <family val="2"/>
      </rPr>
      <t xml:space="preserve">, toda vez que esta columna muestra si existe diferencia entre el VALOR OFERTADO/COTIZADO DE CADA ÍTEM y el total de la desagregación de la propuesta. Recuerde que la sumatoria de los porcentajes no podrán superar el 100% del  VALOR OFERTADO/COTIZADO DE CADA ÍTEM y por lo tanto no deberán existir diferencias entre </t>
    </r>
    <r>
      <rPr>
        <b/>
        <sz val="11"/>
        <color theme="1"/>
        <rFont val="Arial"/>
        <family val="2"/>
      </rPr>
      <t>VALOR OFERTADO VS DESAGREGACION TOTAL OFERTA</t>
    </r>
    <r>
      <rPr>
        <sz val="11"/>
        <color theme="1"/>
        <rFont val="Arial"/>
        <family val="2"/>
      </rPr>
      <t xml:space="preserve">.
</t>
    </r>
    <r>
      <rPr>
        <b/>
        <sz val="11"/>
        <color theme="1"/>
        <rFont val="Arial"/>
        <family val="2"/>
      </rPr>
      <t>NOTA 3.</t>
    </r>
    <r>
      <rPr>
        <sz val="11"/>
        <color theme="1"/>
        <rFont val="Arial"/>
        <family val="2"/>
      </rPr>
      <t xml:space="preserve"> Por lo anterior, la Universidad de Cundinamarca solicita la desagregación de la propuesta mediante la siguiente fórmula:</t>
    </r>
  </si>
  <si>
    <r>
      <t xml:space="preserve">NOTA 1. </t>
    </r>
    <r>
      <rPr>
        <sz val="11"/>
        <color theme="1"/>
        <rFont val="Arial"/>
        <family val="2"/>
      </rPr>
      <t xml:space="preserve">Cuando se establezca que una o más ofertas/cotizaciones presenta precios artificialmente bajos, de acuerdo con la </t>
    </r>
    <r>
      <rPr>
        <b/>
        <sz val="11"/>
        <color theme="1"/>
        <rFont val="Arial"/>
        <family val="2"/>
      </rPr>
      <t>Guía para el manejo de ofertas artificialmente bajas en Procesos de Contratación</t>
    </r>
    <r>
      <rPr>
        <sz val="11"/>
        <color theme="1"/>
        <rFont val="Arial"/>
        <family val="2"/>
      </rPr>
      <t xml:space="preserve">, esta indica que: </t>
    </r>
    <r>
      <rPr>
        <b/>
        <i/>
        <sz val="11"/>
        <color theme="1"/>
        <rFont val="Arial"/>
        <family val="2"/>
      </rPr>
      <t xml:space="preserve">"El artículo 2.2.1.1.2.2.4 del Decreto 1082 de 2015 establece lo que debe hacer la Entidad Estatal cuando el precio de una oferta parece ser artificialmente bajo: •Requerir al oferente con relación a los precios ofrecidos que parecen bajos para que sustente las razones del valor ofrecido. •Analizar las explicaciones del oferente, para revisar si estas sustentan los valores ofrecidos y si estos son suficientes para ejecutar el contrato de acuerdo con los Documentos del Proceso. •Decidir si continúa con la evaluación de la oferta porque la explicación demuestra la habilidad del proponente para cumplir adecuadamente con el contrato con los precios ofrecidos o, si rechaza la oferta porque la explicación no sustenta los valores ofrecidos. •En la subasta inversa, lo anterior deberá realizarse al finalizar el evento de subasta, de acuerdo con el precio ofrecido al final de esta".
</t>
    </r>
    <r>
      <rPr>
        <b/>
        <sz val="11"/>
        <color theme="1"/>
        <rFont val="Arial"/>
        <family val="2"/>
      </rPr>
      <t xml:space="preserve">
NOTA 2. </t>
    </r>
    <r>
      <rPr>
        <sz val="11"/>
        <color theme="1"/>
        <rFont val="Arial"/>
        <family val="2"/>
      </rPr>
      <t xml:space="preserve">Señor oferente/cotizante, es de obligatoriedad que la justificación de los precios aparentemente bajos este soportados con evidencias que conlleve a la veracidad de la justificación, es decir, que el proponente debe allegar documentos que soporte dicha oferta/cotización (Por ejemplo, si justifican que tienen vehículo propio, allegar documento de propiedad a nombre del oferente/cotizante, si justifica ser distribuidores directos o que contiene acuerdos comerciales es necesario el certificado de los proveedores que lo acrediten, si la justificación está dada por el stock de inventarios que actualmente conserva, es necesario evidencia que los sustente, etc.…). Es de aclarar que dicha información será sujeta a Análisis por parte de entidad.
</t>
    </r>
    <r>
      <rPr>
        <b/>
        <sz val="11"/>
        <color theme="1"/>
        <rFont val="Arial"/>
        <family val="2"/>
      </rPr>
      <t xml:space="preserve">
NOTA 3. </t>
    </r>
    <r>
      <rPr>
        <sz val="11"/>
        <color theme="1"/>
        <rFont val="Arial"/>
        <family val="2"/>
      </rPr>
      <t>Señor oferente/cotizante, por favor indique en el siguiente recuadro la jutificación y/o explicación del precio ofertado.</t>
    </r>
  </si>
  <si>
    <t>Se inactiva el formato ABSF140, toda vez que se unifica en el formato ABSF132 que pasa a tener la justificación de precios artificialmente bajos para todo tipo de procesos cuando llegan hasta 4 propuestas, más de 5 propuestas o tracto sucesivo. Se ajustan notas generales, formulación e instrucciones conforme a la Guía para el manejo de ofertas artificialmente bajas en Procesos de Contratación de Colombia Compra Eficiente.</t>
  </si>
  <si>
    <t>VALOR DE LA OFERTA/COTIZACIÓN INCLUIDOS IMPUESTOS</t>
  </si>
  <si>
    <r>
      <rPr>
        <b/>
        <sz val="11"/>
        <color theme="1"/>
        <rFont val="Arial"/>
        <family val="2"/>
      </rPr>
      <t>NOTA 1.</t>
    </r>
    <r>
      <rPr>
        <sz val="11"/>
        <color theme="1"/>
        <rFont val="Arial"/>
        <family val="2"/>
      </rPr>
      <t xml:space="preserve"> Señor oferente/cotizante, recuerde revisar la</t>
    </r>
    <r>
      <rPr>
        <b/>
        <sz val="11"/>
        <color theme="1"/>
        <rFont val="Arial"/>
        <family val="2"/>
      </rPr>
      <t xml:space="preserve"> Solicitud de cotización - Adquisición de bienes, servicios u obras Contratación Directa o Términos de Referencia de la Invitación Pública / Privada</t>
    </r>
    <r>
      <rPr>
        <sz val="11"/>
        <color theme="1"/>
        <rFont val="Arial"/>
        <family val="2"/>
      </rPr>
      <t xml:space="preserve"> y anexos en su totalidad y tener en cuenta todas las condiciones establecidas para la presentación de la oferta/cotización.  
</t>
    </r>
    <r>
      <rPr>
        <b/>
        <sz val="11"/>
        <color theme="1"/>
        <rFont val="Arial"/>
        <family val="2"/>
      </rPr>
      <t>NOTA 2.</t>
    </r>
    <r>
      <rPr>
        <sz val="11"/>
        <color theme="1"/>
        <rFont val="Arial"/>
        <family val="2"/>
      </rPr>
      <t xml:space="preserve"> Una vez recibidas las oferta/cotizaciones la Universidad de Cundinamarca identificará aquellas ofertas o cotizaciones que presenten precios artificialmente bajos de acuerdo a la </t>
    </r>
    <r>
      <rPr>
        <b/>
        <sz val="11"/>
        <color theme="1"/>
        <rFont val="Arial"/>
        <family val="2"/>
      </rPr>
      <t>Solicitud de cotización - Adquisición de bienes, servicios u obras Contratación Directa o Términos de Referencia de la Invitación Pública / Privada</t>
    </r>
    <r>
      <rPr>
        <sz val="11"/>
        <color theme="1"/>
        <rFont val="Arial"/>
        <family val="2"/>
      </rPr>
      <t xml:space="preserve"> que soporta el proceso de cotización.
</t>
    </r>
    <r>
      <rPr>
        <b/>
        <sz val="11"/>
        <color theme="1"/>
        <rFont val="Arial"/>
        <family val="2"/>
      </rPr>
      <t>NOTA 3</t>
    </r>
    <r>
      <rPr>
        <sz val="11"/>
        <color theme="1"/>
        <rFont val="Arial"/>
        <family val="2"/>
      </rPr>
      <t xml:space="preserve">. Las oferta/cotizaciones con precios aparentemente bajos se analizan conforme en lo establecido por Colombia Compra Eficiente en su </t>
    </r>
    <r>
      <rPr>
        <b/>
        <sz val="11"/>
        <color theme="1"/>
        <rFont val="Arial"/>
        <family val="2"/>
      </rPr>
      <t>Guía para el manejo de ofertas artificialmente bajas en Procesos de Contratación</t>
    </r>
    <r>
      <rPr>
        <sz val="11"/>
        <color theme="1"/>
        <rFont val="Arial"/>
        <family val="2"/>
      </rPr>
      <t xml:space="preserve">.
</t>
    </r>
    <r>
      <rPr>
        <b/>
        <sz val="11"/>
        <color theme="1"/>
        <rFont val="Arial"/>
        <family val="2"/>
      </rPr>
      <t>NOTA 4.</t>
    </r>
    <r>
      <rPr>
        <sz val="11"/>
        <color theme="1"/>
        <rFont val="Arial"/>
        <family val="2"/>
      </rPr>
      <t xml:space="preserve"> El oferente/cotizante deberá allegar, junto con su propuesta o dentro del término para subsanar que la Universidad establezca para ello, el formato </t>
    </r>
    <r>
      <rPr>
        <b/>
        <sz val="11"/>
        <color theme="1"/>
        <rFont val="Arial"/>
        <family val="2"/>
      </rPr>
      <t xml:space="preserve">ABSF132: JUSTIFICACIÓN ANÁLISIS DE PRECIOS ARTIFICIALMENTE BAJOS </t>
    </r>
    <r>
      <rPr>
        <sz val="11"/>
        <color theme="1"/>
        <rFont val="Arial"/>
        <family val="2"/>
      </rPr>
      <t xml:space="preserve">y </t>
    </r>
    <r>
      <rPr>
        <b/>
        <sz val="11"/>
        <color theme="1"/>
        <rFont val="Arial"/>
        <family val="2"/>
      </rPr>
      <t>ANEXAR LOS RESPECTIVOS SOPORTES</t>
    </r>
    <r>
      <rPr>
        <sz val="11"/>
        <color theme="1"/>
        <rFont val="Arial"/>
        <family val="2"/>
      </rPr>
      <t xml:space="preserve"> que justifiquen el precio ofertado con el fin de permitir el análisis de la oferta y su sostenibilidad durante la vigencia del contrato.
</t>
    </r>
    <r>
      <rPr>
        <b/>
        <sz val="11"/>
        <color theme="1"/>
        <rFont val="Arial"/>
        <family val="2"/>
      </rPr>
      <t>NOTA 5.</t>
    </r>
    <r>
      <rPr>
        <sz val="11"/>
        <color theme="1"/>
        <rFont val="Arial"/>
        <family val="2"/>
      </rPr>
      <t xml:space="preserve"> Señor oferente/cotizante tenga en cuenta que la ficha se encuentra formulada por lo tanto solo deberá llenar lo campos habilitados en COLOR AMARILLO en la desagregación del precio de la oferta, a la vez recuerde que la plantilla no permite valores que superen el presupuesto oficial, como también se aclara que no se permite contener valores con decimales.
</t>
    </r>
    <r>
      <rPr>
        <b/>
        <sz val="11"/>
        <color theme="1"/>
        <rFont val="Arial"/>
        <family val="2"/>
      </rPr>
      <t>NOTA 6</t>
    </r>
    <r>
      <rPr>
        <sz val="11"/>
        <color theme="1"/>
        <rFont val="Arial"/>
        <family val="2"/>
      </rPr>
      <t xml:space="preserve">. Señor oferente/cotizante tenga en cuenta que la ficha se encuentra formulada, la cual no podrá ser modificada por ningún motivo, en caso de considerarse modificado dicho documento, la Universidad de Cundinamarca no tendrá en cuenta la información contenida, por lo tanto no sera sujeto de verificación.
</t>
    </r>
    <r>
      <rPr>
        <b/>
        <sz val="11"/>
        <color theme="1"/>
        <rFont val="Arial"/>
        <family val="2"/>
      </rPr>
      <t>NOTA 7</t>
    </r>
    <r>
      <rPr>
        <sz val="11"/>
        <color theme="1"/>
        <rFont val="Arial"/>
        <family val="2"/>
      </rPr>
      <t xml:space="preserve">. Analizadas las explicaciones, la Dirección de Bienes y Servicios o quien haga sus veces, debe recomendar rechazar la oferta/cotización o continuar con el análisis de esta en la evaluación de las ofertas/cotizaciones, conforme lo establecido en la </t>
    </r>
    <r>
      <rPr>
        <b/>
        <sz val="11"/>
        <color theme="1"/>
        <rFont val="Arial"/>
        <family val="2"/>
      </rPr>
      <t>Solicitud de cotización - Adquisición de bienes, servicios u obras Contratación Directa o Términos de Referencia de la Invitación Pública / Privada</t>
    </r>
    <r>
      <rPr>
        <sz val="11"/>
        <color theme="1"/>
        <rFont val="Arial"/>
        <family val="2"/>
      </rPr>
      <t xml:space="preserve">.
</t>
    </r>
    <r>
      <rPr>
        <b/>
        <sz val="11"/>
        <color theme="1"/>
        <rFont val="Arial"/>
        <family val="2"/>
      </rPr>
      <t>NOTA 8.</t>
    </r>
    <r>
      <rPr>
        <sz val="11"/>
        <color theme="1"/>
        <rFont val="Arial"/>
        <family val="2"/>
      </rPr>
      <t xml:space="preserve"> Cuando el valor ofertado/cotizado de uno o más de los ítems que componen el proceso superen los precios de referencia establecidos por la entidad, será causal de rechazo conforme lo establecido en la </t>
    </r>
    <r>
      <rPr>
        <b/>
        <sz val="11"/>
        <color theme="1"/>
        <rFont val="Arial"/>
        <family val="2"/>
      </rPr>
      <t xml:space="preserve">Solicitud de cotización - Adquisición de bienes, servicios u obras Contratación Directa o Términos de Referencia de la Invitación Pública / Privada </t>
    </r>
    <r>
      <rPr>
        <sz val="11"/>
        <color theme="1"/>
        <rFont val="Arial"/>
        <family val="2"/>
      </rPr>
      <t xml:space="preserve">que soporta el proceso de contratación.
</t>
    </r>
    <r>
      <rPr>
        <b/>
        <sz val="11"/>
        <color theme="1"/>
        <rFont val="Arial"/>
        <family val="2"/>
      </rPr>
      <t>POR LO ANTERIOR, LA UNIVERDIDAD DE CUNDINAMARCA SOLICITA LA JUSTIFICACIÓN DE LA SIGUIENTE MANERA:
1. DILIGENCIAR EL RECUADRO ANÁLISIS DEL VALOR OFERTADO/COTIZADO.
2. PRESENTAR LA DESAGREGACIÓN DE SU PROPUESTA. 
3. JUSTIFICAR EN DEBIDA FORMA EL VALOR OFERTADO.</t>
    </r>
  </si>
  <si>
    <t>VERSIÓN: 6</t>
  </si>
  <si>
    <t>OBJETO</t>
  </si>
  <si>
    <t>PROCESO NO.</t>
  </si>
  <si>
    <t>Se incluye el campo de NO. PROCESO en las hojas 1 y 2.
Se ajusta el modelo de desagragación de la propuesta en las páginas 1 y 2, ahora enfocado en que el proponente diligencia el valor económico según los conceptos requeridos.
Se ajusta en la hoja 2 el sistema redondeo para los datos de la columna "VALOR MÍNIMO ACEPTABLE DEL PPTO. 80%".</t>
  </si>
  <si>
    <t>VIGENCIA: 2025-05-23</t>
  </si>
  <si>
    <t>CÓDIGO:  ABSr132</t>
  </si>
  <si>
    <t>PÁGINA: 2 de 2</t>
  </si>
  <si>
    <t>CONTRATAR EL SUMINISTRO DE CONSUMIBLES MATERIALES DE PAPELERÍA Y ELEMENTOS OFICINA PARA SUPLIR LA NECESIDAD A LAS DIFERENTES DEPENDENCIAS UBICADAS EN LA SEDE FUSAGASUGÁ DE LA UNIVERSIDAD DE CUNDINAMARCA</t>
  </si>
  <si>
    <t>F-071</t>
  </si>
  <si>
    <t>Evaluaciones médicas con énfasis osteomuscular.</t>
  </si>
  <si>
    <t>Evaluaciones médicas post incapacidad.</t>
  </si>
  <si>
    <t>Medicina general</t>
  </si>
  <si>
    <t>Evaluaciones médicas de Otorrino especializado en salud ocupacional</t>
  </si>
  <si>
    <t>Valoración por psicología</t>
  </si>
  <si>
    <t>Evaluaciones médicas Énfasis Dermatológico (Revisión de Piel)</t>
  </si>
  <si>
    <t>Evaluaciones médicas con enfasis Respiratorio</t>
  </si>
  <si>
    <t>Evaluaciones médicas con enfasis Sistema Nervioso Central</t>
  </si>
  <si>
    <t>Laringoscopia</t>
  </si>
  <si>
    <t>Nasofibroscopia</t>
  </si>
  <si>
    <t>Espirometría</t>
  </si>
  <si>
    <t>Audiometría</t>
  </si>
  <si>
    <t>Visiometría</t>
  </si>
  <si>
    <t>Optometría</t>
  </si>
  <si>
    <t>Prueba Psicosensometrica - Conductores</t>
  </si>
  <si>
    <t>Electrocardiogramas</t>
  </si>
  <si>
    <t>Test de Alturas</t>
  </si>
  <si>
    <t>Espacios confinados</t>
  </si>
  <si>
    <t>Análisis en sangre</t>
  </si>
  <si>
    <t>Parcia de Orina</t>
  </si>
  <si>
    <t>Heces</t>
  </si>
  <si>
    <t>Esputo</t>
  </si>
  <si>
    <t>Perfil Lipídico</t>
  </si>
  <si>
    <t>Coprológico</t>
  </si>
  <si>
    <t>TSH</t>
  </si>
  <si>
    <t>Bum</t>
  </si>
  <si>
    <t>Niveles de Mercurio en Sangre</t>
  </si>
  <si>
    <t>Frotis de Sangre Periférica</t>
  </si>
  <si>
    <t>Transaminasas (Tgo/Tgp)</t>
  </si>
  <si>
    <t>Creatinina</t>
  </si>
  <si>
    <t>Frotis Faríngeo</t>
  </si>
  <si>
    <t>KOH</t>
  </si>
  <si>
    <t>Cuadro Hemático</t>
  </si>
  <si>
    <t>Glicemia</t>
  </si>
  <si>
    <t>Colinesterasa</t>
  </si>
  <si>
    <t>Vacuna Antie Hepatitis B</t>
  </si>
  <si>
    <t>Prueba de drogas</t>
  </si>
  <si>
    <t>Prueba de alcohol en sangre</t>
  </si>
  <si>
    <t>Aplicación esquemas de vacunación de toxoide tetánico</t>
  </si>
  <si>
    <t>Función hepática</t>
  </si>
  <si>
    <t>Análisis de Puesto de Trabajo ATP con diferentes especialidades</t>
  </si>
  <si>
    <t>Curso certificado de manipulación de alimentos.</t>
  </si>
  <si>
    <t>Paquete para docente primera vez: (Examen médico Osteomuscular - visiometria - audiometría, frotis de garganta.)</t>
  </si>
  <si>
    <t>Paquete para docente enfermería practicas: (Examen médico Osteomuscular - visiometria - audiometría, titulación de anticuerpos.)</t>
  </si>
  <si>
    <t>Paquete para conductores: (Examen médico Osteomuscular - optometría - Audiometría - P. Lipídico - Glicemia - C. Hemático - Psicosensometria: Coordinación Motriz - Psicología)</t>
  </si>
  <si>
    <t>Paquete para Servicios generales nuevos: (Examen médico Osteomuscular - Énfasis Dermatológico (revisión piel) - visiometria - Koh Uñas - Coprológico - Frotis Faríngeo)</t>
  </si>
  <si>
    <t>Paquete para mantenimiento: (Examen  médico Osteomuscular - optometría - Audiometría - P. Lipídico - Glicemia - C. Hemático, esquema de vacunación antitetánica )</t>
  </si>
  <si>
    <t>Paquete para mantenimiento/fumigación: (Examen médico Osteomuscular -optometría - Audiometría - P. Lipídico - Glicemia - C. Hemático, función hepática, esquema de vacunación antitetánica)</t>
  </si>
  <si>
    <t>Paquete para personal de laboratorios: (Examen médico Osteomuscular - visiometria, función hepática, espirometría)</t>
  </si>
  <si>
    <t>Capacitación con énfasis en  riesgos de SST - matriz de peligros riesgos</t>
  </si>
  <si>
    <t>Pruebas de alcoholimetría a nivel nacional</t>
  </si>
  <si>
    <t>Aplicación bateria riesgo psicosocial incluye informe</t>
  </si>
  <si>
    <t>Intervención riesgo psicosocial</t>
  </si>
  <si>
    <t>Profesiograma - Hora</t>
  </si>
  <si>
    <r>
      <rPr>
        <sz val="10"/>
        <rFont val="Arial"/>
        <family val="2"/>
      </rPr>
      <t>IgE-especifica Rast-test alérgenos veneno de
abeja</t>
    </r>
  </si>
  <si>
    <r>
      <rPr>
        <sz val="10"/>
        <rFont val="Arial"/>
        <family val="2"/>
      </rPr>
      <t>Paquete para docente antiguo: (Examen médico Osteomuscular -
Visiometria .)</t>
    </r>
  </si>
  <si>
    <r>
      <rPr>
        <sz val="10"/>
        <rFont val="Arial"/>
        <family val="2"/>
      </rPr>
      <t>Paquete para alturas: (Examen médico Osteomuscular - Optometria-
Audiometría -P. Lipídico - Glicemia - C. Hemático)</t>
    </r>
  </si>
  <si>
    <r>
      <rPr>
        <sz val="10"/>
        <rFont val="Arial"/>
        <family val="2"/>
      </rPr>
      <t>Paquete para personal administrativo Nuevo; (Examen médico
Osteomuscular –Visiometria).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</si>
</sst>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 #,##0;[Red]\-&quot;$&quot;\ #,##0"/>
    <numFmt numFmtId="41" formatCode="_-* #,##0_-;\-* #,##0_-;_-* &quot;-&quot;_-;_-@_-"/>
    <numFmt numFmtId="44" formatCode="_-&quot;$&quot;\ * #,##0.00_-;\-&quot;$&quot;\ * #,##0.00_-;_-&quot;$&quot;\ * &quot;-&quot;??_-;_-@_-"/>
    <numFmt numFmtId="164" formatCode="_-* #,##0.00_-;\-* #,##0.00_-;_-* &quot;-&quot;_-;_-@_-"/>
    <numFmt numFmtId="165" formatCode="yyyy\-mm\-dd;@"/>
    <numFmt numFmtId="167" formatCode="_-&quot;$&quot;\ * #,##0.000_-;\-&quot;$&quot;\ * #,##0.000_-;_-&quot;$&quot;\ * &quot;-&quot;??_-;_-@_-"/>
    <numFmt numFmtId="170" formatCode="&quot;$&quot;\ #,##0"/>
  </numFmts>
  <fonts count="31" x14ac:knownFonts="1">
    <font>
      <sz val="11"/>
      <color theme="1"/>
      <name val="Calibri"/>
      <family val="2"/>
      <scheme val="minor"/>
    </font>
    <font>
      <sz val="11"/>
      <color theme="1"/>
      <name val="Calibri"/>
      <family val="2"/>
      <scheme val="minor"/>
    </font>
    <font>
      <sz val="11"/>
      <color theme="1"/>
      <name val="Arial"/>
      <family val="2"/>
    </font>
    <font>
      <sz val="11"/>
      <color rgb="FF000000"/>
      <name val="Arial"/>
      <family val="2"/>
    </font>
    <font>
      <sz val="10"/>
      <color theme="1"/>
      <name val="Arial"/>
      <family val="2"/>
    </font>
    <font>
      <b/>
      <sz val="10"/>
      <color theme="0"/>
      <name val="Arial"/>
      <family val="2"/>
    </font>
    <font>
      <b/>
      <sz val="11"/>
      <color theme="1"/>
      <name val="Arial"/>
      <family val="2"/>
    </font>
    <font>
      <sz val="11"/>
      <color rgb="FF202124"/>
      <name val="Arial"/>
      <family val="2"/>
    </font>
    <font>
      <b/>
      <sz val="9"/>
      <color rgb="FF292929"/>
      <name val="Arial"/>
      <family val="2"/>
    </font>
    <font>
      <b/>
      <sz val="11"/>
      <color rgb="FFFFFFFF"/>
      <name val="Arial"/>
      <family val="2"/>
    </font>
    <font>
      <b/>
      <sz val="11"/>
      <color theme="0"/>
      <name val="Arial"/>
      <family val="2"/>
    </font>
    <font>
      <sz val="8"/>
      <name val="Arial"/>
      <family val="2"/>
    </font>
    <font>
      <u/>
      <sz val="8"/>
      <name val="Arial"/>
      <family val="2"/>
    </font>
    <font>
      <sz val="8"/>
      <color rgb="FF000000"/>
      <name val="Arial"/>
      <family val="2"/>
    </font>
    <font>
      <sz val="11"/>
      <name val="Arial"/>
      <family val="2"/>
    </font>
    <font>
      <b/>
      <sz val="10"/>
      <name val="Arial"/>
      <family val="2"/>
    </font>
    <font>
      <b/>
      <i/>
      <sz val="11"/>
      <color theme="1"/>
      <name val="Arial"/>
      <family val="2"/>
    </font>
    <font>
      <i/>
      <sz val="11"/>
      <color theme="1"/>
      <name val="Arial"/>
      <family val="2"/>
    </font>
    <font>
      <sz val="9"/>
      <color indexed="81"/>
      <name val="Tahoma"/>
      <family val="2"/>
    </font>
    <font>
      <b/>
      <sz val="9"/>
      <color indexed="81"/>
      <name val="Tahoma"/>
      <family val="2"/>
    </font>
    <font>
      <b/>
      <sz val="11"/>
      <color theme="1"/>
      <name val="Calibri"/>
      <family val="2"/>
      <scheme val="minor"/>
    </font>
    <font>
      <b/>
      <sz val="12"/>
      <color theme="1"/>
      <name val="Arial"/>
      <family val="2"/>
    </font>
    <font>
      <b/>
      <sz val="11"/>
      <color rgb="FF292929"/>
      <name val="Arial"/>
      <family val="2"/>
    </font>
    <font>
      <b/>
      <sz val="12"/>
      <color theme="0"/>
      <name val="Arial"/>
      <family val="2"/>
    </font>
    <font>
      <b/>
      <sz val="11"/>
      <name val="Arial"/>
      <family val="2"/>
    </font>
    <font>
      <sz val="7"/>
      <color theme="1"/>
      <name val="Arial"/>
      <family val="2"/>
    </font>
    <font>
      <b/>
      <sz val="7"/>
      <color theme="0"/>
      <name val="Arial"/>
      <family val="2"/>
    </font>
    <font>
      <b/>
      <sz val="7"/>
      <color theme="1"/>
      <name val="Arial"/>
      <family val="2"/>
    </font>
    <font>
      <sz val="10"/>
      <color rgb="FF000000"/>
      <name val="Arial"/>
      <family val="2"/>
    </font>
    <font>
      <sz val="5"/>
      <color theme="1"/>
      <name val="Calibri"/>
      <family val="2"/>
      <scheme val="minor"/>
    </font>
    <font>
      <sz val="10"/>
      <name val="Arial"/>
      <family val="2"/>
    </font>
  </fonts>
  <fills count="5">
    <fill>
      <patternFill patternType="none"/>
    </fill>
    <fill>
      <patternFill patternType="gray125"/>
    </fill>
    <fill>
      <patternFill patternType="solid">
        <fgColor theme="0"/>
        <bgColor indexed="64"/>
      </patternFill>
    </fill>
    <fill>
      <patternFill patternType="solid">
        <fgColor rgb="FF00482B"/>
        <bgColor indexed="64"/>
      </patternFill>
    </fill>
    <fill>
      <patternFill patternType="solid">
        <fgColor rgb="FFFBE122"/>
        <bgColor indexed="64"/>
      </patternFill>
    </fill>
  </fills>
  <borders count="2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top style="medium">
        <color indexed="64"/>
      </top>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top style="thin">
        <color rgb="FF4B514E"/>
      </top>
      <bottom style="thin">
        <color rgb="FF4B514E"/>
      </bottom>
      <diagonal/>
    </border>
    <border>
      <left/>
      <right style="thin">
        <color rgb="FF4B514E"/>
      </right>
      <top style="thin">
        <color rgb="FF4B514E"/>
      </top>
      <bottom style="thin">
        <color rgb="FF4B514E"/>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s>
  <cellStyleXfs count="5">
    <xf numFmtId="0" fontId="0" fillId="0" borderId="0"/>
    <xf numFmtId="41"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cellStyleXfs>
  <cellXfs count="132">
    <xf numFmtId="0" fontId="0" fillId="0" borderId="0" xfId="0"/>
    <xf numFmtId="0" fontId="7" fillId="0" borderId="0" xfId="0" applyFont="1"/>
    <xf numFmtId="0" fontId="8" fillId="0" borderId="0" xfId="0" applyFont="1" applyAlignment="1">
      <alignment horizontal="center" vertical="center" wrapText="1"/>
    </xf>
    <xf numFmtId="0" fontId="8" fillId="2" borderId="0" xfId="0" applyFont="1" applyFill="1" applyAlignment="1">
      <alignment horizontal="center" vertical="center" wrapText="1"/>
    </xf>
    <xf numFmtId="0" fontId="0" fillId="2" borderId="0" xfId="0" applyFill="1"/>
    <xf numFmtId="0" fontId="9" fillId="2" borderId="0" xfId="0" applyFont="1" applyFill="1" applyAlignment="1">
      <alignment horizontal="center" vertical="center" wrapText="1"/>
    </xf>
    <xf numFmtId="0" fontId="10" fillId="3" borderId="2"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2" borderId="0" xfId="0" applyFont="1" applyFill="1" applyAlignment="1">
      <alignment horizontal="justify" vertical="center" wrapText="1"/>
    </xf>
    <xf numFmtId="0" fontId="10" fillId="2" borderId="0" xfId="0" applyFont="1" applyFill="1" applyAlignment="1">
      <alignment horizontal="center" vertical="center" wrapText="1"/>
    </xf>
    <xf numFmtId="0" fontId="2" fillId="2" borderId="0" xfId="0" applyFont="1" applyFill="1" applyAlignment="1">
      <alignment horizontal="center" vertical="center" wrapText="1"/>
    </xf>
    <xf numFmtId="0" fontId="3" fillId="2" borderId="0" xfId="0" applyFont="1" applyFill="1" applyAlignment="1">
      <alignment horizontal="center" vertical="center" wrapText="1"/>
    </xf>
    <xf numFmtId="0" fontId="13" fillId="2" borderId="0" xfId="0" applyFont="1" applyFill="1" applyAlignment="1">
      <alignment horizontal="right" vertical="center" wrapText="1"/>
    </xf>
    <xf numFmtId="0" fontId="2" fillId="2" borderId="0" xfId="0" applyFont="1" applyFill="1" applyProtection="1">
      <protection hidden="1"/>
    </xf>
    <xf numFmtId="0" fontId="2" fillId="2" borderId="0" xfId="0" applyFont="1" applyFill="1" applyAlignment="1" applyProtection="1">
      <alignment horizontal="center"/>
      <protection hidden="1"/>
    </xf>
    <xf numFmtId="0" fontId="0" fillId="2" borderId="0" xfId="0" applyFill="1" applyProtection="1">
      <protection hidden="1"/>
    </xf>
    <xf numFmtId="0" fontId="2" fillId="2" borderId="0" xfId="0" applyFont="1" applyFill="1" applyAlignment="1" applyProtection="1">
      <alignment vertical="center" wrapText="1"/>
      <protection hidden="1"/>
    </xf>
    <xf numFmtId="0" fontId="10" fillId="3" borderId="2" xfId="0" applyFont="1" applyFill="1" applyBorder="1" applyAlignment="1" applyProtection="1">
      <alignment horizontal="center" vertical="center" wrapText="1"/>
      <protection hidden="1"/>
    </xf>
    <xf numFmtId="0" fontId="6" fillId="0" borderId="0" xfId="0" applyFont="1"/>
    <xf numFmtId="0" fontId="2" fillId="0" borderId="0" xfId="0" applyFont="1"/>
    <xf numFmtId="10" fontId="2" fillId="2" borderId="0" xfId="0" applyNumberFormat="1" applyFont="1" applyFill="1" applyProtection="1">
      <protection hidden="1"/>
    </xf>
    <xf numFmtId="44" fontId="2" fillId="2" borderId="0" xfId="0" applyNumberFormat="1" applyFont="1" applyFill="1" applyProtection="1">
      <protection hidden="1"/>
    </xf>
    <xf numFmtId="0" fontId="2" fillId="0" borderId="0" xfId="0" applyFont="1" applyAlignment="1" applyProtection="1">
      <alignment vertical="center"/>
      <protection hidden="1"/>
    </xf>
    <xf numFmtId="44" fontId="6" fillId="2" borderId="0" xfId="0" applyNumberFormat="1" applyFont="1" applyFill="1" applyAlignment="1" applyProtection="1">
      <alignment horizontal="left" vertical="center"/>
      <protection hidden="1"/>
    </xf>
    <xf numFmtId="0" fontId="14" fillId="0" borderId="5" xfId="0" applyFont="1" applyBorder="1" applyAlignment="1" applyProtection="1">
      <alignment horizontal="center" vertical="center" wrapText="1"/>
      <protection hidden="1"/>
    </xf>
    <xf numFmtId="10" fontId="14" fillId="2" borderId="5" xfId="2" applyNumberFormat="1" applyFont="1" applyFill="1" applyBorder="1" applyAlignment="1" applyProtection="1">
      <alignment horizontal="center" vertical="center"/>
      <protection hidden="1"/>
    </xf>
    <xf numFmtId="0" fontId="2" fillId="2" borderId="0" xfId="0" applyFont="1" applyFill="1" applyAlignment="1" applyProtection="1">
      <alignment horizontal="left" vertical="center" wrapText="1"/>
      <protection hidden="1"/>
    </xf>
    <xf numFmtId="0" fontId="6" fillId="2" borderId="0" xfId="0" applyFont="1" applyFill="1" applyAlignment="1" applyProtection="1">
      <alignment horizontal="justify" vertical="center" wrapText="1"/>
      <protection hidden="1"/>
    </xf>
    <xf numFmtId="0" fontId="6" fillId="2" borderId="0" xfId="0" applyFont="1" applyFill="1" applyAlignment="1" applyProtection="1">
      <alignment vertical="center" wrapText="1"/>
      <protection hidden="1"/>
    </xf>
    <xf numFmtId="0" fontId="5" fillId="2" borderId="0" xfId="0" applyFont="1" applyFill="1" applyAlignment="1" applyProtection="1">
      <alignment vertical="center" wrapText="1"/>
      <protection hidden="1"/>
    </xf>
    <xf numFmtId="0" fontId="6" fillId="2" borderId="0" xfId="0" applyFont="1" applyFill="1" applyAlignment="1" applyProtection="1">
      <alignment vertical="center" wrapText="1"/>
      <protection locked="0"/>
    </xf>
    <xf numFmtId="0" fontId="13" fillId="2" borderId="0" xfId="0" applyFont="1" applyFill="1" applyAlignment="1">
      <alignment vertical="center" wrapText="1"/>
    </xf>
    <xf numFmtId="0" fontId="13" fillId="2" borderId="0" xfId="0" applyFont="1" applyFill="1" applyAlignment="1">
      <alignment vertical="top" wrapText="1"/>
    </xf>
    <xf numFmtId="0" fontId="2" fillId="2" borderId="0" xfId="0" applyFont="1" applyFill="1" applyAlignment="1" applyProtection="1">
      <alignment vertical="center"/>
      <protection hidden="1"/>
    </xf>
    <xf numFmtId="0" fontId="21" fillId="0" borderId="0" xfId="0" applyFont="1" applyAlignment="1" applyProtection="1">
      <alignment vertical="top" wrapText="1"/>
      <protection locked="0"/>
    </xf>
    <xf numFmtId="0" fontId="20" fillId="0" borderId="0" xfId="0" applyFont="1" applyAlignment="1">
      <alignment vertical="center"/>
    </xf>
    <xf numFmtId="9" fontId="0" fillId="0" borderId="17" xfId="2" applyFont="1" applyFill="1" applyBorder="1"/>
    <xf numFmtId="9" fontId="0" fillId="0" borderId="18" xfId="2" applyFont="1" applyFill="1" applyBorder="1"/>
    <xf numFmtId="9" fontId="0" fillId="0" borderId="5" xfId="2" applyFont="1" applyFill="1" applyBorder="1"/>
    <xf numFmtId="9" fontId="15" fillId="0" borderId="5" xfId="2" applyFont="1" applyFill="1" applyBorder="1" applyAlignment="1" applyProtection="1">
      <alignment horizontal="center" vertical="center" wrapText="1"/>
      <protection hidden="1"/>
    </xf>
    <xf numFmtId="10" fontId="17" fillId="0" borderId="5" xfId="2" applyNumberFormat="1" applyFont="1" applyFill="1" applyBorder="1" applyAlignment="1" applyProtection="1">
      <alignment horizontal="center" vertical="center" wrapText="1"/>
      <protection hidden="1"/>
    </xf>
    <xf numFmtId="44" fontId="24" fillId="4" borderId="5" xfId="4" applyFont="1" applyFill="1" applyBorder="1" applyAlignment="1" applyProtection="1">
      <alignment horizontal="center" vertical="center"/>
      <protection locked="0"/>
    </xf>
    <xf numFmtId="44" fontId="2" fillId="4" borderId="5" xfId="1" applyNumberFormat="1" applyFont="1" applyFill="1" applyBorder="1" applyAlignment="1" applyProtection="1">
      <alignment horizontal="left" vertical="center" wrapText="1"/>
      <protection locked="0"/>
    </xf>
    <xf numFmtId="164" fontId="6" fillId="0" borderId="5" xfId="1" applyNumberFormat="1" applyFont="1" applyFill="1" applyBorder="1" applyAlignment="1" applyProtection="1">
      <alignment horizontal="left" vertical="center" wrapText="1"/>
      <protection hidden="1"/>
    </xf>
    <xf numFmtId="167" fontId="2" fillId="2" borderId="0" xfId="0" applyNumberFormat="1" applyFont="1" applyFill="1" applyProtection="1">
      <protection hidden="1"/>
    </xf>
    <xf numFmtId="167" fontId="21" fillId="2" borderId="0" xfId="0" applyNumberFormat="1" applyFont="1" applyFill="1" applyAlignment="1" applyProtection="1">
      <alignment vertical="center" wrapText="1"/>
      <protection hidden="1"/>
    </xf>
    <xf numFmtId="167" fontId="14" fillId="2" borderId="5" xfId="4" applyNumberFormat="1" applyFont="1" applyFill="1" applyBorder="1" applyAlignment="1" applyProtection="1">
      <alignment horizontal="center" vertical="center"/>
      <protection hidden="1"/>
    </xf>
    <xf numFmtId="167" fontId="6" fillId="2" borderId="0" xfId="0" applyNumberFormat="1" applyFont="1" applyFill="1" applyAlignment="1" applyProtection="1">
      <alignment horizontal="justify" vertical="center" wrapText="1"/>
      <protection hidden="1"/>
    </xf>
    <xf numFmtId="167" fontId="2" fillId="2" borderId="0" xfId="0" applyNumberFormat="1" applyFont="1" applyFill="1" applyAlignment="1" applyProtection="1">
      <alignment horizontal="left" vertical="center" wrapText="1"/>
      <protection hidden="1"/>
    </xf>
    <xf numFmtId="0" fontId="2" fillId="2" borderId="3" xfId="0" applyFont="1" applyFill="1" applyBorder="1" applyAlignment="1" applyProtection="1">
      <alignment horizontal="justify" vertical="center" wrapText="1"/>
      <protection hidden="1"/>
    </xf>
    <xf numFmtId="0" fontId="2" fillId="2" borderId="7" xfId="0" applyFont="1" applyFill="1" applyBorder="1" applyAlignment="1" applyProtection="1">
      <alignment horizontal="justify" vertical="center" wrapText="1"/>
      <protection hidden="1"/>
    </xf>
    <xf numFmtId="0" fontId="2" fillId="2" borderId="4" xfId="0" applyFont="1" applyFill="1" applyBorder="1" applyAlignment="1" applyProtection="1">
      <alignment horizontal="justify" vertical="center" wrapText="1"/>
      <protection hidden="1"/>
    </xf>
    <xf numFmtId="0" fontId="10" fillId="3" borderId="3" xfId="0" applyFont="1" applyFill="1" applyBorder="1" applyAlignment="1" applyProtection="1">
      <alignment horizontal="center" vertical="center"/>
      <protection hidden="1"/>
    </xf>
    <xf numFmtId="0" fontId="10" fillId="3" borderId="7" xfId="0" applyFont="1" applyFill="1" applyBorder="1" applyAlignment="1" applyProtection="1">
      <alignment horizontal="center" vertical="center"/>
      <protection hidden="1"/>
    </xf>
    <xf numFmtId="0" fontId="10" fillId="3" borderId="4" xfId="0" applyFont="1" applyFill="1" applyBorder="1" applyAlignment="1" applyProtection="1">
      <alignment horizontal="center" vertical="center"/>
      <protection hidden="1"/>
    </xf>
    <xf numFmtId="0" fontId="10" fillId="3" borderId="3" xfId="0" applyFont="1" applyFill="1" applyBorder="1" applyAlignment="1" applyProtection="1">
      <alignment horizontal="left" vertical="center"/>
      <protection hidden="1"/>
    </xf>
    <xf numFmtId="0" fontId="10" fillId="3" borderId="4" xfId="0" applyFont="1" applyFill="1" applyBorder="1" applyAlignment="1" applyProtection="1">
      <alignment horizontal="left" vertical="center"/>
      <protection hidden="1"/>
    </xf>
    <xf numFmtId="0" fontId="2" fillId="2" borderId="17" xfId="0" applyFont="1" applyFill="1" applyBorder="1" applyAlignment="1" applyProtection="1">
      <alignment horizontal="center"/>
      <protection hidden="1"/>
    </xf>
    <xf numFmtId="0" fontId="2" fillId="2" borderId="18" xfId="0" applyFont="1" applyFill="1" applyBorder="1" applyAlignment="1" applyProtection="1">
      <alignment horizontal="center"/>
      <protection hidden="1"/>
    </xf>
    <xf numFmtId="0" fontId="2" fillId="2" borderId="5" xfId="0" applyFont="1" applyFill="1" applyBorder="1" applyAlignment="1" applyProtection="1">
      <alignment horizontal="center"/>
      <protection hidden="1"/>
    </xf>
    <xf numFmtId="0" fontId="22" fillId="0" borderId="3" xfId="0" applyFont="1" applyBorder="1" applyAlignment="1" applyProtection="1">
      <alignment horizontal="center" vertical="center" wrapText="1"/>
      <protection hidden="1"/>
    </xf>
    <xf numFmtId="0" fontId="22" fillId="0" borderId="7" xfId="0" applyFont="1" applyBorder="1" applyAlignment="1" applyProtection="1">
      <alignment horizontal="center" vertical="center" wrapText="1"/>
      <protection hidden="1"/>
    </xf>
    <xf numFmtId="0" fontId="22" fillId="0" borderId="4" xfId="0" applyFont="1" applyBorder="1" applyAlignment="1" applyProtection="1">
      <alignment horizontal="center" vertical="center" wrapText="1"/>
      <protection hidden="1"/>
    </xf>
    <xf numFmtId="0" fontId="22" fillId="0" borderId="11" xfId="0" applyFont="1" applyBorder="1" applyAlignment="1" applyProtection="1">
      <alignment horizontal="center" vertical="center" wrapText="1"/>
      <protection hidden="1"/>
    </xf>
    <xf numFmtId="0" fontId="22" fillId="0" borderId="12" xfId="0" applyFont="1" applyBorder="1" applyAlignment="1" applyProtection="1">
      <alignment horizontal="center" vertical="center" wrapText="1"/>
      <protection hidden="1"/>
    </xf>
    <xf numFmtId="0" fontId="22" fillId="0" borderId="8" xfId="0" applyFont="1" applyBorder="1" applyAlignment="1" applyProtection="1">
      <alignment horizontal="center" vertical="center" wrapText="1"/>
      <protection hidden="1"/>
    </xf>
    <xf numFmtId="0" fontId="22" fillId="0" borderId="6" xfId="0" applyFont="1" applyBorder="1" applyAlignment="1" applyProtection="1">
      <alignment horizontal="center" vertical="center" wrapText="1"/>
      <protection hidden="1"/>
    </xf>
    <xf numFmtId="0" fontId="22" fillId="0" borderId="1" xfId="0" applyFont="1" applyBorder="1" applyAlignment="1" applyProtection="1">
      <alignment horizontal="center" vertical="center" wrapText="1"/>
      <protection hidden="1"/>
    </xf>
    <xf numFmtId="0" fontId="22" fillId="0" borderId="13" xfId="0" applyFont="1" applyBorder="1" applyAlignment="1" applyProtection="1">
      <alignment horizontal="center" vertical="center" wrapText="1"/>
      <protection hidden="1"/>
    </xf>
    <xf numFmtId="165" fontId="24" fillId="4" borderId="3" xfId="0" applyNumberFormat="1" applyFont="1" applyFill="1" applyBorder="1" applyAlignment="1" applyProtection="1">
      <alignment horizontal="center" vertical="center" wrapText="1"/>
      <protection locked="0"/>
    </xf>
    <xf numFmtId="165" fontId="24" fillId="4" borderId="4" xfId="0" applyNumberFormat="1" applyFont="1" applyFill="1" applyBorder="1" applyAlignment="1" applyProtection="1">
      <alignment horizontal="center" vertical="center" wrapText="1"/>
      <protection locked="0"/>
    </xf>
    <xf numFmtId="0" fontId="2" fillId="2" borderId="0" xfId="0" applyFont="1" applyFill="1" applyAlignment="1" applyProtection="1">
      <alignment horizontal="center"/>
      <protection hidden="1"/>
    </xf>
    <xf numFmtId="0" fontId="23" fillId="3" borderId="2" xfId="0" applyFont="1" applyFill="1" applyBorder="1" applyAlignment="1" applyProtection="1">
      <alignment horizontal="center" vertical="center" wrapText="1"/>
      <protection hidden="1"/>
    </xf>
    <xf numFmtId="0" fontId="21" fillId="2" borderId="2" xfId="0" applyFont="1" applyFill="1" applyBorder="1" applyAlignment="1" applyProtection="1">
      <alignment horizontal="center" vertical="center" wrapText="1"/>
      <protection locked="0"/>
    </xf>
    <xf numFmtId="0" fontId="13" fillId="2" borderId="0" xfId="0" applyFont="1" applyFill="1" applyAlignment="1">
      <alignment horizontal="center" vertical="center" wrapText="1"/>
    </xf>
    <xf numFmtId="0" fontId="13" fillId="2" borderId="0" xfId="0" applyFont="1" applyFill="1" applyAlignment="1">
      <alignment horizontal="right" vertical="top" wrapText="1"/>
    </xf>
    <xf numFmtId="0" fontId="2" fillId="2" borderId="2" xfId="0" applyFont="1" applyFill="1" applyBorder="1" applyAlignment="1" applyProtection="1">
      <alignment horizontal="justify" vertical="center" wrapText="1"/>
      <protection hidden="1"/>
    </xf>
    <xf numFmtId="0" fontId="10" fillId="3" borderId="0" xfId="0" applyFont="1" applyFill="1" applyAlignment="1" applyProtection="1">
      <alignment horizontal="center" vertical="center"/>
      <protection hidden="1"/>
    </xf>
    <xf numFmtId="0" fontId="2" fillId="2" borderId="0" xfId="0" applyFont="1" applyFill="1" applyAlignment="1" applyProtection="1">
      <alignment horizontal="center" wrapText="1"/>
      <protection hidden="1"/>
    </xf>
    <xf numFmtId="0" fontId="13" fillId="2" borderId="0" xfId="0" applyFont="1" applyFill="1" applyAlignment="1">
      <alignment horizontal="center"/>
    </xf>
    <xf numFmtId="10" fontId="10" fillId="3" borderId="2" xfId="0" applyNumberFormat="1" applyFont="1" applyFill="1" applyBorder="1" applyAlignment="1" applyProtection="1">
      <alignment horizontal="center" vertical="center" wrapText="1"/>
      <protection hidden="1"/>
    </xf>
    <xf numFmtId="167" fontId="10" fillId="3" borderId="2" xfId="0" applyNumberFormat="1" applyFont="1" applyFill="1" applyBorder="1" applyAlignment="1" applyProtection="1">
      <alignment horizontal="center" vertical="center" wrapText="1"/>
      <protection hidden="1"/>
    </xf>
    <xf numFmtId="44" fontId="10" fillId="3" borderId="2" xfId="0" applyNumberFormat="1" applyFont="1" applyFill="1" applyBorder="1" applyAlignment="1" applyProtection="1">
      <alignment horizontal="center" vertical="center" wrapText="1"/>
      <protection hidden="1"/>
    </xf>
    <xf numFmtId="0" fontId="4" fillId="2" borderId="0" xfId="0" applyFont="1" applyFill="1" applyAlignment="1" applyProtection="1">
      <alignment horizontal="right"/>
      <protection hidden="1"/>
    </xf>
    <xf numFmtId="0" fontId="10" fillId="3" borderId="17" xfId="0" applyFont="1" applyFill="1" applyBorder="1" applyAlignment="1" applyProtection="1">
      <alignment horizontal="center" vertical="center" wrapText="1"/>
      <protection hidden="1"/>
    </xf>
    <xf numFmtId="0" fontId="10" fillId="3" borderId="5" xfId="0" applyFont="1" applyFill="1" applyBorder="1" applyAlignment="1" applyProtection="1">
      <alignment horizontal="center" vertical="center" wrapText="1"/>
      <protection hidden="1"/>
    </xf>
    <xf numFmtId="0" fontId="23" fillId="3" borderId="8" xfId="0" applyFont="1" applyFill="1" applyBorder="1" applyAlignment="1" applyProtection="1">
      <alignment horizontal="center" vertical="center" wrapText="1"/>
      <protection hidden="1"/>
    </xf>
    <xf numFmtId="0" fontId="23" fillId="3" borderId="13" xfId="0" applyFont="1" applyFill="1" applyBorder="1" applyAlignment="1" applyProtection="1">
      <alignment horizontal="center" vertical="center" wrapText="1"/>
      <protection hidden="1"/>
    </xf>
    <xf numFmtId="0" fontId="10" fillId="3" borderId="14" xfId="0" applyFont="1" applyFill="1" applyBorder="1" applyAlignment="1" applyProtection="1">
      <alignment horizontal="center" vertical="center" wrapText="1"/>
      <protection hidden="1"/>
    </xf>
    <xf numFmtId="0" fontId="10" fillId="3" borderId="0" xfId="0" applyFont="1" applyFill="1" applyAlignment="1" applyProtection="1">
      <alignment horizontal="center" vertical="center" wrapText="1"/>
      <protection hidden="1"/>
    </xf>
    <xf numFmtId="0" fontId="6" fillId="2" borderId="3" xfId="0" applyFont="1" applyFill="1" applyBorder="1" applyAlignment="1" applyProtection="1">
      <alignment horizontal="justify" vertical="center" wrapText="1"/>
      <protection hidden="1"/>
    </xf>
    <xf numFmtId="0" fontId="6" fillId="2" borderId="7" xfId="0" applyFont="1" applyFill="1" applyBorder="1" applyAlignment="1" applyProtection="1">
      <alignment horizontal="justify" vertical="center" wrapText="1"/>
      <protection hidden="1"/>
    </xf>
    <xf numFmtId="0" fontId="6" fillId="2" borderId="4" xfId="0" applyFont="1" applyFill="1" applyBorder="1" applyAlignment="1" applyProtection="1">
      <alignment horizontal="justify" vertical="center" wrapText="1"/>
      <protection hidden="1"/>
    </xf>
    <xf numFmtId="0" fontId="6" fillId="4" borderId="3" xfId="0" applyFont="1" applyFill="1" applyBorder="1" applyAlignment="1" applyProtection="1">
      <alignment horizontal="center" vertical="top" wrapText="1"/>
      <protection locked="0"/>
    </xf>
    <xf numFmtId="0" fontId="6" fillId="4" borderId="7" xfId="0" applyFont="1" applyFill="1" applyBorder="1" applyAlignment="1" applyProtection="1">
      <alignment horizontal="center" vertical="top" wrapText="1"/>
      <protection locked="0"/>
    </xf>
    <xf numFmtId="0" fontId="6" fillId="4" borderId="4" xfId="0" applyFont="1" applyFill="1" applyBorder="1" applyAlignment="1" applyProtection="1">
      <alignment horizontal="center" vertical="top" wrapText="1"/>
      <protection locked="0"/>
    </xf>
    <xf numFmtId="0" fontId="6" fillId="4" borderId="0" xfId="0" applyFont="1" applyFill="1" applyAlignment="1" applyProtection="1">
      <alignment horizontal="center"/>
      <protection locked="0"/>
    </xf>
    <xf numFmtId="0" fontId="6" fillId="4" borderId="9" xfId="0" applyFont="1" applyFill="1" applyBorder="1" applyAlignment="1" applyProtection="1">
      <alignment horizontal="center"/>
      <protection locked="0"/>
    </xf>
    <xf numFmtId="0" fontId="6" fillId="2" borderId="0" xfId="0" applyFont="1" applyFill="1" applyAlignment="1" applyProtection="1">
      <alignment horizontal="center" vertical="center" wrapText="1"/>
      <protection locked="0"/>
    </xf>
    <xf numFmtId="0" fontId="6" fillId="2" borderId="10" xfId="0" applyFont="1" applyFill="1" applyBorder="1" applyAlignment="1" applyProtection="1">
      <alignment horizontal="center" vertical="center" wrapText="1"/>
      <protection locked="0"/>
    </xf>
    <xf numFmtId="0" fontId="10" fillId="3" borderId="2" xfId="0" applyFont="1" applyFill="1" applyBorder="1" applyAlignment="1" applyProtection="1">
      <alignment horizontal="center" vertical="center" wrapText="1"/>
      <protection hidden="1"/>
    </xf>
    <xf numFmtId="0" fontId="3" fillId="0" borderId="0" xfId="0" applyFont="1" applyAlignment="1" applyProtection="1">
      <alignment vertical="top" wrapText="1"/>
      <protection hidden="1"/>
    </xf>
    <xf numFmtId="0" fontId="22" fillId="0" borderId="15" xfId="0" applyFont="1" applyBorder="1" applyAlignment="1" applyProtection="1">
      <alignment horizontal="center" vertical="center" wrapText="1"/>
      <protection hidden="1"/>
    </xf>
    <xf numFmtId="0" fontId="22" fillId="0" borderId="16" xfId="0" applyFont="1" applyBorder="1" applyAlignment="1" applyProtection="1">
      <alignment horizontal="center" vertical="center" wrapText="1"/>
      <protection hidden="1"/>
    </xf>
    <xf numFmtId="0" fontId="13" fillId="2" borderId="0" xfId="0" applyFont="1" applyFill="1" applyAlignment="1">
      <alignment horizontal="right" vertical="center" wrapText="1"/>
    </xf>
    <xf numFmtId="0" fontId="2" fillId="0" borderId="2" xfId="0" applyFont="1" applyBorder="1" applyAlignment="1">
      <alignment horizontal="center" vertical="center" wrapText="1"/>
    </xf>
    <xf numFmtId="0" fontId="2" fillId="0" borderId="2" xfId="0" applyFont="1" applyBorder="1" applyAlignment="1">
      <alignment horizontal="justify" vertical="center" wrapText="1"/>
    </xf>
    <xf numFmtId="0" fontId="10" fillId="3" borderId="2" xfId="0" applyFont="1" applyFill="1" applyBorder="1" applyAlignment="1">
      <alignment horizontal="center" vertical="center" wrapText="1"/>
    </xf>
    <xf numFmtId="0" fontId="3" fillId="0" borderId="2" xfId="0" applyFont="1" applyBorder="1" applyAlignment="1">
      <alignment horizontal="center" vertical="center" wrapText="1"/>
    </xf>
    <xf numFmtId="0" fontId="11" fillId="2" borderId="0" xfId="0" applyFont="1" applyFill="1" applyAlignment="1">
      <alignment horizontal="center" vertical="center" wrapText="1"/>
    </xf>
    <xf numFmtId="0" fontId="9" fillId="3" borderId="2" xfId="0" applyFont="1" applyFill="1" applyBorder="1" applyAlignment="1">
      <alignment horizontal="center" vertical="center" wrapText="1"/>
    </xf>
    <xf numFmtId="0" fontId="3" fillId="0" borderId="2" xfId="0" applyFont="1" applyBorder="1" applyAlignment="1">
      <alignment horizontal="center" vertical="top" wrapText="1"/>
    </xf>
    <xf numFmtId="0" fontId="8" fillId="0" borderId="3" xfId="0" applyFont="1" applyBorder="1" applyAlignment="1">
      <alignment horizontal="center" vertical="center" wrapText="1"/>
    </xf>
    <xf numFmtId="0" fontId="8" fillId="0" borderId="7" xfId="0" applyFont="1" applyBorder="1" applyAlignment="1">
      <alignment horizontal="center" vertical="center" wrapText="1"/>
    </xf>
    <xf numFmtId="0" fontId="8" fillId="0" borderId="4"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8"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3" xfId="0" applyFont="1" applyBorder="1" applyAlignment="1">
      <alignment horizontal="center" vertical="center" wrapText="1"/>
    </xf>
    <xf numFmtId="170" fontId="28" fillId="0" borderId="19" xfId="0" applyNumberFormat="1" applyFont="1" applyBorder="1" applyAlignment="1">
      <alignment horizontal="center" vertical="top" shrinkToFit="1"/>
    </xf>
    <xf numFmtId="170" fontId="28" fillId="0" borderId="19" xfId="0" applyNumberFormat="1" applyFont="1" applyBorder="1" applyAlignment="1">
      <alignment horizontal="center" vertical="center" shrinkToFit="1"/>
    </xf>
    <xf numFmtId="6" fontId="29" fillId="0" borderId="20" xfId="0" applyNumberFormat="1" applyFont="1" applyBorder="1" applyAlignment="1">
      <alignment horizontal="center" vertical="center" wrapText="1"/>
    </xf>
    <xf numFmtId="6" fontId="29" fillId="0" borderId="21" xfId="0" applyNumberFormat="1" applyFont="1" applyBorder="1" applyAlignment="1">
      <alignment horizontal="center" vertical="center" wrapText="1"/>
    </xf>
    <xf numFmtId="44" fontId="25" fillId="2" borderId="0" xfId="0" applyNumberFormat="1" applyFont="1" applyFill="1" applyAlignment="1" applyProtection="1">
      <alignment horizontal="left"/>
      <protection hidden="1"/>
    </xf>
    <xf numFmtId="44" fontId="26" fillId="3" borderId="2" xfId="0" applyNumberFormat="1" applyFont="1" applyFill="1" applyBorder="1" applyAlignment="1" applyProtection="1">
      <alignment horizontal="left" vertical="center" wrapText="1"/>
      <protection hidden="1"/>
    </xf>
    <xf numFmtId="44" fontId="27" fillId="2" borderId="0" xfId="0" applyNumberFormat="1" applyFont="1" applyFill="1" applyAlignment="1" applyProtection="1">
      <alignment horizontal="left" vertical="center" wrapText="1"/>
      <protection hidden="1"/>
    </xf>
    <xf numFmtId="6" fontId="4" fillId="0" borderId="20" xfId="0" applyNumberFormat="1" applyFont="1" applyBorder="1" applyAlignment="1">
      <alignment horizontal="center" vertical="center" wrapText="1"/>
    </xf>
    <xf numFmtId="6" fontId="4" fillId="0" borderId="21" xfId="0" applyNumberFormat="1" applyFont="1" applyBorder="1" applyAlignment="1">
      <alignment horizontal="center" vertical="center" wrapText="1"/>
    </xf>
    <xf numFmtId="0" fontId="30" fillId="0" borderId="19" xfId="0" applyFont="1" applyBorder="1" applyAlignment="1">
      <alignment horizontal="left" vertical="top" wrapText="1"/>
    </xf>
    <xf numFmtId="0" fontId="4" fillId="0" borderId="19" xfId="0" applyFont="1" applyBorder="1" applyAlignment="1">
      <alignment horizontal="left" vertical="top" wrapText="1"/>
    </xf>
  </cellXfs>
  <cellStyles count="5">
    <cellStyle name="Millares [0]" xfId="1" builtinId="6"/>
    <cellStyle name="Millares [0] 2" xfId="3" xr:uid="{00000000-0005-0000-0000-000002000000}"/>
    <cellStyle name="Moneda" xfId="4" builtinId="4"/>
    <cellStyle name="Normal" xfId="0" builtinId="0"/>
    <cellStyle name="Porcentaje" xfId="2" builtinId="5"/>
  </cellStyles>
  <dxfs count="5">
    <dxf>
      <font>
        <color rgb="FF006100"/>
      </font>
      <fill>
        <patternFill>
          <bgColor rgb="FFC6EFCE"/>
        </patternFill>
      </fill>
    </dxf>
    <dxf>
      <font>
        <b val="0"/>
        <i val="0"/>
        <color theme="6" tint="-0.499984740745262"/>
      </font>
      <fill>
        <patternFill>
          <bgColor theme="5" tint="0.59996337778862885"/>
        </patternFill>
      </fill>
    </dxf>
    <dxf>
      <font>
        <color rgb="FFC00000"/>
      </font>
      <fill>
        <patternFill>
          <bgColor theme="5" tint="0.59996337778862885"/>
        </patternFill>
      </fill>
    </dxf>
    <dxf>
      <font>
        <color theme="6" tint="-0.499984740745262"/>
      </font>
      <fill>
        <patternFill>
          <bgColor rgb="FFC6E6A2"/>
        </patternFill>
      </fill>
    </dxf>
    <dxf>
      <font>
        <color theme="9" tint="-0.499984740745262"/>
      </font>
      <fill>
        <patternFill>
          <bgColor rgb="FFFFFFB3"/>
        </patternFill>
      </fill>
    </dxf>
  </dxfs>
  <tableStyles count="0" defaultTableStyle="TableStyleMedium2" defaultPivotStyle="PivotStyleLight16"/>
  <colors>
    <mruColors>
      <color rgb="FF00482B"/>
      <color rgb="FFFBE122"/>
      <color rgb="FF79C000"/>
      <color rgb="FFFA989A"/>
      <color rgb="FFFFEB9C"/>
      <color rgb="FFC6EF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133350</xdr:colOff>
      <xdr:row>1</xdr:row>
      <xdr:rowOff>36740</xdr:rowOff>
    </xdr:from>
    <xdr:to>
      <xdr:col>2</xdr:col>
      <xdr:colOff>595993</xdr:colOff>
      <xdr:row>4</xdr:row>
      <xdr:rowOff>148661</xdr:rowOff>
    </xdr:to>
    <xdr:pic>
      <xdr:nvPicPr>
        <xdr:cNvPr id="2" name="Imagen 1">
          <a:extLst>
            <a:ext uri="{FF2B5EF4-FFF2-40B4-BE49-F238E27FC236}">
              <a16:creationId xmlns:a16="http://schemas.microsoft.com/office/drawing/2014/main" id="{41775C2C-99F9-460F-807A-451A9652641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09650" y="36740"/>
          <a:ext cx="462643" cy="721521"/>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485775</xdr:colOff>
      <xdr:row>1</xdr:row>
      <xdr:rowOff>19050</xdr:rowOff>
    </xdr:from>
    <xdr:to>
      <xdr:col>2</xdr:col>
      <xdr:colOff>238125</xdr:colOff>
      <xdr:row>4</xdr:row>
      <xdr:rowOff>171550</xdr:rowOff>
    </xdr:to>
    <xdr:pic>
      <xdr:nvPicPr>
        <xdr:cNvPr id="3" name="Imagen 2">
          <a:extLst>
            <a:ext uri="{FF2B5EF4-FFF2-40B4-BE49-F238E27FC236}">
              <a16:creationId xmlns:a16="http://schemas.microsoft.com/office/drawing/2014/main" id="{871D0BDF-1A10-A89B-2756-F2DC53BE64C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7775" y="209550"/>
          <a:ext cx="438150" cy="72400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6E5FB7-A3EF-42BA-98AD-49B88A5A7CA9}">
  <dimension ref="A1:XFC97"/>
  <sheetViews>
    <sheetView tabSelected="1" topLeftCell="A73" zoomScale="70" zoomScaleNormal="70" zoomScaleSheetLayoutView="55" workbookViewId="0">
      <selection activeCell="D22" sqref="D22:D79"/>
    </sheetView>
  </sheetViews>
  <sheetFormatPr baseColWidth="10" defaultColWidth="0" defaultRowHeight="0" customHeight="1" zeroHeight="1" x14ac:dyDescent="0.35"/>
  <cols>
    <col min="1" max="1" width="1.81640625" style="15" customWidth="1"/>
    <col min="2" max="2" width="3.26953125" style="13" customWidth="1"/>
    <col min="3" max="3" width="11.1796875" style="13" customWidth="1"/>
    <col min="4" max="4" width="81.7265625" style="13" customWidth="1"/>
    <col min="5" max="5" width="21.54296875" style="125" customWidth="1"/>
    <col min="6" max="6" width="22.1796875" style="20" customWidth="1"/>
    <col min="7" max="7" width="19.54296875" style="44" customWidth="1"/>
    <col min="8" max="8" width="28.453125" style="21" customWidth="1"/>
    <col min="9" max="9" width="28.26953125" style="13" customWidth="1"/>
    <col min="10" max="10" width="22.7265625" style="13" customWidth="1"/>
    <col min="11" max="11" width="16.81640625" style="13" customWidth="1"/>
    <col min="12" max="12" width="22.7265625" style="13" customWidth="1"/>
    <col min="13" max="13" width="16.7265625" style="13" customWidth="1"/>
    <col min="14" max="14" width="22.7265625" style="13" customWidth="1"/>
    <col min="15" max="15" width="16.7265625" style="13" customWidth="1"/>
    <col min="16" max="16" width="22.7265625" style="13" customWidth="1"/>
    <col min="17" max="17" width="17" style="13" customWidth="1"/>
    <col min="18" max="18" width="25.26953125" style="13" customWidth="1"/>
    <col min="19" max="47" width="0" style="15" hidden="1" customWidth="1"/>
    <col min="48" max="16382" width="11.453125" style="15" hidden="1"/>
    <col min="16383" max="16383" width="1.81640625" style="15" hidden="1" customWidth="1"/>
    <col min="16384" max="16384" width="1" style="15" customWidth="1"/>
  </cols>
  <sheetData>
    <row r="1" spans="2:18" s="13" customFormat="1" ht="14" hidden="1" x14ac:dyDescent="0.3">
      <c r="C1" s="14"/>
      <c r="E1" s="125"/>
      <c r="F1" s="20"/>
      <c r="G1" s="44"/>
      <c r="H1" s="21"/>
    </row>
    <row r="2" spans="2:18" s="13" customFormat="1" ht="15.75" customHeight="1" x14ac:dyDescent="0.3">
      <c r="B2" s="101"/>
      <c r="C2" s="57"/>
      <c r="D2" s="60" t="s">
        <v>0</v>
      </c>
      <c r="E2" s="61"/>
      <c r="F2" s="61"/>
      <c r="G2" s="61"/>
      <c r="H2" s="61"/>
      <c r="I2" s="61"/>
      <c r="J2" s="61"/>
      <c r="K2" s="61"/>
      <c r="L2" s="61"/>
      <c r="M2" s="61"/>
      <c r="N2" s="61"/>
      <c r="O2" s="61"/>
      <c r="P2" s="62"/>
      <c r="Q2" s="102" t="s">
        <v>80</v>
      </c>
      <c r="R2" s="103"/>
    </row>
    <row r="3" spans="2:18" s="13" customFormat="1" ht="15.75" customHeight="1" x14ac:dyDescent="0.3">
      <c r="B3" s="101"/>
      <c r="C3" s="58"/>
      <c r="D3" s="60" t="s">
        <v>1</v>
      </c>
      <c r="E3" s="61"/>
      <c r="F3" s="61"/>
      <c r="G3" s="61"/>
      <c r="H3" s="61"/>
      <c r="I3" s="61"/>
      <c r="J3" s="61"/>
      <c r="K3" s="61"/>
      <c r="L3" s="61"/>
      <c r="M3" s="61"/>
      <c r="N3" s="61"/>
      <c r="O3" s="61"/>
      <c r="P3" s="62"/>
      <c r="Q3" s="102" t="s">
        <v>75</v>
      </c>
      <c r="R3" s="103"/>
    </row>
    <row r="4" spans="2:18" s="13" customFormat="1" ht="16.5" customHeight="1" x14ac:dyDescent="0.3">
      <c r="B4" s="101"/>
      <c r="C4" s="58"/>
      <c r="D4" s="63" t="s">
        <v>2</v>
      </c>
      <c r="E4" s="64"/>
      <c r="F4" s="64"/>
      <c r="G4" s="64"/>
      <c r="H4" s="64"/>
      <c r="I4" s="64"/>
      <c r="J4" s="64"/>
      <c r="K4" s="64"/>
      <c r="L4" s="64"/>
      <c r="M4" s="64"/>
      <c r="N4" s="64"/>
      <c r="O4" s="64"/>
      <c r="P4" s="65"/>
      <c r="Q4" s="102" t="s">
        <v>79</v>
      </c>
      <c r="R4" s="103"/>
    </row>
    <row r="5" spans="2:18" s="13" customFormat="1" ht="14" x14ac:dyDescent="0.3">
      <c r="B5" s="101"/>
      <c r="C5" s="59"/>
      <c r="D5" s="66"/>
      <c r="E5" s="67"/>
      <c r="F5" s="67"/>
      <c r="G5" s="67"/>
      <c r="H5" s="67"/>
      <c r="I5" s="67"/>
      <c r="J5" s="67"/>
      <c r="K5" s="67"/>
      <c r="L5" s="67"/>
      <c r="M5" s="67"/>
      <c r="N5" s="67"/>
      <c r="O5" s="67"/>
      <c r="P5" s="68"/>
      <c r="Q5" s="102" t="s">
        <v>81</v>
      </c>
      <c r="R5" s="103"/>
    </row>
    <row r="6" spans="2:18" ht="14.5" x14ac:dyDescent="0.35"/>
    <row r="7" spans="2:18" s="13" customFormat="1" ht="14" x14ac:dyDescent="0.3">
      <c r="C7" s="22" t="s">
        <v>3</v>
      </c>
      <c r="E7" s="125"/>
      <c r="F7" s="20"/>
      <c r="G7" s="44"/>
      <c r="H7" s="21"/>
    </row>
    <row r="8" spans="2:18" s="13" customFormat="1" ht="6" customHeight="1" x14ac:dyDescent="0.3">
      <c r="E8" s="125"/>
      <c r="F8" s="20"/>
      <c r="G8" s="44"/>
      <c r="H8" s="21"/>
    </row>
    <row r="9" spans="2:18" s="13" customFormat="1" ht="22.15" customHeight="1" x14ac:dyDescent="0.3">
      <c r="C9" s="55" t="s">
        <v>52</v>
      </c>
      <c r="D9" s="56"/>
      <c r="E9" s="69" t="s">
        <v>4</v>
      </c>
      <c r="F9" s="70"/>
      <c r="G9" s="44"/>
      <c r="H9" s="23"/>
      <c r="I9" s="71"/>
      <c r="J9" s="71"/>
    </row>
    <row r="10" spans="2:18" s="13" customFormat="1" ht="14" x14ac:dyDescent="0.3">
      <c r="E10" s="125"/>
      <c r="F10" s="20"/>
      <c r="G10" s="44"/>
      <c r="H10" s="21"/>
    </row>
    <row r="11" spans="2:18" ht="15" customHeight="1" x14ac:dyDescent="0.35">
      <c r="C11" s="72" t="s">
        <v>77</v>
      </c>
      <c r="D11" s="72"/>
      <c r="E11" s="73" t="s">
        <v>83</v>
      </c>
      <c r="F11" s="73"/>
      <c r="G11" s="45"/>
      <c r="H11" s="72" t="s">
        <v>76</v>
      </c>
      <c r="I11" s="73" t="s">
        <v>82</v>
      </c>
      <c r="J11" s="73"/>
      <c r="K11" s="73"/>
      <c r="L11" s="73"/>
      <c r="M11" s="73"/>
      <c r="N11" s="73"/>
      <c r="O11" s="73"/>
      <c r="P11" s="73"/>
      <c r="Q11" s="73"/>
      <c r="R11" s="73"/>
    </row>
    <row r="12" spans="2:18" ht="15" customHeight="1" x14ac:dyDescent="0.35">
      <c r="B12" s="34"/>
      <c r="C12" s="72"/>
      <c r="D12" s="72"/>
      <c r="E12" s="73"/>
      <c r="F12" s="73"/>
      <c r="G12" s="45"/>
      <c r="H12" s="72"/>
      <c r="I12" s="73"/>
      <c r="J12" s="73"/>
      <c r="K12" s="73"/>
      <c r="L12" s="73"/>
      <c r="M12" s="73"/>
      <c r="N12" s="73"/>
      <c r="O12" s="73"/>
      <c r="P12" s="73"/>
      <c r="Q12" s="73"/>
      <c r="R12" s="73"/>
    </row>
    <row r="13" spans="2:18" ht="14.5" x14ac:dyDescent="0.35"/>
    <row r="14" spans="2:18" ht="14.5" x14ac:dyDescent="0.35">
      <c r="C14" s="52" t="s">
        <v>5</v>
      </c>
      <c r="D14" s="53"/>
      <c r="E14" s="53"/>
      <c r="F14" s="53"/>
      <c r="G14" s="53"/>
      <c r="H14" s="53"/>
      <c r="I14" s="53"/>
      <c r="J14" s="53"/>
      <c r="K14" s="53"/>
      <c r="L14" s="53"/>
      <c r="M14" s="53"/>
      <c r="N14" s="53"/>
      <c r="O14" s="53"/>
      <c r="P14" s="53"/>
      <c r="Q14" s="53"/>
      <c r="R14" s="54"/>
    </row>
    <row r="15" spans="2:18" ht="267.75" customHeight="1" x14ac:dyDescent="0.35">
      <c r="C15" s="49" t="s">
        <v>74</v>
      </c>
      <c r="D15" s="50"/>
      <c r="E15" s="50"/>
      <c r="F15" s="50"/>
      <c r="G15" s="50"/>
      <c r="H15" s="50"/>
      <c r="I15" s="50"/>
      <c r="J15" s="50"/>
      <c r="K15" s="50"/>
      <c r="L15" s="50"/>
      <c r="M15" s="50"/>
      <c r="N15" s="50"/>
      <c r="O15" s="50"/>
      <c r="P15" s="50"/>
      <c r="Q15" s="50"/>
      <c r="R15" s="51"/>
    </row>
    <row r="16" spans="2:18" ht="14.5" x14ac:dyDescent="0.35"/>
    <row r="17" spans="2:18" ht="29.25" customHeight="1" x14ac:dyDescent="0.35">
      <c r="C17" s="52" t="s">
        <v>53</v>
      </c>
      <c r="D17" s="53"/>
      <c r="E17" s="53"/>
      <c r="F17" s="53"/>
      <c r="G17" s="53"/>
      <c r="H17" s="53"/>
      <c r="I17" s="54"/>
      <c r="J17" s="33"/>
      <c r="K17" s="77" t="s">
        <v>54</v>
      </c>
      <c r="L17" s="77"/>
      <c r="M17" s="77"/>
      <c r="N17" s="77"/>
      <c r="O17" s="77"/>
      <c r="P17" s="77"/>
      <c r="Q17" s="77"/>
      <c r="R17" s="77"/>
    </row>
    <row r="18" spans="2:18" ht="173.25" customHeight="1" x14ac:dyDescent="0.35">
      <c r="C18" s="76" t="s">
        <v>68</v>
      </c>
      <c r="D18" s="76"/>
      <c r="E18" s="76"/>
      <c r="F18" s="76"/>
      <c r="G18" s="76"/>
      <c r="H18" s="76"/>
      <c r="I18" s="76"/>
      <c r="K18" s="49" t="s">
        <v>70</v>
      </c>
      <c r="L18" s="50"/>
      <c r="M18" s="50"/>
      <c r="N18" s="50"/>
      <c r="O18" s="50"/>
      <c r="P18" s="50"/>
      <c r="Q18" s="50"/>
      <c r="R18" s="51"/>
    </row>
    <row r="19" spans="2:18" ht="14.5" x14ac:dyDescent="0.35"/>
    <row r="20" spans="2:18" ht="31.5" customHeight="1" x14ac:dyDescent="0.35">
      <c r="C20" s="86" t="s">
        <v>63</v>
      </c>
      <c r="D20" s="84" t="s">
        <v>55</v>
      </c>
      <c r="E20" s="126" t="s">
        <v>56</v>
      </c>
      <c r="F20" s="80" t="s">
        <v>67</v>
      </c>
      <c r="G20" s="81" t="s">
        <v>57</v>
      </c>
      <c r="H20" s="82" t="s">
        <v>73</v>
      </c>
      <c r="I20" s="100" t="s">
        <v>6</v>
      </c>
      <c r="J20" s="100" t="s">
        <v>66</v>
      </c>
      <c r="K20" s="100"/>
      <c r="L20" s="100" t="s">
        <v>7</v>
      </c>
      <c r="M20" s="100"/>
      <c r="N20" s="100" t="s">
        <v>8</v>
      </c>
      <c r="O20" s="100"/>
      <c r="P20" s="100" t="s">
        <v>9</v>
      </c>
      <c r="Q20" s="100"/>
      <c r="R20" s="84" t="s">
        <v>69</v>
      </c>
    </row>
    <row r="21" spans="2:18" ht="67.150000000000006" customHeight="1" thickBot="1" x14ac:dyDescent="0.4">
      <c r="B21" s="29"/>
      <c r="C21" s="87"/>
      <c r="D21" s="85"/>
      <c r="E21" s="126"/>
      <c r="F21" s="80"/>
      <c r="G21" s="81"/>
      <c r="H21" s="82"/>
      <c r="I21" s="100"/>
      <c r="J21" s="17" t="s">
        <v>11</v>
      </c>
      <c r="K21" s="17" t="s">
        <v>10</v>
      </c>
      <c r="L21" s="17" t="s">
        <v>11</v>
      </c>
      <c r="M21" s="17" t="s">
        <v>10</v>
      </c>
      <c r="N21" s="17" t="s">
        <v>11</v>
      </c>
      <c r="O21" s="17" t="s">
        <v>10</v>
      </c>
      <c r="P21" s="17" t="s">
        <v>11</v>
      </c>
      <c r="Q21" s="17" t="s">
        <v>10</v>
      </c>
      <c r="R21" s="85"/>
    </row>
    <row r="22" spans="2:18" ht="24.75" customHeight="1" thickBot="1" x14ac:dyDescent="0.4">
      <c r="C22" s="24">
        <v>1</v>
      </c>
      <c r="D22" s="130" t="s">
        <v>84</v>
      </c>
      <c r="E22" s="128">
        <v>44247</v>
      </c>
      <c r="F22" s="25">
        <f>+IFERROR((H22/E22)-1,"-")</f>
        <v>-1</v>
      </c>
      <c r="G22" s="46">
        <f>ROUND(E22*80%,0)</f>
        <v>35398</v>
      </c>
      <c r="H22" s="41"/>
      <c r="I22" s="39" t="str">
        <f>IF(H22&lt;G22,"OFERTA CON PRECIO ARTIFICIALMENTE BAJO","VALOR MÍNIMO ACEPTABLE")</f>
        <v>OFERTA CON PRECIO ARTIFICIALMENTE BAJO</v>
      </c>
      <c r="J22" s="42"/>
      <c r="K22" s="40" t="str">
        <f>IFERROR(J22/H22,"%")</f>
        <v>%</v>
      </c>
      <c r="L22" s="42"/>
      <c r="M22" s="40" t="str">
        <f>IFERROR(L22/H22,"%")</f>
        <v>%</v>
      </c>
      <c r="N22" s="42"/>
      <c r="O22" s="40" t="str">
        <f>IFERROR(N22/H22,"%")</f>
        <v>%</v>
      </c>
      <c r="P22" s="42"/>
      <c r="Q22" s="40" t="str">
        <f>IFERROR(P22/H22,"%")</f>
        <v>%</v>
      </c>
      <c r="R22" s="43">
        <f>H22-J22-L22-N22-P22</f>
        <v>0</v>
      </c>
    </row>
    <row r="23" spans="2:18" ht="24.75" customHeight="1" thickBot="1" x14ac:dyDescent="0.4">
      <c r="C23" s="24">
        <v>2</v>
      </c>
      <c r="D23" s="130" t="s">
        <v>85</v>
      </c>
      <c r="E23" s="129">
        <v>52550</v>
      </c>
      <c r="F23" s="25">
        <f t="shared" ref="F23:F79" si="0">+IFERROR((H23/E23)-1,"-")</f>
        <v>-1</v>
      </c>
      <c r="G23" s="46">
        <f t="shared" ref="G23:G79" si="1">ROUND(E23*80%,0)</f>
        <v>42040</v>
      </c>
      <c r="H23" s="41"/>
      <c r="I23" s="39" t="str">
        <f t="shared" ref="I23:I79" si="2">IF(H23&lt;G23,"OFERTA CON PRECIO ARTIFICIALMENTE BAJO","VALOR MÍNIMO ACEPTABLE")</f>
        <v>OFERTA CON PRECIO ARTIFICIALMENTE BAJO</v>
      </c>
      <c r="J23" s="42"/>
      <c r="K23" s="40" t="str">
        <f t="shared" ref="K23:K79" si="3">IFERROR(J23/H23,"%")</f>
        <v>%</v>
      </c>
      <c r="L23" s="42"/>
      <c r="M23" s="40" t="str">
        <f t="shared" ref="M23:M79" si="4">IFERROR(L23/H23,"%")</f>
        <v>%</v>
      </c>
      <c r="N23" s="42"/>
      <c r="O23" s="40" t="str">
        <f t="shared" ref="O23:O79" si="5">IFERROR(N23/H23,"%")</f>
        <v>%</v>
      </c>
      <c r="P23" s="42"/>
      <c r="Q23" s="40" t="str">
        <f t="shared" ref="Q23:Q79" si="6">IFERROR(P23/H23,"%")</f>
        <v>%</v>
      </c>
      <c r="R23" s="43">
        <f t="shared" ref="R23:R79" si="7">H23-J23-L23-N23-P23</f>
        <v>0</v>
      </c>
    </row>
    <row r="24" spans="2:18" ht="24.75" customHeight="1" thickBot="1" x14ac:dyDescent="0.4">
      <c r="C24" s="24">
        <v>3</v>
      </c>
      <c r="D24" s="130" t="s">
        <v>86</v>
      </c>
      <c r="E24" s="129">
        <v>69366</v>
      </c>
      <c r="F24" s="25">
        <f t="shared" si="0"/>
        <v>-1</v>
      </c>
      <c r="G24" s="46">
        <f t="shared" si="1"/>
        <v>55493</v>
      </c>
      <c r="H24" s="41"/>
      <c r="I24" s="39" t="str">
        <f t="shared" si="2"/>
        <v>OFERTA CON PRECIO ARTIFICIALMENTE BAJO</v>
      </c>
      <c r="J24" s="42"/>
      <c r="K24" s="40" t="str">
        <f t="shared" si="3"/>
        <v>%</v>
      </c>
      <c r="L24" s="42"/>
      <c r="M24" s="40" t="str">
        <f t="shared" si="4"/>
        <v>%</v>
      </c>
      <c r="N24" s="42"/>
      <c r="O24" s="40" t="str">
        <f t="shared" si="5"/>
        <v>%</v>
      </c>
      <c r="P24" s="42"/>
      <c r="Q24" s="40" t="str">
        <f t="shared" si="6"/>
        <v>%</v>
      </c>
      <c r="R24" s="43">
        <f t="shared" si="7"/>
        <v>0</v>
      </c>
    </row>
    <row r="25" spans="2:18" ht="24.75" customHeight="1" thickBot="1" x14ac:dyDescent="0.4">
      <c r="C25" s="24">
        <v>4</v>
      </c>
      <c r="D25" s="130" t="s">
        <v>87</v>
      </c>
      <c r="E25" s="129">
        <v>175517</v>
      </c>
      <c r="F25" s="25">
        <f t="shared" si="0"/>
        <v>-1</v>
      </c>
      <c r="G25" s="46">
        <f t="shared" si="1"/>
        <v>140414</v>
      </c>
      <c r="H25" s="41"/>
      <c r="I25" s="39" t="str">
        <f t="shared" si="2"/>
        <v>OFERTA CON PRECIO ARTIFICIALMENTE BAJO</v>
      </c>
      <c r="J25" s="42"/>
      <c r="K25" s="40" t="str">
        <f t="shared" si="3"/>
        <v>%</v>
      </c>
      <c r="L25" s="42"/>
      <c r="M25" s="40" t="str">
        <f t="shared" si="4"/>
        <v>%</v>
      </c>
      <c r="N25" s="42"/>
      <c r="O25" s="40" t="str">
        <f t="shared" si="5"/>
        <v>%</v>
      </c>
      <c r="P25" s="42"/>
      <c r="Q25" s="40" t="str">
        <f t="shared" si="6"/>
        <v>%</v>
      </c>
      <c r="R25" s="43">
        <f t="shared" si="7"/>
        <v>0</v>
      </c>
    </row>
    <row r="26" spans="2:18" ht="24.75" customHeight="1" thickBot="1" x14ac:dyDescent="0.4">
      <c r="C26" s="24">
        <v>5</v>
      </c>
      <c r="D26" s="130" t="s">
        <v>88</v>
      </c>
      <c r="E26" s="129">
        <v>63060</v>
      </c>
      <c r="F26" s="25">
        <f t="shared" si="0"/>
        <v>-1</v>
      </c>
      <c r="G26" s="46">
        <f t="shared" si="1"/>
        <v>50448</v>
      </c>
      <c r="H26" s="41"/>
      <c r="I26" s="39" t="str">
        <f t="shared" si="2"/>
        <v>OFERTA CON PRECIO ARTIFICIALMENTE BAJO</v>
      </c>
      <c r="J26" s="42"/>
      <c r="K26" s="40" t="str">
        <f t="shared" si="3"/>
        <v>%</v>
      </c>
      <c r="L26" s="42"/>
      <c r="M26" s="40" t="str">
        <f t="shared" si="4"/>
        <v>%</v>
      </c>
      <c r="N26" s="42"/>
      <c r="O26" s="40" t="str">
        <f t="shared" si="5"/>
        <v>%</v>
      </c>
      <c r="P26" s="42"/>
      <c r="Q26" s="40" t="str">
        <f t="shared" si="6"/>
        <v>%</v>
      </c>
      <c r="R26" s="43">
        <f t="shared" si="7"/>
        <v>0</v>
      </c>
    </row>
    <row r="27" spans="2:18" ht="24.75" customHeight="1" thickBot="1" x14ac:dyDescent="0.4">
      <c r="C27" s="24">
        <v>6</v>
      </c>
      <c r="D27" s="130" t="s">
        <v>89</v>
      </c>
      <c r="E27" s="129">
        <v>31530</v>
      </c>
      <c r="F27" s="25">
        <f t="shared" si="0"/>
        <v>-1</v>
      </c>
      <c r="G27" s="46">
        <f t="shared" si="1"/>
        <v>25224</v>
      </c>
      <c r="H27" s="41"/>
      <c r="I27" s="39" t="str">
        <f t="shared" si="2"/>
        <v>OFERTA CON PRECIO ARTIFICIALMENTE BAJO</v>
      </c>
      <c r="J27" s="42"/>
      <c r="K27" s="40" t="str">
        <f t="shared" si="3"/>
        <v>%</v>
      </c>
      <c r="L27" s="42"/>
      <c r="M27" s="40" t="str">
        <f t="shared" si="4"/>
        <v>%</v>
      </c>
      <c r="N27" s="42"/>
      <c r="O27" s="40" t="str">
        <f t="shared" si="5"/>
        <v>%</v>
      </c>
      <c r="P27" s="42"/>
      <c r="Q27" s="40" t="str">
        <f t="shared" si="6"/>
        <v>%</v>
      </c>
      <c r="R27" s="43">
        <f t="shared" si="7"/>
        <v>0</v>
      </c>
    </row>
    <row r="28" spans="2:18" ht="24.75" customHeight="1" thickBot="1" x14ac:dyDescent="0.4">
      <c r="C28" s="24">
        <v>7</v>
      </c>
      <c r="D28" s="130" t="s">
        <v>90</v>
      </c>
      <c r="E28" s="129">
        <v>31530</v>
      </c>
      <c r="F28" s="25">
        <f t="shared" si="0"/>
        <v>-1</v>
      </c>
      <c r="G28" s="46">
        <f t="shared" si="1"/>
        <v>25224</v>
      </c>
      <c r="H28" s="41"/>
      <c r="I28" s="39" t="str">
        <f t="shared" si="2"/>
        <v>OFERTA CON PRECIO ARTIFICIALMENTE BAJO</v>
      </c>
      <c r="J28" s="42"/>
      <c r="K28" s="40" t="str">
        <f t="shared" si="3"/>
        <v>%</v>
      </c>
      <c r="L28" s="42"/>
      <c r="M28" s="40" t="str">
        <f t="shared" si="4"/>
        <v>%</v>
      </c>
      <c r="N28" s="42"/>
      <c r="O28" s="40" t="str">
        <f t="shared" si="5"/>
        <v>%</v>
      </c>
      <c r="P28" s="42"/>
      <c r="Q28" s="40" t="str">
        <f t="shared" si="6"/>
        <v>%</v>
      </c>
      <c r="R28" s="43">
        <f t="shared" si="7"/>
        <v>0</v>
      </c>
    </row>
    <row r="29" spans="2:18" ht="24.75" customHeight="1" thickBot="1" x14ac:dyDescent="0.4">
      <c r="C29" s="24">
        <v>8</v>
      </c>
      <c r="D29" s="130" t="s">
        <v>91</v>
      </c>
      <c r="E29" s="129">
        <v>31530</v>
      </c>
      <c r="F29" s="25">
        <f t="shared" si="0"/>
        <v>-1</v>
      </c>
      <c r="G29" s="46">
        <f t="shared" si="1"/>
        <v>25224</v>
      </c>
      <c r="H29" s="41"/>
      <c r="I29" s="39" t="str">
        <f t="shared" si="2"/>
        <v>OFERTA CON PRECIO ARTIFICIALMENTE BAJO</v>
      </c>
      <c r="J29" s="42"/>
      <c r="K29" s="40" t="str">
        <f t="shared" si="3"/>
        <v>%</v>
      </c>
      <c r="L29" s="42"/>
      <c r="M29" s="40" t="str">
        <f t="shared" si="4"/>
        <v>%</v>
      </c>
      <c r="N29" s="42"/>
      <c r="O29" s="40" t="str">
        <f t="shared" si="5"/>
        <v>%</v>
      </c>
      <c r="P29" s="42"/>
      <c r="Q29" s="40" t="str">
        <f t="shared" si="6"/>
        <v>%</v>
      </c>
      <c r="R29" s="43">
        <f t="shared" si="7"/>
        <v>0</v>
      </c>
    </row>
    <row r="30" spans="2:18" ht="24.75" customHeight="1" thickBot="1" x14ac:dyDescent="0.4">
      <c r="C30" s="24">
        <v>9</v>
      </c>
      <c r="D30" s="130" t="s">
        <v>92</v>
      </c>
      <c r="E30" s="129">
        <v>44142</v>
      </c>
      <c r="F30" s="25">
        <f t="shared" si="0"/>
        <v>-1</v>
      </c>
      <c r="G30" s="46">
        <f t="shared" si="1"/>
        <v>35314</v>
      </c>
      <c r="H30" s="41"/>
      <c r="I30" s="39" t="str">
        <f t="shared" si="2"/>
        <v>OFERTA CON PRECIO ARTIFICIALMENTE BAJO</v>
      </c>
      <c r="J30" s="42"/>
      <c r="K30" s="40" t="str">
        <f t="shared" si="3"/>
        <v>%</v>
      </c>
      <c r="L30" s="42"/>
      <c r="M30" s="40" t="str">
        <f t="shared" si="4"/>
        <v>%</v>
      </c>
      <c r="N30" s="42"/>
      <c r="O30" s="40" t="str">
        <f t="shared" si="5"/>
        <v>%</v>
      </c>
      <c r="P30" s="42"/>
      <c r="Q30" s="40" t="str">
        <f t="shared" si="6"/>
        <v>%</v>
      </c>
      <c r="R30" s="43">
        <f t="shared" si="7"/>
        <v>0</v>
      </c>
    </row>
    <row r="31" spans="2:18" ht="24.75" customHeight="1" thickBot="1" x14ac:dyDescent="0.4">
      <c r="C31" s="24">
        <v>10</v>
      </c>
      <c r="D31" s="130" t="s">
        <v>93</v>
      </c>
      <c r="E31" s="129">
        <v>44142</v>
      </c>
      <c r="F31" s="25">
        <f t="shared" si="0"/>
        <v>-1</v>
      </c>
      <c r="G31" s="46">
        <f t="shared" si="1"/>
        <v>35314</v>
      </c>
      <c r="H31" s="41"/>
      <c r="I31" s="39" t="str">
        <f t="shared" si="2"/>
        <v>OFERTA CON PRECIO ARTIFICIALMENTE BAJO</v>
      </c>
      <c r="J31" s="42"/>
      <c r="K31" s="40" t="str">
        <f t="shared" si="3"/>
        <v>%</v>
      </c>
      <c r="L31" s="42"/>
      <c r="M31" s="40" t="str">
        <f t="shared" si="4"/>
        <v>%</v>
      </c>
      <c r="N31" s="42"/>
      <c r="O31" s="40" t="str">
        <f t="shared" si="5"/>
        <v>%</v>
      </c>
      <c r="P31" s="42"/>
      <c r="Q31" s="40" t="str">
        <f t="shared" si="6"/>
        <v>%</v>
      </c>
      <c r="R31" s="43">
        <f t="shared" si="7"/>
        <v>0</v>
      </c>
    </row>
    <row r="32" spans="2:18" ht="24.75" customHeight="1" thickBot="1" x14ac:dyDescent="0.4">
      <c r="C32" s="24">
        <v>11</v>
      </c>
      <c r="D32" s="130" t="s">
        <v>94</v>
      </c>
      <c r="E32" s="129">
        <v>78825</v>
      </c>
      <c r="F32" s="25">
        <f t="shared" si="0"/>
        <v>-1</v>
      </c>
      <c r="G32" s="46">
        <f t="shared" si="1"/>
        <v>63060</v>
      </c>
      <c r="H32" s="41"/>
      <c r="I32" s="39" t="str">
        <f t="shared" si="2"/>
        <v>OFERTA CON PRECIO ARTIFICIALMENTE BAJO</v>
      </c>
      <c r="J32" s="42"/>
      <c r="K32" s="40" t="str">
        <f t="shared" si="3"/>
        <v>%</v>
      </c>
      <c r="L32" s="42"/>
      <c r="M32" s="40" t="str">
        <f t="shared" si="4"/>
        <v>%</v>
      </c>
      <c r="N32" s="42"/>
      <c r="O32" s="40" t="str">
        <f t="shared" si="5"/>
        <v>%</v>
      </c>
      <c r="P32" s="42"/>
      <c r="Q32" s="40" t="str">
        <f t="shared" si="6"/>
        <v>%</v>
      </c>
      <c r="R32" s="43">
        <f t="shared" si="7"/>
        <v>0</v>
      </c>
    </row>
    <row r="33" spans="3:18" ht="24.75" customHeight="1" thickBot="1" x14ac:dyDescent="0.4">
      <c r="C33" s="24">
        <v>12</v>
      </c>
      <c r="D33" s="130" t="s">
        <v>95</v>
      </c>
      <c r="E33" s="129">
        <v>24278</v>
      </c>
      <c r="F33" s="25">
        <f t="shared" si="0"/>
        <v>-1</v>
      </c>
      <c r="G33" s="46">
        <f t="shared" si="1"/>
        <v>19422</v>
      </c>
      <c r="H33" s="41"/>
      <c r="I33" s="39" t="str">
        <f t="shared" si="2"/>
        <v>OFERTA CON PRECIO ARTIFICIALMENTE BAJO</v>
      </c>
      <c r="J33" s="42"/>
      <c r="K33" s="40" t="str">
        <f t="shared" si="3"/>
        <v>%</v>
      </c>
      <c r="L33" s="42"/>
      <c r="M33" s="40" t="str">
        <f t="shared" si="4"/>
        <v>%</v>
      </c>
      <c r="N33" s="42"/>
      <c r="O33" s="40" t="str">
        <f t="shared" si="5"/>
        <v>%</v>
      </c>
      <c r="P33" s="42"/>
      <c r="Q33" s="40" t="str">
        <f t="shared" si="6"/>
        <v>%</v>
      </c>
      <c r="R33" s="43">
        <f t="shared" si="7"/>
        <v>0</v>
      </c>
    </row>
    <row r="34" spans="3:18" ht="24.75" customHeight="1" thickBot="1" x14ac:dyDescent="0.4">
      <c r="C34" s="24">
        <v>13</v>
      </c>
      <c r="D34" s="130" t="s">
        <v>96</v>
      </c>
      <c r="E34" s="129">
        <v>21546</v>
      </c>
      <c r="F34" s="25">
        <f t="shared" si="0"/>
        <v>-1</v>
      </c>
      <c r="G34" s="46">
        <f t="shared" si="1"/>
        <v>17237</v>
      </c>
      <c r="H34" s="41"/>
      <c r="I34" s="39" t="str">
        <f t="shared" si="2"/>
        <v>OFERTA CON PRECIO ARTIFICIALMENTE BAJO</v>
      </c>
      <c r="J34" s="42"/>
      <c r="K34" s="40" t="str">
        <f t="shared" si="3"/>
        <v>%</v>
      </c>
      <c r="L34" s="42"/>
      <c r="M34" s="40" t="str">
        <f t="shared" si="4"/>
        <v>%</v>
      </c>
      <c r="N34" s="42"/>
      <c r="O34" s="40" t="str">
        <f t="shared" si="5"/>
        <v>%</v>
      </c>
      <c r="P34" s="42"/>
      <c r="Q34" s="40" t="str">
        <f t="shared" si="6"/>
        <v>%</v>
      </c>
      <c r="R34" s="43">
        <f t="shared" si="7"/>
        <v>0</v>
      </c>
    </row>
    <row r="35" spans="3:18" ht="24.75" customHeight="1" thickBot="1" x14ac:dyDescent="0.4">
      <c r="C35" s="24">
        <v>14</v>
      </c>
      <c r="D35" s="130" t="s">
        <v>97</v>
      </c>
      <c r="E35" s="129">
        <v>29533</v>
      </c>
      <c r="F35" s="25">
        <f t="shared" si="0"/>
        <v>-1</v>
      </c>
      <c r="G35" s="46">
        <f t="shared" si="1"/>
        <v>23626</v>
      </c>
      <c r="H35" s="41"/>
      <c r="I35" s="39" t="str">
        <f t="shared" si="2"/>
        <v>OFERTA CON PRECIO ARTIFICIALMENTE BAJO</v>
      </c>
      <c r="J35" s="42"/>
      <c r="K35" s="40" t="str">
        <f t="shared" si="3"/>
        <v>%</v>
      </c>
      <c r="L35" s="42"/>
      <c r="M35" s="40" t="str">
        <f t="shared" si="4"/>
        <v>%</v>
      </c>
      <c r="N35" s="42"/>
      <c r="O35" s="40" t="str">
        <f t="shared" si="5"/>
        <v>%</v>
      </c>
      <c r="P35" s="42"/>
      <c r="Q35" s="40" t="str">
        <f t="shared" si="6"/>
        <v>%</v>
      </c>
      <c r="R35" s="43">
        <f t="shared" si="7"/>
        <v>0</v>
      </c>
    </row>
    <row r="36" spans="3:18" ht="24.75" customHeight="1" thickBot="1" x14ac:dyDescent="0.4">
      <c r="C36" s="24">
        <v>15</v>
      </c>
      <c r="D36" s="130" t="s">
        <v>98</v>
      </c>
      <c r="E36" s="129">
        <v>63060</v>
      </c>
      <c r="F36" s="25">
        <f t="shared" si="0"/>
        <v>-1</v>
      </c>
      <c r="G36" s="46">
        <f t="shared" si="1"/>
        <v>50448</v>
      </c>
      <c r="H36" s="41"/>
      <c r="I36" s="39" t="str">
        <f t="shared" si="2"/>
        <v>OFERTA CON PRECIO ARTIFICIALMENTE BAJO</v>
      </c>
      <c r="J36" s="42"/>
      <c r="K36" s="40" t="str">
        <f t="shared" si="3"/>
        <v>%</v>
      </c>
      <c r="L36" s="42"/>
      <c r="M36" s="40" t="str">
        <f t="shared" si="4"/>
        <v>%</v>
      </c>
      <c r="N36" s="42"/>
      <c r="O36" s="40" t="str">
        <f t="shared" si="5"/>
        <v>%</v>
      </c>
      <c r="P36" s="42"/>
      <c r="Q36" s="40" t="str">
        <f t="shared" si="6"/>
        <v>%</v>
      </c>
      <c r="R36" s="43">
        <f t="shared" si="7"/>
        <v>0</v>
      </c>
    </row>
    <row r="37" spans="3:18" ht="24.75" customHeight="1" thickBot="1" x14ac:dyDescent="0.4">
      <c r="C37" s="24">
        <v>16</v>
      </c>
      <c r="D37" s="130" t="s">
        <v>99</v>
      </c>
      <c r="E37" s="129">
        <v>50448</v>
      </c>
      <c r="F37" s="25">
        <f t="shared" si="0"/>
        <v>-1</v>
      </c>
      <c r="G37" s="46">
        <f t="shared" si="1"/>
        <v>40358</v>
      </c>
      <c r="H37" s="41"/>
      <c r="I37" s="39" t="str">
        <f t="shared" si="2"/>
        <v>OFERTA CON PRECIO ARTIFICIALMENTE BAJO</v>
      </c>
      <c r="J37" s="42"/>
      <c r="K37" s="40" t="str">
        <f t="shared" si="3"/>
        <v>%</v>
      </c>
      <c r="L37" s="42"/>
      <c r="M37" s="40" t="str">
        <f t="shared" si="4"/>
        <v>%</v>
      </c>
      <c r="N37" s="42"/>
      <c r="O37" s="40" t="str">
        <f t="shared" si="5"/>
        <v>%</v>
      </c>
      <c r="P37" s="42"/>
      <c r="Q37" s="40" t="str">
        <f t="shared" si="6"/>
        <v>%</v>
      </c>
      <c r="R37" s="43">
        <f t="shared" si="7"/>
        <v>0</v>
      </c>
    </row>
    <row r="38" spans="3:18" ht="24.75" customHeight="1" thickBot="1" x14ac:dyDescent="0.4">
      <c r="C38" s="24">
        <v>17</v>
      </c>
      <c r="D38" s="130" t="s">
        <v>100</v>
      </c>
      <c r="E38" s="129">
        <v>36785</v>
      </c>
      <c r="F38" s="25">
        <f t="shared" si="0"/>
        <v>-1</v>
      </c>
      <c r="G38" s="46">
        <f t="shared" si="1"/>
        <v>29428</v>
      </c>
      <c r="H38" s="41"/>
      <c r="I38" s="39" t="str">
        <f t="shared" si="2"/>
        <v>OFERTA CON PRECIO ARTIFICIALMENTE BAJO</v>
      </c>
      <c r="J38" s="42"/>
      <c r="K38" s="40" t="str">
        <f t="shared" si="3"/>
        <v>%</v>
      </c>
      <c r="L38" s="42"/>
      <c r="M38" s="40" t="str">
        <f t="shared" si="4"/>
        <v>%</v>
      </c>
      <c r="N38" s="42"/>
      <c r="O38" s="40" t="str">
        <f t="shared" si="5"/>
        <v>%</v>
      </c>
      <c r="P38" s="42"/>
      <c r="Q38" s="40" t="str">
        <f t="shared" si="6"/>
        <v>%</v>
      </c>
      <c r="R38" s="43">
        <f t="shared" si="7"/>
        <v>0</v>
      </c>
    </row>
    <row r="39" spans="3:18" ht="24.75" customHeight="1" thickBot="1" x14ac:dyDescent="0.4">
      <c r="C39" s="24">
        <v>18</v>
      </c>
      <c r="D39" s="130" t="s">
        <v>101</v>
      </c>
      <c r="E39" s="129">
        <v>36785</v>
      </c>
      <c r="F39" s="25">
        <f t="shared" si="0"/>
        <v>-1</v>
      </c>
      <c r="G39" s="46">
        <f t="shared" si="1"/>
        <v>29428</v>
      </c>
      <c r="H39" s="41"/>
      <c r="I39" s="39" t="str">
        <f t="shared" si="2"/>
        <v>OFERTA CON PRECIO ARTIFICIALMENTE BAJO</v>
      </c>
      <c r="J39" s="42"/>
      <c r="K39" s="40" t="str">
        <f t="shared" si="3"/>
        <v>%</v>
      </c>
      <c r="L39" s="42"/>
      <c r="M39" s="40" t="str">
        <f t="shared" si="4"/>
        <v>%</v>
      </c>
      <c r="N39" s="42"/>
      <c r="O39" s="40" t="str">
        <f t="shared" si="5"/>
        <v>%</v>
      </c>
      <c r="P39" s="42"/>
      <c r="Q39" s="40" t="str">
        <f t="shared" si="6"/>
        <v>%</v>
      </c>
      <c r="R39" s="43">
        <f t="shared" si="7"/>
        <v>0</v>
      </c>
    </row>
    <row r="40" spans="3:18" ht="24.75" customHeight="1" thickBot="1" x14ac:dyDescent="0.4">
      <c r="C40" s="24">
        <v>19</v>
      </c>
      <c r="D40" s="130" t="s">
        <v>102</v>
      </c>
      <c r="E40" s="129">
        <v>64111</v>
      </c>
      <c r="F40" s="25">
        <f t="shared" si="0"/>
        <v>-1</v>
      </c>
      <c r="G40" s="46">
        <f t="shared" si="1"/>
        <v>51289</v>
      </c>
      <c r="H40" s="41"/>
      <c r="I40" s="39" t="str">
        <f t="shared" si="2"/>
        <v>OFERTA CON PRECIO ARTIFICIALMENTE BAJO</v>
      </c>
      <c r="J40" s="42"/>
      <c r="K40" s="40" t="str">
        <f t="shared" si="3"/>
        <v>%</v>
      </c>
      <c r="L40" s="42"/>
      <c r="M40" s="40" t="str">
        <f t="shared" si="4"/>
        <v>%</v>
      </c>
      <c r="N40" s="42"/>
      <c r="O40" s="40" t="str">
        <f t="shared" si="5"/>
        <v>%</v>
      </c>
      <c r="P40" s="42"/>
      <c r="Q40" s="40" t="str">
        <f t="shared" si="6"/>
        <v>%</v>
      </c>
      <c r="R40" s="43">
        <f t="shared" si="7"/>
        <v>0</v>
      </c>
    </row>
    <row r="41" spans="3:18" ht="24.75" customHeight="1" thickBot="1" x14ac:dyDescent="0.4">
      <c r="C41" s="24">
        <v>20</v>
      </c>
      <c r="D41" s="130" t="s">
        <v>103</v>
      </c>
      <c r="E41" s="129">
        <v>16816</v>
      </c>
      <c r="F41" s="25">
        <f t="shared" si="0"/>
        <v>-1</v>
      </c>
      <c r="G41" s="46">
        <f t="shared" si="1"/>
        <v>13453</v>
      </c>
      <c r="H41" s="41"/>
      <c r="I41" s="39" t="str">
        <f t="shared" si="2"/>
        <v>OFERTA CON PRECIO ARTIFICIALMENTE BAJO</v>
      </c>
      <c r="J41" s="42"/>
      <c r="K41" s="40" t="str">
        <f t="shared" si="3"/>
        <v>%</v>
      </c>
      <c r="L41" s="42"/>
      <c r="M41" s="40" t="str">
        <f t="shared" si="4"/>
        <v>%</v>
      </c>
      <c r="N41" s="42"/>
      <c r="O41" s="40" t="str">
        <f t="shared" si="5"/>
        <v>%</v>
      </c>
      <c r="P41" s="42"/>
      <c r="Q41" s="40" t="str">
        <f t="shared" si="6"/>
        <v>%</v>
      </c>
      <c r="R41" s="43">
        <f t="shared" si="7"/>
        <v>0</v>
      </c>
    </row>
    <row r="42" spans="3:18" ht="24.75" customHeight="1" thickBot="1" x14ac:dyDescent="0.4">
      <c r="C42" s="24">
        <v>21</v>
      </c>
      <c r="D42" s="130" t="s">
        <v>104</v>
      </c>
      <c r="E42" s="129">
        <v>17867</v>
      </c>
      <c r="F42" s="25">
        <f t="shared" si="0"/>
        <v>-1</v>
      </c>
      <c r="G42" s="46">
        <f t="shared" si="1"/>
        <v>14294</v>
      </c>
      <c r="H42" s="41"/>
      <c r="I42" s="39" t="str">
        <f t="shared" si="2"/>
        <v>OFERTA CON PRECIO ARTIFICIALMENTE BAJO</v>
      </c>
      <c r="J42" s="42"/>
      <c r="K42" s="40" t="str">
        <f t="shared" si="3"/>
        <v>%</v>
      </c>
      <c r="L42" s="42"/>
      <c r="M42" s="40" t="str">
        <f t="shared" si="4"/>
        <v>%</v>
      </c>
      <c r="N42" s="42"/>
      <c r="O42" s="40" t="str">
        <f t="shared" si="5"/>
        <v>%</v>
      </c>
      <c r="P42" s="42"/>
      <c r="Q42" s="40" t="str">
        <f t="shared" si="6"/>
        <v>%</v>
      </c>
      <c r="R42" s="43">
        <f t="shared" si="7"/>
        <v>0</v>
      </c>
    </row>
    <row r="43" spans="3:18" ht="24.75" customHeight="1" thickBot="1" x14ac:dyDescent="0.4">
      <c r="C43" s="24">
        <v>22</v>
      </c>
      <c r="D43" s="130" t="s">
        <v>105</v>
      </c>
      <c r="E43" s="129">
        <v>21020</v>
      </c>
      <c r="F43" s="25">
        <f t="shared" si="0"/>
        <v>-1</v>
      </c>
      <c r="G43" s="46">
        <f t="shared" si="1"/>
        <v>16816</v>
      </c>
      <c r="H43" s="41"/>
      <c r="I43" s="39" t="str">
        <f t="shared" si="2"/>
        <v>OFERTA CON PRECIO ARTIFICIALMENTE BAJO</v>
      </c>
      <c r="J43" s="42"/>
      <c r="K43" s="40" t="str">
        <f t="shared" si="3"/>
        <v>%</v>
      </c>
      <c r="L43" s="42"/>
      <c r="M43" s="40" t="str">
        <f t="shared" si="4"/>
        <v>%</v>
      </c>
      <c r="N43" s="42"/>
      <c r="O43" s="40" t="str">
        <f t="shared" si="5"/>
        <v>%</v>
      </c>
      <c r="P43" s="42"/>
      <c r="Q43" s="40" t="str">
        <f t="shared" si="6"/>
        <v>%</v>
      </c>
      <c r="R43" s="43">
        <f t="shared" si="7"/>
        <v>0</v>
      </c>
    </row>
    <row r="44" spans="3:18" ht="24.75" customHeight="1" thickBot="1" x14ac:dyDescent="0.4">
      <c r="C44" s="24">
        <v>23</v>
      </c>
      <c r="D44" s="130" t="s">
        <v>106</v>
      </c>
      <c r="E44" s="129">
        <v>46244</v>
      </c>
      <c r="F44" s="25">
        <f t="shared" si="0"/>
        <v>-1</v>
      </c>
      <c r="G44" s="46">
        <f t="shared" si="1"/>
        <v>36995</v>
      </c>
      <c r="H44" s="41"/>
      <c r="I44" s="39" t="str">
        <f t="shared" si="2"/>
        <v>OFERTA CON PRECIO ARTIFICIALMENTE BAJO</v>
      </c>
      <c r="J44" s="42"/>
      <c r="K44" s="40" t="str">
        <f t="shared" si="3"/>
        <v>%</v>
      </c>
      <c r="L44" s="42"/>
      <c r="M44" s="40" t="str">
        <f t="shared" si="4"/>
        <v>%</v>
      </c>
      <c r="N44" s="42"/>
      <c r="O44" s="40" t="str">
        <f t="shared" si="5"/>
        <v>%</v>
      </c>
      <c r="P44" s="42"/>
      <c r="Q44" s="40" t="str">
        <f t="shared" si="6"/>
        <v>%</v>
      </c>
      <c r="R44" s="43">
        <f t="shared" si="7"/>
        <v>0</v>
      </c>
    </row>
    <row r="45" spans="3:18" ht="24.75" customHeight="1" thickBot="1" x14ac:dyDescent="0.4">
      <c r="C45" s="24">
        <v>24</v>
      </c>
      <c r="D45" s="130" t="s">
        <v>107</v>
      </c>
      <c r="E45" s="129">
        <v>14714</v>
      </c>
      <c r="F45" s="25">
        <f t="shared" si="0"/>
        <v>-1</v>
      </c>
      <c r="G45" s="46">
        <f t="shared" si="1"/>
        <v>11771</v>
      </c>
      <c r="H45" s="41"/>
      <c r="I45" s="39" t="str">
        <f t="shared" si="2"/>
        <v>OFERTA CON PRECIO ARTIFICIALMENTE BAJO</v>
      </c>
      <c r="J45" s="42"/>
      <c r="K45" s="40" t="str">
        <f t="shared" si="3"/>
        <v>%</v>
      </c>
      <c r="L45" s="42"/>
      <c r="M45" s="40" t="str">
        <f t="shared" si="4"/>
        <v>%</v>
      </c>
      <c r="N45" s="42"/>
      <c r="O45" s="40" t="str">
        <f t="shared" si="5"/>
        <v>%</v>
      </c>
      <c r="P45" s="42"/>
      <c r="Q45" s="40" t="str">
        <f t="shared" si="6"/>
        <v>%</v>
      </c>
      <c r="R45" s="43">
        <f t="shared" si="7"/>
        <v>0</v>
      </c>
    </row>
    <row r="46" spans="3:18" ht="24.75" customHeight="1" thickBot="1" x14ac:dyDescent="0.4">
      <c r="C46" s="24">
        <v>25</v>
      </c>
      <c r="D46" s="130" t="s">
        <v>108</v>
      </c>
      <c r="E46" s="129">
        <v>66213</v>
      </c>
      <c r="F46" s="25">
        <f t="shared" si="0"/>
        <v>-1</v>
      </c>
      <c r="G46" s="46">
        <f t="shared" si="1"/>
        <v>52970</v>
      </c>
      <c r="H46" s="41"/>
      <c r="I46" s="39" t="str">
        <f t="shared" si="2"/>
        <v>OFERTA CON PRECIO ARTIFICIALMENTE BAJO</v>
      </c>
      <c r="J46" s="42"/>
      <c r="K46" s="40" t="str">
        <f t="shared" si="3"/>
        <v>%</v>
      </c>
      <c r="L46" s="42"/>
      <c r="M46" s="40" t="str">
        <f t="shared" si="4"/>
        <v>%</v>
      </c>
      <c r="N46" s="42"/>
      <c r="O46" s="40" t="str">
        <f t="shared" si="5"/>
        <v>%</v>
      </c>
      <c r="P46" s="42"/>
      <c r="Q46" s="40" t="str">
        <f t="shared" si="6"/>
        <v>%</v>
      </c>
      <c r="R46" s="43">
        <f t="shared" si="7"/>
        <v>0</v>
      </c>
    </row>
    <row r="47" spans="3:18" ht="24.75" customHeight="1" thickBot="1" x14ac:dyDescent="0.4">
      <c r="C47" s="24">
        <v>26</v>
      </c>
      <c r="D47" s="130" t="s">
        <v>109</v>
      </c>
      <c r="E47" s="129">
        <v>13663</v>
      </c>
      <c r="F47" s="25">
        <f t="shared" si="0"/>
        <v>-1</v>
      </c>
      <c r="G47" s="46">
        <f t="shared" si="1"/>
        <v>10930</v>
      </c>
      <c r="H47" s="41"/>
      <c r="I47" s="39" t="str">
        <f t="shared" si="2"/>
        <v>OFERTA CON PRECIO ARTIFICIALMENTE BAJO</v>
      </c>
      <c r="J47" s="42"/>
      <c r="K47" s="40" t="str">
        <f t="shared" si="3"/>
        <v>%</v>
      </c>
      <c r="L47" s="42"/>
      <c r="M47" s="40" t="str">
        <f t="shared" si="4"/>
        <v>%</v>
      </c>
      <c r="N47" s="42"/>
      <c r="O47" s="40" t="str">
        <f t="shared" si="5"/>
        <v>%</v>
      </c>
      <c r="P47" s="42"/>
      <c r="Q47" s="40" t="str">
        <f t="shared" si="6"/>
        <v>%</v>
      </c>
      <c r="R47" s="43">
        <f t="shared" si="7"/>
        <v>0</v>
      </c>
    </row>
    <row r="48" spans="3:18" ht="24.75" customHeight="1" thickBot="1" x14ac:dyDescent="0.4">
      <c r="C48" s="24">
        <v>27</v>
      </c>
      <c r="D48" s="130" t="s">
        <v>110</v>
      </c>
      <c r="E48" s="129">
        <v>136630</v>
      </c>
      <c r="F48" s="25">
        <f t="shared" si="0"/>
        <v>-1</v>
      </c>
      <c r="G48" s="46">
        <f t="shared" si="1"/>
        <v>109304</v>
      </c>
      <c r="H48" s="41"/>
      <c r="I48" s="39" t="str">
        <f t="shared" si="2"/>
        <v>OFERTA CON PRECIO ARTIFICIALMENTE BAJO</v>
      </c>
      <c r="J48" s="42"/>
      <c r="K48" s="40" t="str">
        <f t="shared" si="3"/>
        <v>%</v>
      </c>
      <c r="L48" s="42"/>
      <c r="M48" s="40" t="str">
        <f t="shared" si="4"/>
        <v>%</v>
      </c>
      <c r="N48" s="42"/>
      <c r="O48" s="40" t="str">
        <f t="shared" si="5"/>
        <v>%</v>
      </c>
      <c r="P48" s="42"/>
      <c r="Q48" s="40" t="str">
        <f t="shared" si="6"/>
        <v>%</v>
      </c>
      <c r="R48" s="43">
        <f t="shared" si="7"/>
        <v>0</v>
      </c>
    </row>
    <row r="49" spans="3:18" ht="24.75" customHeight="1" thickBot="1" x14ac:dyDescent="0.4">
      <c r="C49" s="24">
        <v>28</v>
      </c>
      <c r="D49" s="130" t="s">
        <v>111</v>
      </c>
      <c r="E49" s="129">
        <v>22071</v>
      </c>
      <c r="F49" s="25">
        <f t="shared" si="0"/>
        <v>-1</v>
      </c>
      <c r="G49" s="46">
        <f t="shared" si="1"/>
        <v>17657</v>
      </c>
      <c r="H49" s="41"/>
      <c r="I49" s="39" t="str">
        <f t="shared" si="2"/>
        <v>OFERTA CON PRECIO ARTIFICIALMENTE BAJO</v>
      </c>
      <c r="J49" s="42"/>
      <c r="K49" s="40" t="str">
        <f t="shared" si="3"/>
        <v>%</v>
      </c>
      <c r="L49" s="42"/>
      <c r="M49" s="40" t="str">
        <f t="shared" si="4"/>
        <v>%</v>
      </c>
      <c r="N49" s="42"/>
      <c r="O49" s="40" t="str">
        <f t="shared" si="5"/>
        <v>%</v>
      </c>
      <c r="P49" s="42"/>
      <c r="Q49" s="40" t="str">
        <f t="shared" si="6"/>
        <v>%</v>
      </c>
      <c r="R49" s="43">
        <f t="shared" si="7"/>
        <v>0</v>
      </c>
    </row>
    <row r="50" spans="3:18" ht="24.75" customHeight="1" thickBot="1" x14ac:dyDescent="0.4">
      <c r="C50" s="24">
        <v>29</v>
      </c>
      <c r="D50" s="130" t="s">
        <v>112</v>
      </c>
      <c r="E50" s="129">
        <v>32581</v>
      </c>
      <c r="F50" s="25">
        <f t="shared" si="0"/>
        <v>-1</v>
      </c>
      <c r="G50" s="46">
        <f t="shared" si="1"/>
        <v>26065</v>
      </c>
      <c r="H50" s="41"/>
      <c r="I50" s="39" t="str">
        <f t="shared" si="2"/>
        <v>OFERTA CON PRECIO ARTIFICIALMENTE BAJO</v>
      </c>
      <c r="J50" s="42"/>
      <c r="K50" s="40" t="str">
        <f t="shared" si="3"/>
        <v>%</v>
      </c>
      <c r="L50" s="42"/>
      <c r="M50" s="40" t="str">
        <f t="shared" si="4"/>
        <v>%</v>
      </c>
      <c r="N50" s="42"/>
      <c r="O50" s="40" t="str">
        <f t="shared" si="5"/>
        <v>%</v>
      </c>
      <c r="P50" s="42"/>
      <c r="Q50" s="40" t="str">
        <f t="shared" si="6"/>
        <v>%</v>
      </c>
      <c r="R50" s="43">
        <f t="shared" si="7"/>
        <v>0</v>
      </c>
    </row>
    <row r="51" spans="3:18" ht="24.75" customHeight="1" thickBot="1" x14ac:dyDescent="0.4">
      <c r="C51" s="24">
        <v>30</v>
      </c>
      <c r="D51" s="130" t="s">
        <v>113</v>
      </c>
      <c r="E51" s="129">
        <v>19549</v>
      </c>
      <c r="F51" s="25">
        <f t="shared" si="0"/>
        <v>-1</v>
      </c>
      <c r="G51" s="46">
        <f t="shared" si="1"/>
        <v>15639</v>
      </c>
      <c r="H51" s="41"/>
      <c r="I51" s="39" t="str">
        <f t="shared" si="2"/>
        <v>OFERTA CON PRECIO ARTIFICIALMENTE BAJO</v>
      </c>
      <c r="J51" s="42"/>
      <c r="K51" s="40" t="str">
        <f t="shared" si="3"/>
        <v>%</v>
      </c>
      <c r="L51" s="42"/>
      <c r="M51" s="40" t="str">
        <f t="shared" si="4"/>
        <v>%</v>
      </c>
      <c r="N51" s="42"/>
      <c r="O51" s="40" t="str">
        <f t="shared" si="5"/>
        <v>%</v>
      </c>
      <c r="P51" s="42"/>
      <c r="Q51" s="40" t="str">
        <f t="shared" si="6"/>
        <v>%</v>
      </c>
      <c r="R51" s="43">
        <f t="shared" si="7"/>
        <v>0</v>
      </c>
    </row>
    <row r="52" spans="3:18" ht="24.75" customHeight="1" thickBot="1" x14ac:dyDescent="0.4">
      <c r="C52" s="24">
        <v>31</v>
      </c>
      <c r="D52" s="130" t="s">
        <v>114</v>
      </c>
      <c r="E52" s="129">
        <v>15765</v>
      </c>
      <c r="F52" s="25">
        <f t="shared" si="0"/>
        <v>-1</v>
      </c>
      <c r="G52" s="46">
        <f t="shared" si="1"/>
        <v>12612</v>
      </c>
      <c r="H52" s="41"/>
      <c r="I52" s="39" t="str">
        <f t="shared" si="2"/>
        <v>OFERTA CON PRECIO ARTIFICIALMENTE BAJO</v>
      </c>
      <c r="J52" s="42"/>
      <c r="K52" s="40" t="str">
        <f t="shared" si="3"/>
        <v>%</v>
      </c>
      <c r="L52" s="42"/>
      <c r="M52" s="40" t="str">
        <f t="shared" si="4"/>
        <v>%</v>
      </c>
      <c r="N52" s="42"/>
      <c r="O52" s="40" t="str">
        <f t="shared" si="5"/>
        <v>%</v>
      </c>
      <c r="P52" s="42"/>
      <c r="Q52" s="40" t="str">
        <f t="shared" si="6"/>
        <v>%</v>
      </c>
      <c r="R52" s="43">
        <f t="shared" si="7"/>
        <v>0</v>
      </c>
    </row>
    <row r="53" spans="3:18" ht="24.75" customHeight="1" thickBot="1" x14ac:dyDescent="0.4">
      <c r="C53" s="24">
        <v>32</v>
      </c>
      <c r="D53" s="130" t="s">
        <v>115</v>
      </c>
      <c r="E53" s="129">
        <v>12612</v>
      </c>
      <c r="F53" s="25">
        <f t="shared" si="0"/>
        <v>-1</v>
      </c>
      <c r="G53" s="46">
        <f t="shared" si="1"/>
        <v>10090</v>
      </c>
      <c r="H53" s="41"/>
      <c r="I53" s="39" t="str">
        <f t="shared" si="2"/>
        <v>OFERTA CON PRECIO ARTIFICIALMENTE BAJO</v>
      </c>
      <c r="J53" s="42"/>
      <c r="K53" s="40" t="str">
        <f t="shared" si="3"/>
        <v>%</v>
      </c>
      <c r="L53" s="42"/>
      <c r="M53" s="40" t="str">
        <f t="shared" si="4"/>
        <v>%</v>
      </c>
      <c r="N53" s="42"/>
      <c r="O53" s="40" t="str">
        <f t="shared" si="5"/>
        <v>%</v>
      </c>
      <c r="P53" s="42"/>
      <c r="Q53" s="40" t="str">
        <f t="shared" si="6"/>
        <v>%</v>
      </c>
      <c r="R53" s="43">
        <f t="shared" si="7"/>
        <v>0</v>
      </c>
    </row>
    <row r="54" spans="3:18" ht="24.75" customHeight="1" thickBot="1" x14ac:dyDescent="0.4">
      <c r="C54" s="24">
        <v>33</v>
      </c>
      <c r="D54" s="130" t="s">
        <v>116</v>
      </c>
      <c r="E54" s="129">
        <v>24173</v>
      </c>
      <c r="F54" s="25">
        <f t="shared" si="0"/>
        <v>-1</v>
      </c>
      <c r="G54" s="46">
        <f t="shared" si="1"/>
        <v>19338</v>
      </c>
      <c r="H54" s="41"/>
      <c r="I54" s="39" t="str">
        <f t="shared" si="2"/>
        <v>OFERTA CON PRECIO ARTIFICIALMENTE BAJO</v>
      </c>
      <c r="J54" s="42"/>
      <c r="K54" s="40" t="str">
        <f t="shared" si="3"/>
        <v>%</v>
      </c>
      <c r="L54" s="42"/>
      <c r="M54" s="40" t="str">
        <f t="shared" si="4"/>
        <v>%</v>
      </c>
      <c r="N54" s="42"/>
      <c r="O54" s="40" t="str">
        <f t="shared" si="5"/>
        <v>%</v>
      </c>
      <c r="P54" s="42"/>
      <c r="Q54" s="40" t="str">
        <f t="shared" si="6"/>
        <v>%</v>
      </c>
      <c r="R54" s="43">
        <f t="shared" si="7"/>
        <v>0</v>
      </c>
    </row>
    <row r="55" spans="3:18" ht="24.75" customHeight="1" thickBot="1" x14ac:dyDescent="0.4">
      <c r="C55" s="24">
        <v>34</v>
      </c>
      <c r="D55" s="130" t="s">
        <v>117</v>
      </c>
      <c r="E55" s="129">
        <v>14714</v>
      </c>
      <c r="F55" s="25">
        <f t="shared" si="0"/>
        <v>-1</v>
      </c>
      <c r="G55" s="46">
        <f t="shared" si="1"/>
        <v>11771</v>
      </c>
      <c r="H55" s="41"/>
      <c r="I55" s="39" t="str">
        <f t="shared" si="2"/>
        <v>OFERTA CON PRECIO ARTIFICIALMENTE BAJO</v>
      </c>
      <c r="J55" s="42"/>
      <c r="K55" s="40" t="str">
        <f t="shared" si="3"/>
        <v>%</v>
      </c>
      <c r="L55" s="42"/>
      <c r="M55" s="40" t="str">
        <f t="shared" si="4"/>
        <v>%</v>
      </c>
      <c r="N55" s="42"/>
      <c r="O55" s="40" t="str">
        <f t="shared" si="5"/>
        <v>%</v>
      </c>
      <c r="P55" s="42"/>
      <c r="Q55" s="40" t="str">
        <f t="shared" si="6"/>
        <v>%</v>
      </c>
      <c r="R55" s="43">
        <f t="shared" si="7"/>
        <v>0</v>
      </c>
    </row>
    <row r="56" spans="3:18" ht="24.75" customHeight="1" thickBot="1" x14ac:dyDescent="0.4">
      <c r="C56" s="24">
        <v>35</v>
      </c>
      <c r="D56" s="130" t="s">
        <v>118</v>
      </c>
      <c r="E56" s="129">
        <v>36785</v>
      </c>
      <c r="F56" s="25">
        <f t="shared" si="0"/>
        <v>-1</v>
      </c>
      <c r="G56" s="46">
        <f t="shared" si="1"/>
        <v>29428</v>
      </c>
      <c r="H56" s="41"/>
      <c r="I56" s="39" t="str">
        <f t="shared" si="2"/>
        <v>OFERTA CON PRECIO ARTIFICIALMENTE BAJO</v>
      </c>
      <c r="J56" s="42"/>
      <c r="K56" s="40" t="str">
        <f t="shared" si="3"/>
        <v>%</v>
      </c>
      <c r="L56" s="42"/>
      <c r="M56" s="40" t="str">
        <f t="shared" si="4"/>
        <v>%</v>
      </c>
      <c r="N56" s="42"/>
      <c r="O56" s="40" t="str">
        <f t="shared" si="5"/>
        <v>%</v>
      </c>
      <c r="P56" s="42"/>
      <c r="Q56" s="40" t="str">
        <f t="shared" si="6"/>
        <v>%</v>
      </c>
      <c r="R56" s="43">
        <f t="shared" si="7"/>
        <v>0</v>
      </c>
    </row>
    <row r="57" spans="3:18" ht="24.75" customHeight="1" thickBot="1" x14ac:dyDescent="0.4">
      <c r="C57" s="24">
        <v>36</v>
      </c>
      <c r="D57" s="130" t="s">
        <v>119</v>
      </c>
      <c r="E57" s="129">
        <v>62009</v>
      </c>
      <c r="F57" s="25">
        <f>+IFERROR((H57/E57)-1,"-")</f>
        <v>-1</v>
      </c>
      <c r="G57" s="46">
        <f t="shared" si="1"/>
        <v>49607</v>
      </c>
      <c r="H57" s="41"/>
      <c r="I57" s="39" t="str">
        <f t="shared" si="2"/>
        <v>OFERTA CON PRECIO ARTIFICIALMENTE BAJO</v>
      </c>
      <c r="J57" s="42"/>
      <c r="K57" s="40" t="str">
        <f t="shared" si="3"/>
        <v>%</v>
      </c>
      <c r="L57" s="42"/>
      <c r="M57" s="40" t="str">
        <f t="shared" si="4"/>
        <v>%</v>
      </c>
      <c r="N57" s="42"/>
      <c r="O57" s="40" t="str">
        <f t="shared" si="5"/>
        <v>%</v>
      </c>
      <c r="P57" s="42"/>
      <c r="Q57" s="40" t="str">
        <f t="shared" si="6"/>
        <v>%</v>
      </c>
      <c r="R57" s="43">
        <f t="shared" si="7"/>
        <v>0</v>
      </c>
    </row>
    <row r="58" spans="3:18" ht="24.75" customHeight="1" thickBot="1" x14ac:dyDescent="0.4">
      <c r="C58" s="24">
        <v>37</v>
      </c>
      <c r="D58" s="131" t="s">
        <v>138</v>
      </c>
      <c r="E58" s="123">
        <v>157650</v>
      </c>
      <c r="F58" s="25">
        <f t="shared" si="0"/>
        <v>-1</v>
      </c>
      <c r="G58" s="46">
        <f t="shared" si="1"/>
        <v>126120</v>
      </c>
      <c r="H58" s="41"/>
      <c r="I58" s="39" t="str">
        <f t="shared" si="2"/>
        <v>OFERTA CON PRECIO ARTIFICIALMENTE BAJO</v>
      </c>
      <c r="J58" s="42"/>
      <c r="K58" s="40" t="str">
        <f t="shared" si="3"/>
        <v>%</v>
      </c>
      <c r="L58" s="42"/>
      <c r="M58" s="40" t="str">
        <f t="shared" si="4"/>
        <v>%</v>
      </c>
      <c r="N58" s="42"/>
      <c r="O58" s="40" t="str">
        <f t="shared" si="5"/>
        <v>%</v>
      </c>
      <c r="P58" s="42"/>
      <c r="Q58" s="40" t="str">
        <f t="shared" si="6"/>
        <v>%</v>
      </c>
      <c r="R58" s="43">
        <f t="shared" si="7"/>
        <v>0</v>
      </c>
    </row>
    <row r="59" spans="3:18" ht="24.75" customHeight="1" thickBot="1" x14ac:dyDescent="0.4">
      <c r="C59" s="24">
        <v>38</v>
      </c>
      <c r="D59" s="130" t="s">
        <v>120</v>
      </c>
      <c r="E59" s="124">
        <v>57805</v>
      </c>
      <c r="F59" s="25">
        <f t="shared" si="0"/>
        <v>-1</v>
      </c>
      <c r="G59" s="46">
        <f t="shared" si="1"/>
        <v>46244</v>
      </c>
      <c r="H59" s="41"/>
      <c r="I59" s="39" t="str">
        <f t="shared" si="2"/>
        <v>OFERTA CON PRECIO ARTIFICIALMENTE BAJO</v>
      </c>
      <c r="J59" s="42"/>
      <c r="K59" s="40" t="str">
        <f t="shared" si="3"/>
        <v>%</v>
      </c>
      <c r="L59" s="42"/>
      <c r="M59" s="40" t="str">
        <f t="shared" si="4"/>
        <v>%</v>
      </c>
      <c r="N59" s="42"/>
      <c r="O59" s="40" t="str">
        <f t="shared" si="5"/>
        <v>%</v>
      </c>
      <c r="P59" s="42"/>
      <c r="Q59" s="40" t="str">
        <f t="shared" si="6"/>
        <v>%</v>
      </c>
      <c r="R59" s="43">
        <f t="shared" si="7"/>
        <v>0</v>
      </c>
    </row>
    <row r="60" spans="3:18" ht="24.75" customHeight="1" thickBot="1" x14ac:dyDescent="0.4">
      <c r="C60" s="24">
        <v>39</v>
      </c>
      <c r="D60" s="130" t="s">
        <v>121</v>
      </c>
      <c r="E60" s="124">
        <v>75672</v>
      </c>
      <c r="F60" s="25">
        <f t="shared" si="0"/>
        <v>-1</v>
      </c>
      <c r="G60" s="46">
        <f t="shared" si="1"/>
        <v>60538</v>
      </c>
      <c r="H60" s="41"/>
      <c r="I60" s="39" t="str">
        <f t="shared" si="2"/>
        <v>OFERTA CON PRECIO ARTIFICIALMENTE BAJO</v>
      </c>
      <c r="J60" s="42"/>
      <c r="K60" s="40" t="str">
        <f t="shared" si="3"/>
        <v>%</v>
      </c>
      <c r="L60" s="42"/>
      <c r="M60" s="40" t="str">
        <f t="shared" si="4"/>
        <v>%</v>
      </c>
      <c r="N60" s="42"/>
      <c r="O60" s="40" t="str">
        <f t="shared" si="5"/>
        <v>%</v>
      </c>
      <c r="P60" s="42"/>
      <c r="Q60" s="40" t="str">
        <f t="shared" si="6"/>
        <v>%</v>
      </c>
      <c r="R60" s="43">
        <f t="shared" si="7"/>
        <v>0</v>
      </c>
    </row>
    <row r="61" spans="3:18" ht="24.75" customHeight="1" thickBot="1" x14ac:dyDescent="0.4">
      <c r="C61" s="24">
        <v>40</v>
      </c>
      <c r="D61" s="130" t="s">
        <v>122</v>
      </c>
      <c r="E61" s="124">
        <v>60000</v>
      </c>
      <c r="F61" s="25">
        <f t="shared" si="0"/>
        <v>-1</v>
      </c>
      <c r="G61" s="46">
        <f t="shared" si="1"/>
        <v>48000</v>
      </c>
      <c r="H61" s="41"/>
      <c r="I61" s="39" t="str">
        <f t="shared" si="2"/>
        <v>OFERTA CON PRECIO ARTIFICIALMENTE BAJO</v>
      </c>
      <c r="J61" s="42"/>
      <c r="K61" s="40" t="str">
        <f t="shared" si="3"/>
        <v>%</v>
      </c>
      <c r="L61" s="42"/>
      <c r="M61" s="40" t="str">
        <f t="shared" si="4"/>
        <v>%</v>
      </c>
      <c r="N61" s="42"/>
      <c r="O61" s="40" t="str">
        <f t="shared" si="5"/>
        <v>%</v>
      </c>
      <c r="P61" s="42"/>
      <c r="Q61" s="40" t="str">
        <f t="shared" si="6"/>
        <v>%</v>
      </c>
      <c r="R61" s="43">
        <f t="shared" si="7"/>
        <v>0</v>
      </c>
    </row>
    <row r="62" spans="3:18" ht="24.75" customHeight="1" thickBot="1" x14ac:dyDescent="0.4">
      <c r="C62" s="24">
        <v>41</v>
      </c>
      <c r="D62" s="130" t="s">
        <v>123</v>
      </c>
      <c r="E62" s="124">
        <v>52550</v>
      </c>
      <c r="F62" s="25">
        <f t="shared" si="0"/>
        <v>-1</v>
      </c>
      <c r="G62" s="46">
        <f t="shared" si="1"/>
        <v>42040</v>
      </c>
      <c r="H62" s="41"/>
      <c r="I62" s="39" t="str">
        <f t="shared" si="2"/>
        <v>OFERTA CON PRECIO ARTIFICIALMENTE BAJO</v>
      </c>
      <c r="J62" s="42"/>
      <c r="K62" s="40" t="str">
        <f t="shared" si="3"/>
        <v>%</v>
      </c>
      <c r="L62" s="42"/>
      <c r="M62" s="40" t="str">
        <f t="shared" si="4"/>
        <v>%</v>
      </c>
      <c r="N62" s="42"/>
      <c r="O62" s="40" t="str">
        <f t="shared" si="5"/>
        <v>%</v>
      </c>
      <c r="P62" s="42"/>
      <c r="Q62" s="40" t="str">
        <f t="shared" si="6"/>
        <v>%</v>
      </c>
      <c r="R62" s="43">
        <f t="shared" si="7"/>
        <v>0</v>
      </c>
    </row>
    <row r="63" spans="3:18" ht="24.75" customHeight="1" thickBot="1" x14ac:dyDescent="0.4">
      <c r="C63" s="24">
        <v>42</v>
      </c>
      <c r="D63" s="130" t="s">
        <v>124</v>
      </c>
      <c r="E63" s="123">
        <v>735700</v>
      </c>
      <c r="F63" s="25">
        <f t="shared" si="0"/>
        <v>-1</v>
      </c>
      <c r="G63" s="46">
        <f t="shared" si="1"/>
        <v>588560</v>
      </c>
      <c r="H63" s="41"/>
      <c r="I63" s="39" t="str">
        <f t="shared" si="2"/>
        <v>OFERTA CON PRECIO ARTIFICIALMENTE BAJO</v>
      </c>
      <c r="J63" s="42"/>
      <c r="K63" s="40" t="str">
        <f t="shared" si="3"/>
        <v>%</v>
      </c>
      <c r="L63" s="42"/>
      <c r="M63" s="40" t="str">
        <f t="shared" si="4"/>
        <v>%</v>
      </c>
      <c r="N63" s="42"/>
      <c r="O63" s="40" t="str">
        <f t="shared" si="5"/>
        <v>%</v>
      </c>
      <c r="P63" s="42"/>
      <c r="Q63" s="40" t="str">
        <f t="shared" si="6"/>
        <v>%</v>
      </c>
      <c r="R63" s="43">
        <f t="shared" si="7"/>
        <v>0</v>
      </c>
    </row>
    <row r="64" spans="3:18" ht="24.75" customHeight="1" thickBot="1" x14ac:dyDescent="0.4">
      <c r="C64" s="24">
        <v>43</v>
      </c>
      <c r="D64" s="130" t="s">
        <v>125</v>
      </c>
      <c r="E64" s="123">
        <v>32581</v>
      </c>
      <c r="F64" s="25">
        <f t="shared" si="0"/>
        <v>-1</v>
      </c>
      <c r="G64" s="46">
        <f t="shared" si="1"/>
        <v>26065</v>
      </c>
      <c r="H64" s="41"/>
      <c r="I64" s="39" t="str">
        <f t="shared" si="2"/>
        <v>OFERTA CON PRECIO ARTIFICIALMENTE BAJO</v>
      </c>
      <c r="J64" s="42"/>
      <c r="K64" s="40" t="str">
        <f t="shared" si="3"/>
        <v>%</v>
      </c>
      <c r="L64" s="42"/>
      <c r="M64" s="40" t="str">
        <f t="shared" si="4"/>
        <v>%</v>
      </c>
      <c r="N64" s="42"/>
      <c r="O64" s="40" t="str">
        <f t="shared" si="5"/>
        <v>%</v>
      </c>
      <c r="P64" s="42"/>
      <c r="Q64" s="40" t="str">
        <f t="shared" si="6"/>
        <v>%</v>
      </c>
      <c r="R64" s="43">
        <f t="shared" si="7"/>
        <v>0</v>
      </c>
    </row>
    <row r="65" spans="3:18" ht="24.75" customHeight="1" thickBot="1" x14ac:dyDescent="0.4">
      <c r="C65" s="24">
        <v>44</v>
      </c>
      <c r="D65" s="130" t="s">
        <v>126</v>
      </c>
      <c r="E65" s="124">
        <v>117712</v>
      </c>
      <c r="F65" s="25">
        <f t="shared" si="0"/>
        <v>-1</v>
      </c>
      <c r="G65" s="46">
        <f t="shared" si="1"/>
        <v>94170</v>
      </c>
      <c r="H65" s="41"/>
      <c r="I65" s="39" t="str">
        <f t="shared" si="2"/>
        <v>OFERTA CON PRECIO ARTIFICIALMENTE BAJO</v>
      </c>
      <c r="J65" s="42"/>
      <c r="K65" s="40" t="str">
        <f t="shared" si="3"/>
        <v>%</v>
      </c>
      <c r="L65" s="42"/>
      <c r="M65" s="40" t="str">
        <f t="shared" si="4"/>
        <v>%</v>
      </c>
      <c r="N65" s="42"/>
      <c r="O65" s="40" t="str">
        <f t="shared" si="5"/>
        <v>%</v>
      </c>
      <c r="P65" s="42"/>
      <c r="Q65" s="40" t="str">
        <f t="shared" si="6"/>
        <v>%</v>
      </c>
      <c r="R65" s="43">
        <f t="shared" si="7"/>
        <v>0</v>
      </c>
    </row>
    <row r="66" spans="3:18" ht="24.75" customHeight="1" x14ac:dyDescent="0.35">
      <c r="C66" s="24">
        <v>45</v>
      </c>
      <c r="D66" s="130" t="s">
        <v>127</v>
      </c>
      <c r="E66" s="122">
        <v>229118</v>
      </c>
      <c r="F66" s="25">
        <f t="shared" si="0"/>
        <v>-1</v>
      </c>
      <c r="G66" s="46">
        <f t="shared" si="1"/>
        <v>183294</v>
      </c>
      <c r="H66" s="41"/>
      <c r="I66" s="39" t="str">
        <f t="shared" si="2"/>
        <v>OFERTA CON PRECIO ARTIFICIALMENTE BAJO</v>
      </c>
      <c r="J66" s="42"/>
      <c r="K66" s="40" t="str">
        <f t="shared" si="3"/>
        <v>%</v>
      </c>
      <c r="L66" s="42"/>
      <c r="M66" s="40" t="str">
        <f t="shared" si="4"/>
        <v>%</v>
      </c>
      <c r="N66" s="42"/>
      <c r="O66" s="40" t="str">
        <f t="shared" si="5"/>
        <v>%</v>
      </c>
      <c r="P66" s="42"/>
      <c r="Q66" s="40" t="str">
        <f t="shared" si="6"/>
        <v>%</v>
      </c>
      <c r="R66" s="43">
        <f t="shared" si="7"/>
        <v>0</v>
      </c>
    </row>
    <row r="67" spans="3:18" ht="24.75" customHeight="1" x14ac:dyDescent="0.35">
      <c r="C67" s="24">
        <v>46</v>
      </c>
      <c r="D67" s="131" t="s">
        <v>139</v>
      </c>
      <c r="E67" s="121">
        <v>76933</v>
      </c>
      <c r="F67" s="25">
        <f t="shared" si="0"/>
        <v>-1</v>
      </c>
      <c r="G67" s="46">
        <f t="shared" si="1"/>
        <v>61546</v>
      </c>
      <c r="H67" s="41"/>
      <c r="I67" s="39" t="str">
        <f t="shared" si="2"/>
        <v>OFERTA CON PRECIO ARTIFICIALMENTE BAJO</v>
      </c>
      <c r="J67" s="42"/>
      <c r="K67" s="40" t="str">
        <f t="shared" si="3"/>
        <v>%</v>
      </c>
      <c r="L67" s="42"/>
      <c r="M67" s="40" t="str">
        <f t="shared" si="4"/>
        <v>%</v>
      </c>
      <c r="N67" s="42"/>
      <c r="O67" s="40" t="str">
        <f t="shared" si="5"/>
        <v>%</v>
      </c>
      <c r="P67" s="42"/>
      <c r="Q67" s="40" t="str">
        <f t="shared" si="6"/>
        <v>%</v>
      </c>
      <c r="R67" s="43">
        <f t="shared" si="7"/>
        <v>0</v>
      </c>
    </row>
    <row r="68" spans="3:18" ht="24.75" customHeight="1" x14ac:dyDescent="0.35">
      <c r="C68" s="24">
        <v>47</v>
      </c>
      <c r="D68" s="130" t="s">
        <v>128</v>
      </c>
      <c r="E68" s="121">
        <v>333167</v>
      </c>
      <c r="F68" s="25">
        <f t="shared" si="0"/>
        <v>-1</v>
      </c>
      <c r="G68" s="46">
        <f t="shared" si="1"/>
        <v>266534</v>
      </c>
      <c r="H68" s="41"/>
      <c r="I68" s="39" t="str">
        <f t="shared" si="2"/>
        <v>OFERTA CON PRECIO ARTIFICIALMENTE BAJO</v>
      </c>
      <c r="J68" s="42"/>
      <c r="K68" s="40" t="str">
        <f t="shared" si="3"/>
        <v>%</v>
      </c>
      <c r="L68" s="42"/>
      <c r="M68" s="40" t="str">
        <f t="shared" si="4"/>
        <v>%</v>
      </c>
      <c r="N68" s="42"/>
      <c r="O68" s="40" t="str">
        <f t="shared" si="5"/>
        <v>%</v>
      </c>
      <c r="P68" s="42"/>
      <c r="Q68" s="40" t="str">
        <f t="shared" si="6"/>
        <v>%</v>
      </c>
      <c r="R68" s="43">
        <f t="shared" si="7"/>
        <v>0</v>
      </c>
    </row>
    <row r="69" spans="3:18" ht="24.75" customHeight="1" x14ac:dyDescent="0.35">
      <c r="C69" s="24">
        <v>48</v>
      </c>
      <c r="D69" s="130" t="s">
        <v>129</v>
      </c>
      <c r="E69" s="121">
        <v>141885</v>
      </c>
      <c r="F69" s="25">
        <f t="shared" si="0"/>
        <v>-1</v>
      </c>
      <c r="G69" s="46">
        <f t="shared" si="1"/>
        <v>113508</v>
      </c>
      <c r="H69" s="41"/>
      <c r="I69" s="39" t="str">
        <f t="shared" si="2"/>
        <v>OFERTA CON PRECIO ARTIFICIALMENTE BAJO</v>
      </c>
      <c r="J69" s="42"/>
      <c r="K69" s="40" t="str">
        <f t="shared" si="3"/>
        <v>%</v>
      </c>
      <c r="L69" s="42"/>
      <c r="M69" s="40" t="str">
        <f t="shared" si="4"/>
        <v>%</v>
      </c>
      <c r="N69" s="42"/>
      <c r="O69" s="40" t="str">
        <f t="shared" si="5"/>
        <v>%</v>
      </c>
      <c r="P69" s="42"/>
      <c r="Q69" s="40" t="str">
        <f t="shared" si="6"/>
        <v>%</v>
      </c>
      <c r="R69" s="43">
        <f t="shared" si="7"/>
        <v>0</v>
      </c>
    </row>
    <row r="70" spans="3:18" ht="24.75" customHeight="1" x14ac:dyDescent="0.35">
      <c r="C70" s="24">
        <v>49</v>
      </c>
      <c r="D70" s="130" t="s">
        <v>130</v>
      </c>
      <c r="E70" s="122">
        <v>225965</v>
      </c>
      <c r="F70" s="25">
        <f t="shared" si="0"/>
        <v>-1</v>
      </c>
      <c r="G70" s="46">
        <f t="shared" si="1"/>
        <v>180772</v>
      </c>
      <c r="H70" s="41"/>
      <c r="I70" s="39" t="str">
        <f t="shared" si="2"/>
        <v>OFERTA CON PRECIO ARTIFICIALMENTE BAJO</v>
      </c>
      <c r="J70" s="42"/>
      <c r="K70" s="40" t="str">
        <f t="shared" si="3"/>
        <v>%</v>
      </c>
      <c r="L70" s="42"/>
      <c r="M70" s="40" t="str">
        <f t="shared" si="4"/>
        <v>%</v>
      </c>
      <c r="N70" s="42"/>
      <c r="O70" s="40" t="str">
        <f t="shared" si="5"/>
        <v>%</v>
      </c>
      <c r="P70" s="42"/>
      <c r="Q70" s="40" t="str">
        <f t="shared" si="6"/>
        <v>%</v>
      </c>
      <c r="R70" s="43">
        <f t="shared" si="7"/>
        <v>0</v>
      </c>
    </row>
    <row r="71" spans="3:18" ht="24.75" customHeight="1" x14ac:dyDescent="0.35">
      <c r="C71" s="24">
        <v>50</v>
      </c>
      <c r="D71" s="130" t="s">
        <v>131</v>
      </c>
      <c r="E71" s="121">
        <v>252240</v>
      </c>
      <c r="F71" s="25">
        <f t="shared" si="0"/>
        <v>-1</v>
      </c>
      <c r="G71" s="46">
        <f t="shared" si="1"/>
        <v>201792</v>
      </c>
      <c r="H71" s="41"/>
      <c r="I71" s="39" t="str">
        <f t="shared" si="2"/>
        <v>OFERTA CON PRECIO ARTIFICIALMENTE BAJO</v>
      </c>
      <c r="J71" s="42"/>
      <c r="K71" s="40" t="str">
        <f t="shared" si="3"/>
        <v>%</v>
      </c>
      <c r="L71" s="42"/>
      <c r="M71" s="40" t="str">
        <f t="shared" si="4"/>
        <v>%</v>
      </c>
      <c r="N71" s="42"/>
      <c r="O71" s="40" t="str">
        <f t="shared" si="5"/>
        <v>%</v>
      </c>
      <c r="P71" s="42"/>
      <c r="Q71" s="40" t="str">
        <f t="shared" si="6"/>
        <v>%</v>
      </c>
      <c r="R71" s="43">
        <f t="shared" si="7"/>
        <v>0</v>
      </c>
    </row>
    <row r="72" spans="3:18" ht="24.75" customHeight="1" x14ac:dyDescent="0.35">
      <c r="C72" s="24">
        <v>51</v>
      </c>
      <c r="D72" s="130" t="s">
        <v>132</v>
      </c>
      <c r="E72" s="121">
        <v>115610</v>
      </c>
      <c r="F72" s="25">
        <f t="shared" si="0"/>
        <v>-1</v>
      </c>
      <c r="G72" s="46">
        <f t="shared" si="1"/>
        <v>92488</v>
      </c>
      <c r="H72" s="41"/>
      <c r="I72" s="39" t="str">
        <f t="shared" si="2"/>
        <v>OFERTA CON PRECIO ARTIFICIALMENTE BAJO</v>
      </c>
      <c r="J72" s="42"/>
      <c r="K72" s="40" t="str">
        <f t="shared" si="3"/>
        <v>%</v>
      </c>
      <c r="L72" s="42"/>
      <c r="M72" s="40" t="str">
        <f t="shared" si="4"/>
        <v>%</v>
      </c>
      <c r="N72" s="42"/>
      <c r="O72" s="40" t="str">
        <f t="shared" si="5"/>
        <v>%</v>
      </c>
      <c r="P72" s="42"/>
      <c r="Q72" s="40" t="str">
        <f t="shared" si="6"/>
        <v>%</v>
      </c>
      <c r="R72" s="43">
        <f t="shared" si="7"/>
        <v>0</v>
      </c>
    </row>
    <row r="73" spans="3:18" ht="24.75" customHeight="1" x14ac:dyDescent="0.35">
      <c r="C73" s="24">
        <v>52</v>
      </c>
      <c r="D73" s="131" t="s">
        <v>140</v>
      </c>
      <c r="E73" s="121">
        <v>168160</v>
      </c>
      <c r="F73" s="25">
        <f t="shared" si="0"/>
        <v>-1</v>
      </c>
      <c r="G73" s="46">
        <f t="shared" si="1"/>
        <v>134528</v>
      </c>
      <c r="H73" s="41"/>
      <c r="I73" s="39" t="str">
        <f t="shared" si="2"/>
        <v>OFERTA CON PRECIO ARTIFICIALMENTE BAJO</v>
      </c>
      <c r="J73" s="42"/>
      <c r="K73" s="40" t="str">
        <f t="shared" si="3"/>
        <v>%</v>
      </c>
      <c r="L73" s="42"/>
      <c r="M73" s="40" t="str">
        <f t="shared" si="4"/>
        <v>%</v>
      </c>
      <c r="N73" s="42"/>
      <c r="O73" s="40" t="str">
        <f t="shared" si="5"/>
        <v>%</v>
      </c>
      <c r="P73" s="42"/>
      <c r="Q73" s="40" t="str">
        <f t="shared" si="6"/>
        <v>%</v>
      </c>
      <c r="R73" s="43">
        <f t="shared" si="7"/>
        <v>0</v>
      </c>
    </row>
    <row r="74" spans="3:18" ht="24.75" customHeight="1" x14ac:dyDescent="0.35">
      <c r="C74" s="24">
        <v>53</v>
      </c>
      <c r="D74" s="131" t="s">
        <v>141</v>
      </c>
      <c r="E74" s="121">
        <v>69366</v>
      </c>
      <c r="F74" s="25">
        <f t="shared" si="0"/>
        <v>-1</v>
      </c>
      <c r="G74" s="46">
        <f t="shared" si="1"/>
        <v>55493</v>
      </c>
      <c r="H74" s="41"/>
      <c r="I74" s="39" t="str">
        <f t="shared" si="2"/>
        <v>OFERTA CON PRECIO ARTIFICIALMENTE BAJO</v>
      </c>
      <c r="J74" s="42"/>
      <c r="K74" s="40" t="str">
        <f t="shared" si="3"/>
        <v>%</v>
      </c>
      <c r="L74" s="42"/>
      <c r="M74" s="40" t="str">
        <f t="shared" si="4"/>
        <v>%</v>
      </c>
      <c r="N74" s="42"/>
      <c r="O74" s="40" t="str">
        <f t="shared" si="5"/>
        <v>%</v>
      </c>
      <c r="P74" s="42"/>
      <c r="Q74" s="40" t="str">
        <f t="shared" si="6"/>
        <v>%</v>
      </c>
      <c r="R74" s="43">
        <f t="shared" si="7"/>
        <v>0</v>
      </c>
    </row>
    <row r="75" spans="3:18" ht="24.75" customHeight="1" x14ac:dyDescent="0.35">
      <c r="C75" s="24">
        <v>54</v>
      </c>
      <c r="D75" s="130" t="s">
        <v>133</v>
      </c>
      <c r="E75" s="121">
        <v>187604</v>
      </c>
      <c r="F75" s="25">
        <f t="shared" si="0"/>
        <v>-1</v>
      </c>
      <c r="G75" s="46">
        <f t="shared" si="1"/>
        <v>150083</v>
      </c>
      <c r="H75" s="41"/>
      <c r="I75" s="39" t="str">
        <f t="shared" si="2"/>
        <v>OFERTA CON PRECIO ARTIFICIALMENTE BAJO</v>
      </c>
      <c r="J75" s="42"/>
      <c r="K75" s="40" t="str">
        <f t="shared" si="3"/>
        <v>%</v>
      </c>
      <c r="L75" s="42"/>
      <c r="M75" s="40" t="str">
        <f t="shared" si="4"/>
        <v>%</v>
      </c>
      <c r="N75" s="42"/>
      <c r="O75" s="40" t="str">
        <f t="shared" si="5"/>
        <v>%</v>
      </c>
      <c r="P75" s="42"/>
      <c r="Q75" s="40" t="str">
        <f t="shared" si="6"/>
        <v>%</v>
      </c>
      <c r="R75" s="43">
        <f t="shared" si="7"/>
        <v>0</v>
      </c>
    </row>
    <row r="76" spans="3:18" ht="24.75" customHeight="1" x14ac:dyDescent="0.35">
      <c r="C76" s="24">
        <v>55</v>
      </c>
      <c r="D76" s="130" t="s">
        <v>134</v>
      </c>
      <c r="E76" s="121">
        <v>75000</v>
      </c>
      <c r="F76" s="25">
        <f t="shared" si="0"/>
        <v>-1</v>
      </c>
      <c r="G76" s="46">
        <f t="shared" si="1"/>
        <v>60000</v>
      </c>
      <c r="H76" s="41"/>
      <c r="I76" s="39" t="str">
        <f t="shared" si="2"/>
        <v>OFERTA CON PRECIO ARTIFICIALMENTE BAJO</v>
      </c>
      <c r="J76" s="42"/>
      <c r="K76" s="40" t="str">
        <f t="shared" si="3"/>
        <v>%</v>
      </c>
      <c r="L76" s="42"/>
      <c r="M76" s="40" t="str">
        <f t="shared" si="4"/>
        <v>%</v>
      </c>
      <c r="N76" s="42"/>
      <c r="O76" s="40" t="str">
        <f t="shared" si="5"/>
        <v>%</v>
      </c>
      <c r="P76" s="42"/>
      <c r="Q76" s="40" t="str">
        <f t="shared" si="6"/>
        <v>%</v>
      </c>
      <c r="R76" s="43">
        <f t="shared" si="7"/>
        <v>0</v>
      </c>
    </row>
    <row r="77" spans="3:18" ht="24.75" customHeight="1" x14ac:dyDescent="0.35">
      <c r="C77" s="24">
        <v>56</v>
      </c>
      <c r="D77" s="130" t="s">
        <v>135</v>
      </c>
      <c r="E77" s="121">
        <v>92488</v>
      </c>
      <c r="F77" s="25">
        <f t="shared" si="0"/>
        <v>-1</v>
      </c>
      <c r="G77" s="46">
        <f t="shared" si="1"/>
        <v>73990</v>
      </c>
      <c r="H77" s="41"/>
      <c r="I77" s="39" t="str">
        <f t="shared" si="2"/>
        <v>OFERTA CON PRECIO ARTIFICIALMENTE BAJO</v>
      </c>
      <c r="J77" s="42"/>
      <c r="K77" s="40" t="str">
        <f t="shared" si="3"/>
        <v>%</v>
      </c>
      <c r="L77" s="42"/>
      <c r="M77" s="40" t="str">
        <f t="shared" si="4"/>
        <v>%</v>
      </c>
      <c r="N77" s="42"/>
      <c r="O77" s="40" t="str">
        <f t="shared" si="5"/>
        <v>%</v>
      </c>
      <c r="P77" s="42"/>
      <c r="Q77" s="40" t="str">
        <f t="shared" si="6"/>
        <v>%</v>
      </c>
      <c r="R77" s="43">
        <f t="shared" si="7"/>
        <v>0</v>
      </c>
    </row>
    <row r="78" spans="3:18" ht="24.75" customHeight="1" x14ac:dyDescent="0.35">
      <c r="C78" s="24">
        <v>57</v>
      </c>
      <c r="D78" s="130" t="s">
        <v>136</v>
      </c>
      <c r="E78" s="121">
        <v>279566</v>
      </c>
      <c r="F78" s="25">
        <f t="shared" si="0"/>
        <v>-1</v>
      </c>
      <c r="G78" s="46">
        <f t="shared" si="1"/>
        <v>223653</v>
      </c>
      <c r="H78" s="41"/>
      <c r="I78" s="39" t="str">
        <f t="shared" si="2"/>
        <v>OFERTA CON PRECIO ARTIFICIALMENTE BAJO</v>
      </c>
      <c r="J78" s="42"/>
      <c r="K78" s="40" t="str">
        <f t="shared" si="3"/>
        <v>%</v>
      </c>
      <c r="L78" s="42"/>
      <c r="M78" s="40" t="str">
        <f t="shared" si="4"/>
        <v>%</v>
      </c>
      <c r="N78" s="42"/>
      <c r="O78" s="40" t="str">
        <f t="shared" si="5"/>
        <v>%</v>
      </c>
      <c r="P78" s="42"/>
      <c r="Q78" s="40" t="str">
        <f t="shared" si="6"/>
        <v>%</v>
      </c>
      <c r="R78" s="43">
        <f t="shared" si="7"/>
        <v>0</v>
      </c>
    </row>
    <row r="79" spans="3:18" ht="24.75" customHeight="1" x14ac:dyDescent="0.35">
      <c r="C79" s="24">
        <v>58</v>
      </c>
      <c r="D79" s="130" t="s">
        <v>137</v>
      </c>
      <c r="E79" s="121">
        <v>62535</v>
      </c>
      <c r="F79" s="25">
        <f t="shared" si="0"/>
        <v>-1</v>
      </c>
      <c r="G79" s="46">
        <f t="shared" si="1"/>
        <v>50028</v>
      </c>
      <c r="H79" s="41"/>
      <c r="I79" s="39" t="str">
        <f t="shared" si="2"/>
        <v>OFERTA CON PRECIO ARTIFICIALMENTE BAJO</v>
      </c>
      <c r="J79" s="42"/>
      <c r="K79" s="40" t="str">
        <f t="shared" si="3"/>
        <v>%</v>
      </c>
      <c r="L79" s="42"/>
      <c r="M79" s="40" t="str">
        <f t="shared" si="4"/>
        <v>%</v>
      </c>
      <c r="N79" s="42"/>
      <c r="O79" s="40" t="str">
        <f t="shared" si="5"/>
        <v>%</v>
      </c>
      <c r="P79" s="42"/>
      <c r="Q79" s="40" t="str">
        <f t="shared" si="6"/>
        <v>%</v>
      </c>
      <c r="R79" s="43">
        <f t="shared" si="7"/>
        <v>0</v>
      </c>
    </row>
    <row r="80" spans="3:18" ht="14.5" x14ac:dyDescent="0.35"/>
    <row r="81" spans="1:18" ht="24" customHeight="1" x14ac:dyDescent="0.35">
      <c r="C81" s="88" t="s">
        <v>58</v>
      </c>
      <c r="D81" s="89"/>
      <c r="E81" s="89"/>
      <c r="F81" s="89"/>
      <c r="G81" s="89"/>
      <c r="H81" s="89"/>
      <c r="I81" s="89"/>
      <c r="J81" s="89"/>
      <c r="K81" s="89"/>
      <c r="L81" s="89"/>
      <c r="M81" s="89"/>
      <c r="N81" s="89"/>
      <c r="O81" s="89"/>
      <c r="P81" s="89"/>
      <c r="Q81" s="89"/>
      <c r="R81" s="89"/>
    </row>
    <row r="82" spans="1:18" ht="163.5" customHeight="1" x14ac:dyDescent="0.35">
      <c r="C82" s="90" t="s">
        <v>71</v>
      </c>
      <c r="D82" s="91"/>
      <c r="E82" s="91"/>
      <c r="F82" s="91"/>
      <c r="G82" s="91"/>
      <c r="H82" s="91"/>
      <c r="I82" s="91"/>
      <c r="J82" s="91"/>
      <c r="K82" s="91"/>
      <c r="L82" s="91"/>
      <c r="M82" s="91"/>
      <c r="N82" s="91"/>
      <c r="O82" s="91"/>
      <c r="P82" s="91"/>
      <c r="Q82" s="91"/>
      <c r="R82" s="92"/>
    </row>
    <row r="83" spans="1:18" ht="8.25" customHeight="1" x14ac:dyDescent="0.35">
      <c r="B83" s="27"/>
      <c r="C83" s="27"/>
      <c r="D83" s="27"/>
      <c r="E83" s="127"/>
      <c r="F83" s="27"/>
      <c r="G83" s="47"/>
      <c r="H83" s="27"/>
      <c r="I83" s="27"/>
      <c r="J83" s="27"/>
      <c r="K83" s="27"/>
      <c r="L83" s="27"/>
      <c r="M83" s="27"/>
      <c r="N83" s="27"/>
      <c r="O83" s="27"/>
      <c r="P83" s="27"/>
      <c r="Q83" s="27"/>
      <c r="R83" s="26"/>
    </row>
    <row r="84" spans="1:18" ht="259.5" customHeight="1" x14ac:dyDescent="0.35">
      <c r="C84" s="93" t="s">
        <v>59</v>
      </c>
      <c r="D84" s="94"/>
      <c r="E84" s="94"/>
      <c r="F84" s="94"/>
      <c r="G84" s="94"/>
      <c r="H84" s="94"/>
      <c r="I84" s="94"/>
      <c r="J84" s="94"/>
      <c r="K84" s="94"/>
      <c r="L84" s="94"/>
      <c r="M84" s="94"/>
      <c r="N84" s="94"/>
      <c r="O84" s="94"/>
      <c r="P84" s="94"/>
      <c r="Q84" s="94"/>
      <c r="R84" s="95"/>
    </row>
    <row r="85" spans="1:18" s="13" customFormat="1" ht="14.5" hidden="1" x14ac:dyDescent="0.35">
      <c r="A85" s="15"/>
      <c r="B85" s="28"/>
      <c r="C85" s="28"/>
      <c r="D85" s="28"/>
      <c r="E85" s="127"/>
      <c r="F85" s="28"/>
      <c r="G85" s="48"/>
      <c r="H85" s="26"/>
      <c r="I85" s="16"/>
      <c r="J85" s="16"/>
      <c r="K85" s="16"/>
      <c r="L85" s="16"/>
      <c r="M85" s="16"/>
      <c r="N85" s="26"/>
    </row>
    <row r="86" spans="1:18" s="13" customFormat="1" ht="15" customHeight="1" x14ac:dyDescent="0.35">
      <c r="A86" s="15"/>
      <c r="C86" s="98" t="s">
        <v>12</v>
      </c>
      <c r="D86" s="98"/>
      <c r="E86" s="98"/>
      <c r="F86" s="98"/>
      <c r="G86" s="48"/>
      <c r="H86" s="26"/>
      <c r="I86" s="16"/>
      <c r="J86" s="16"/>
      <c r="K86" s="16"/>
      <c r="L86" s="16"/>
      <c r="M86" s="16"/>
      <c r="N86" s="26"/>
    </row>
    <row r="87" spans="1:18" s="13" customFormat="1" ht="14.5" x14ac:dyDescent="0.35">
      <c r="A87" s="15"/>
      <c r="B87" s="30"/>
      <c r="C87" s="98"/>
      <c r="D87" s="98"/>
      <c r="E87" s="98"/>
      <c r="F87" s="98"/>
      <c r="G87" s="48"/>
      <c r="H87" s="26"/>
      <c r="I87" s="16"/>
      <c r="J87" s="16"/>
      <c r="K87" s="16"/>
      <c r="L87" s="16"/>
      <c r="M87" s="16"/>
      <c r="N87" s="26"/>
    </row>
    <row r="88" spans="1:18" s="13" customFormat="1" ht="15" thickBot="1" x14ac:dyDescent="0.4">
      <c r="A88" s="15"/>
      <c r="B88" s="30"/>
      <c r="C88" s="99"/>
      <c r="D88" s="99"/>
      <c r="E88" s="99"/>
      <c r="F88" s="99"/>
      <c r="G88" s="48"/>
      <c r="H88" s="26"/>
      <c r="I88" s="16"/>
      <c r="J88" s="16"/>
      <c r="K88" s="16"/>
      <c r="L88" s="16"/>
      <c r="M88" s="16"/>
      <c r="N88" s="26"/>
    </row>
    <row r="89" spans="1:18" s="13" customFormat="1" ht="14.5" x14ac:dyDescent="0.35">
      <c r="A89" s="15"/>
      <c r="C89" s="97" t="s">
        <v>13</v>
      </c>
      <c r="D89" s="97"/>
      <c r="E89" s="97"/>
      <c r="F89" s="97"/>
      <c r="G89" s="48"/>
      <c r="H89" s="26"/>
      <c r="I89" s="16"/>
      <c r="J89" s="16"/>
      <c r="K89" s="16"/>
      <c r="L89" s="16"/>
      <c r="M89" s="16"/>
      <c r="N89" s="26"/>
    </row>
    <row r="90" spans="1:18" s="13" customFormat="1" ht="14.5" x14ac:dyDescent="0.35">
      <c r="A90" s="15"/>
      <c r="C90" s="96" t="s">
        <v>14</v>
      </c>
      <c r="D90" s="96"/>
      <c r="E90" s="96"/>
      <c r="F90" s="96"/>
      <c r="G90" s="48"/>
      <c r="H90" s="26"/>
      <c r="I90" s="16"/>
      <c r="J90" s="16"/>
      <c r="K90" s="16"/>
      <c r="L90" s="16"/>
      <c r="M90" s="16"/>
      <c r="N90" s="26"/>
    </row>
    <row r="91" spans="1:18" s="13" customFormat="1" ht="3.75" customHeight="1" x14ac:dyDescent="0.35">
      <c r="A91" s="15"/>
      <c r="B91" s="28"/>
      <c r="C91" s="28"/>
      <c r="D91" s="28"/>
      <c r="E91" s="127"/>
      <c r="F91" s="28"/>
      <c r="G91" s="48"/>
      <c r="H91" s="26"/>
      <c r="I91" s="16"/>
      <c r="J91" s="16"/>
      <c r="K91" s="16"/>
      <c r="L91" s="16"/>
      <c r="M91" s="16"/>
      <c r="N91" s="26"/>
    </row>
    <row r="92" spans="1:18" s="13" customFormat="1" ht="14.5" x14ac:dyDescent="0.35">
      <c r="A92" s="15"/>
      <c r="C92" s="16" t="s">
        <v>15</v>
      </c>
      <c r="D92" s="28"/>
      <c r="E92" s="127"/>
      <c r="F92" s="28"/>
      <c r="G92" s="48"/>
      <c r="H92" s="26"/>
      <c r="I92" s="16"/>
      <c r="J92" s="16"/>
      <c r="K92" s="16"/>
      <c r="L92" s="16"/>
      <c r="M92" s="16"/>
      <c r="N92" s="26"/>
    </row>
    <row r="93" spans="1:18" s="13" customFormat="1" ht="7.5" customHeight="1" x14ac:dyDescent="0.3">
      <c r="A93" s="78"/>
      <c r="B93" s="78"/>
      <c r="C93" s="78"/>
      <c r="D93" s="78"/>
      <c r="E93" s="78"/>
      <c r="F93" s="78"/>
      <c r="G93" s="78"/>
      <c r="H93" s="78"/>
      <c r="I93" s="78"/>
      <c r="J93" s="78"/>
      <c r="K93" s="78"/>
      <c r="L93" s="78"/>
      <c r="M93" s="78"/>
      <c r="N93" s="78"/>
      <c r="O93" s="78"/>
      <c r="P93" s="78"/>
      <c r="Q93" s="78"/>
      <c r="R93" s="78"/>
    </row>
    <row r="94" spans="1:18" s="4" customFormat="1" ht="54" customHeight="1" x14ac:dyDescent="0.35">
      <c r="B94" s="31"/>
      <c r="C94" s="74" t="s">
        <v>60</v>
      </c>
      <c r="D94" s="74"/>
      <c r="E94" s="74"/>
      <c r="F94" s="74"/>
      <c r="G94" s="74"/>
      <c r="H94" s="74"/>
      <c r="I94" s="74"/>
      <c r="J94" s="74"/>
      <c r="K94" s="74"/>
      <c r="L94" s="74"/>
      <c r="M94" s="74"/>
      <c r="N94" s="74"/>
      <c r="O94" s="74"/>
      <c r="P94" s="74"/>
      <c r="Q94" s="74"/>
      <c r="R94" s="74"/>
    </row>
    <row r="95" spans="1:18" s="4" customFormat="1" ht="14.5" x14ac:dyDescent="0.35">
      <c r="B95" s="79"/>
      <c r="C95" s="79"/>
      <c r="D95" s="79"/>
      <c r="E95" s="79"/>
      <c r="F95" s="79"/>
      <c r="G95" s="79"/>
      <c r="H95" s="79"/>
      <c r="I95" s="79"/>
      <c r="J95" s="79"/>
      <c r="K95" s="79"/>
      <c r="L95" s="79"/>
    </row>
    <row r="96" spans="1:18" s="4" customFormat="1" ht="24.75" customHeight="1" x14ac:dyDescent="0.35">
      <c r="B96" s="32"/>
      <c r="C96" s="75" t="s">
        <v>61</v>
      </c>
      <c r="D96" s="75"/>
      <c r="E96" s="75"/>
      <c r="F96" s="75"/>
      <c r="G96" s="75"/>
      <c r="H96" s="75"/>
      <c r="I96" s="75"/>
      <c r="J96" s="75"/>
      <c r="K96" s="75"/>
      <c r="L96" s="75"/>
      <c r="M96" s="75"/>
      <c r="N96" s="75"/>
      <c r="O96" s="75"/>
      <c r="P96" s="75"/>
      <c r="Q96" s="75"/>
      <c r="R96" s="75"/>
    </row>
    <row r="97" spans="1:13" ht="0" hidden="1" customHeight="1" x14ac:dyDescent="0.35">
      <c r="A97" s="83" t="s">
        <v>16</v>
      </c>
      <c r="B97" s="83"/>
      <c r="C97" s="83"/>
      <c r="D97" s="83"/>
      <c r="E97" s="83"/>
      <c r="F97" s="83"/>
      <c r="G97" s="83"/>
      <c r="H97" s="83"/>
      <c r="I97" s="83"/>
      <c r="J97" s="83"/>
      <c r="K97" s="83"/>
      <c r="L97" s="83"/>
      <c r="M97" s="83"/>
    </row>
  </sheetData>
  <sheetProtection selectLockedCells="1"/>
  <mergeCells count="45">
    <mergeCell ref="B2:B5"/>
    <mergeCell ref="Q2:R2"/>
    <mergeCell ref="Q3:R3"/>
    <mergeCell ref="Q4:R4"/>
    <mergeCell ref="Q5:R5"/>
    <mergeCell ref="A97:M97"/>
    <mergeCell ref="D20:D21"/>
    <mergeCell ref="C20:C21"/>
    <mergeCell ref="C81:R81"/>
    <mergeCell ref="C82:R82"/>
    <mergeCell ref="C84:R84"/>
    <mergeCell ref="C90:F90"/>
    <mergeCell ref="C89:F89"/>
    <mergeCell ref="C86:F88"/>
    <mergeCell ref="I20:I21"/>
    <mergeCell ref="J20:K20"/>
    <mergeCell ref="L20:M20"/>
    <mergeCell ref="N20:O20"/>
    <mergeCell ref="P20:Q20"/>
    <mergeCell ref="R20:R21"/>
    <mergeCell ref="E20:E21"/>
    <mergeCell ref="C94:R94"/>
    <mergeCell ref="C96:R96"/>
    <mergeCell ref="C17:I17"/>
    <mergeCell ref="C18:I18"/>
    <mergeCell ref="K17:R17"/>
    <mergeCell ref="K18:R18"/>
    <mergeCell ref="A93:R93"/>
    <mergeCell ref="B95:L95"/>
    <mergeCell ref="F20:F21"/>
    <mergeCell ref="G20:G21"/>
    <mergeCell ref="H20:H21"/>
    <mergeCell ref="C15:R15"/>
    <mergeCell ref="C14:R14"/>
    <mergeCell ref="C9:D9"/>
    <mergeCell ref="C2:C5"/>
    <mergeCell ref="D2:P2"/>
    <mergeCell ref="D3:P3"/>
    <mergeCell ref="D4:P5"/>
    <mergeCell ref="E9:F9"/>
    <mergeCell ref="I9:J9"/>
    <mergeCell ref="C11:D12"/>
    <mergeCell ref="E11:F12"/>
    <mergeCell ref="H11:H12"/>
    <mergeCell ref="I11:R12"/>
  </mergeCells>
  <conditionalFormatting sqref="I22:I79">
    <cfRule type="containsText" dxfId="4" priority="4" operator="containsText" text="OFERTA CON PRECIO ARTIFICIALMENTE BAJO">
      <formula>NOT(ISERROR(SEARCH("OFERTA CON PRECIO ARTIFICIALMENTE BAJO",I22)))</formula>
    </cfRule>
    <cfRule type="containsText" dxfId="3" priority="5" operator="containsText" text="VALOR MÍNIMO ACEPTABLE">
      <formula>NOT(ISERROR(SEARCH("VALOR MÍNIMO ACEPTABLE",I22)))</formula>
    </cfRule>
  </conditionalFormatting>
  <conditionalFormatting sqref="R22:R79">
    <cfRule type="cellIs" dxfId="2" priority="1" operator="lessThan">
      <formula>0</formula>
    </cfRule>
    <cfRule type="cellIs" dxfId="1" priority="2" operator="greaterThan">
      <formula>0</formula>
    </cfRule>
    <cfRule type="cellIs" dxfId="0" priority="3" operator="equal">
      <formula>0</formula>
    </cfRule>
  </conditionalFormatting>
  <dataValidations count="1">
    <dataValidation allowBlank="1" showInputMessage="1" showErrorMessage="1" errorTitle="SUPERA EL PRESUPUESTO OFICIAL" sqref="E66:E79" xr:uid="{6005FCAE-B68B-4945-B1E4-D4545A372283}"/>
  </dataValidations>
  <printOptions horizontalCentered="1"/>
  <pageMargins left="0.70866141732283472" right="0.70866141732283472" top="0.74803149606299213" bottom="0.74803149606299213" header="0.31496062992125984" footer="0.31496062992125984"/>
  <pageSetup scale="21"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K29"/>
  <sheetViews>
    <sheetView showGridLines="0" view="pageBreakPreview" zoomScaleNormal="82" zoomScaleSheetLayoutView="100" workbookViewId="0">
      <selection activeCell="I5" sqref="I5:J5"/>
    </sheetView>
  </sheetViews>
  <sheetFormatPr baseColWidth="10" defaultColWidth="11.453125" defaultRowHeight="14.5" x14ac:dyDescent="0.35"/>
  <cols>
    <col min="1" max="1" width="2.7265625" customWidth="1"/>
    <col min="2" max="2" width="10.26953125" customWidth="1"/>
    <col min="3" max="3" width="12.1796875" customWidth="1"/>
    <col min="5" max="5" width="9" customWidth="1"/>
    <col min="6" max="6" width="6" customWidth="1"/>
    <col min="7" max="7" width="17.54296875" customWidth="1"/>
    <col min="8" max="8" width="13.453125" customWidth="1"/>
    <col min="9" max="9" width="17.26953125" customWidth="1"/>
    <col min="10" max="10" width="15.54296875" customWidth="1"/>
    <col min="11" max="11" width="3.453125" customWidth="1"/>
  </cols>
  <sheetData>
    <row r="2" spans="2:11" ht="15" customHeight="1" x14ac:dyDescent="0.35">
      <c r="B2" s="111"/>
      <c r="C2" s="111"/>
      <c r="D2" s="112" t="s">
        <v>0</v>
      </c>
      <c r="E2" s="113"/>
      <c r="F2" s="113"/>
      <c r="G2" s="113"/>
      <c r="H2" s="114"/>
      <c r="I2" s="112" t="s">
        <v>17</v>
      </c>
      <c r="J2" s="114"/>
      <c r="K2" s="2"/>
    </row>
    <row r="3" spans="2:11" ht="15" customHeight="1" x14ac:dyDescent="0.35">
      <c r="B3" s="111"/>
      <c r="C3" s="111"/>
      <c r="D3" s="112" t="s">
        <v>1</v>
      </c>
      <c r="E3" s="113"/>
      <c r="F3" s="113"/>
      <c r="G3" s="113"/>
      <c r="H3" s="114"/>
      <c r="I3" s="112" t="s">
        <v>75</v>
      </c>
      <c r="J3" s="114"/>
      <c r="K3" s="3"/>
    </row>
    <row r="4" spans="2:11" ht="15" customHeight="1" x14ac:dyDescent="0.35">
      <c r="B4" s="111"/>
      <c r="C4" s="111"/>
      <c r="D4" s="115" t="s">
        <v>2</v>
      </c>
      <c r="E4" s="116"/>
      <c r="F4" s="116"/>
      <c r="G4" s="116"/>
      <c r="H4" s="117"/>
      <c r="I4" s="112" t="s">
        <v>79</v>
      </c>
      <c r="J4" s="114"/>
      <c r="K4" s="3"/>
    </row>
    <row r="5" spans="2:11" ht="15" customHeight="1" x14ac:dyDescent="0.35">
      <c r="B5" s="111"/>
      <c r="C5" s="111"/>
      <c r="D5" s="118"/>
      <c r="E5" s="119"/>
      <c r="F5" s="119"/>
      <c r="G5" s="119"/>
      <c r="H5" s="120"/>
      <c r="I5" s="112" t="s">
        <v>62</v>
      </c>
      <c r="J5" s="114"/>
      <c r="K5" s="3"/>
    </row>
    <row r="6" spans="2:11" x14ac:dyDescent="0.35">
      <c r="K6" s="4"/>
    </row>
    <row r="7" spans="2:11" ht="15.75" customHeight="1" x14ac:dyDescent="0.35">
      <c r="B7" s="110" t="s">
        <v>18</v>
      </c>
      <c r="C7" s="110"/>
      <c r="D7" s="110"/>
      <c r="E7" s="110"/>
      <c r="F7" s="110"/>
      <c r="G7" s="110"/>
      <c r="H7" s="110"/>
      <c r="I7" s="110"/>
      <c r="J7" s="110"/>
      <c r="K7" s="5"/>
    </row>
    <row r="8" spans="2:11" ht="15.75" customHeight="1" x14ac:dyDescent="0.35">
      <c r="B8" s="107" t="s">
        <v>19</v>
      </c>
      <c r="C8" s="107" t="s">
        <v>20</v>
      </c>
      <c r="D8" s="107"/>
      <c r="E8" s="107"/>
      <c r="F8" s="107"/>
      <c r="G8" s="110" t="s">
        <v>21</v>
      </c>
      <c r="H8" s="110"/>
      <c r="I8" s="110"/>
      <c r="J8" s="110"/>
      <c r="K8" s="5"/>
    </row>
    <row r="9" spans="2:11" ht="15.75" customHeight="1" x14ac:dyDescent="0.35">
      <c r="B9" s="107"/>
      <c r="C9" s="6" t="s">
        <v>22</v>
      </c>
      <c r="D9" s="6" t="s">
        <v>23</v>
      </c>
      <c r="E9" s="107" t="s">
        <v>24</v>
      </c>
      <c r="F9" s="107"/>
      <c r="G9" s="110"/>
      <c r="H9" s="110"/>
      <c r="I9" s="110"/>
      <c r="J9" s="110"/>
      <c r="K9" s="5"/>
    </row>
    <row r="10" spans="2:11" ht="15.75" customHeight="1" x14ac:dyDescent="0.35">
      <c r="B10" s="7">
        <v>1</v>
      </c>
      <c r="C10" s="7">
        <v>2022</v>
      </c>
      <c r="D10" s="7">
        <v>1</v>
      </c>
      <c r="E10" s="105">
        <v>28</v>
      </c>
      <c r="F10" s="105"/>
      <c r="G10" s="106" t="s">
        <v>25</v>
      </c>
      <c r="H10" s="106"/>
      <c r="I10" s="106"/>
      <c r="J10" s="106"/>
      <c r="K10" s="8"/>
    </row>
    <row r="11" spans="2:11" ht="24.75" customHeight="1" x14ac:dyDescent="0.35">
      <c r="B11" s="7">
        <v>2</v>
      </c>
      <c r="C11" s="7">
        <v>2022</v>
      </c>
      <c r="D11" s="7">
        <v>5</v>
      </c>
      <c r="E11" s="105">
        <v>31</v>
      </c>
      <c r="F11" s="105"/>
      <c r="G11" s="106" t="s">
        <v>26</v>
      </c>
      <c r="H11" s="106"/>
      <c r="I11" s="106"/>
      <c r="J11" s="106"/>
      <c r="K11" s="8"/>
    </row>
    <row r="12" spans="2:11" ht="46.5" customHeight="1" x14ac:dyDescent="0.35">
      <c r="B12" s="7">
        <v>3</v>
      </c>
      <c r="C12" s="7">
        <v>2024</v>
      </c>
      <c r="D12" s="7">
        <v>4</v>
      </c>
      <c r="E12" s="105">
        <v>29</v>
      </c>
      <c r="F12" s="105"/>
      <c r="G12" s="106" t="s">
        <v>27</v>
      </c>
      <c r="H12" s="106"/>
      <c r="I12" s="106"/>
      <c r="J12" s="106"/>
      <c r="K12" s="8"/>
    </row>
    <row r="13" spans="2:11" ht="154.5" customHeight="1" x14ac:dyDescent="0.35">
      <c r="B13" s="7">
        <v>4</v>
      </c>
      <c r="C13" s="7">
        <v>2024</v>
      </c>
      <c r="D13" s="7">
        <v>7</v>
      </c>
      <c r="E13" s="105">
        <v>31</v>
      </c>
      <c r="F13" s="105"/>
      <c r="G13" s="106" t="s">
        <v>51</v>
      </c>
      <c r="H13" s="106"/>
      <c r="I13" s="106"/>
      <c r="J13" s="106"/>
      <c r="K13" s="8"/>
    </row>
    <row r="14" spans="2:11" ht="110.25" customHeight="1" x14ac:dyDescent="0.35">
      <c r="B14" s="7">
        <v>5</v>
      </c>
      <c r="C14" s="7">
        <v>2025</v>
      </c>
      <c r="D14" s="7">
        <v>2</v>
      </c>
      <c r="E14" s="105">
        <v>28</v>
      </c>
      <c r="F14" s="105"/>
      <c r="G14" s="106" t="s">
        <v>72</v>
      </c>
      <c r="H14" s="106"/>
      <c r="I14" s="106"/>
      <c r="J14" s="106"/>
      <c r="K14" s="8"/>
    </row>
    <row r="15" spans="2:11" ht="96.75" customHeight="1" x14ac:dyDescent="0.35">
      <c r="B15" s="7">
        <v>6</v>
      </c>
      <c r="C15" s="7">
        <v>2025</v>
      </c>
      <c r="D15" s="7">
        <v>5</v>
      </c>
      <c r="E15" s="105">
        <v>23</v>
      </c>
      <c r="F15" s="105"/>
      <c r="G15" s="106" t="s">
        <v>78</v>
      </c>
      <c r="H15" s="106"/>
      <c r="I15" s="106"/>
      <c r="J15" s="106"/>
      <c r="K15" s="8"/>
    </row>
    <row r="16" spans="2:11" ht="15.75" customHeight="1" x14ac:dyDescent="0.35">
      <c r="B16" s="107" t="s">
        <v>28</v>
      </c>
      <c r="C16" s="107"/>
      <c r="D16" s="107"/>
      <c r="E16" s="107"/>
      <c r="F16" s="107"/>
      <c r="G16" s="107"/>
      <c r="H16" s="107"/>
      <c r="I16" s="107"/>
      <c r="J16" s="107"/>
      <c r="K16" s="9"/>
    </row>
    <row r="17" spans="2:11" x14ac:dyDescent="0.35">
      <c r="B17" s="107" t="s">
        <v>29</v>
      </c>
      <c r="C17" s="107"/>
      <c r="D17" s="107"/>
      <c r="E17" s="107"/>
      <c r="F17" s="107" t="s">
        <v>30</v>
      </c>
      <c r="G17" s="107"/>
      <c r="H17" s="107"/>
      <c r="I17" s="107"/>
      <c r="J17" s="107"/>
      <c r="K17" s="9"/>
    </row>
    <row r="18" spans="2:11" ht="15.75" customHeight="1" x14ac:dyDescent="0.35">
      <c r="B18" s="105" t="s">
        <v>31</v>
      </c>
      <c r="C18" s="105"/>
      <c r="D18" s="105"/>
      <c r="E18" s="105"/>
      <c r="F18" s="105" t="s">
        <v>65</v>
      </c>
      <c r="G18" s="105"/>
      <c r="H18" s="105"/>
      <c r="I18" s="105"/>
      <c r="J18" s="105"/>
      <c r="K18" s="10"/>
    </row>
    <row r="19" spans="2:11" x14ac:dyDescent="0.35">
      <c r="B19" s="107" t="s">
        <v>32</v>
      </c>
      <c r="C19" s="107"/>
      <c r="D19" s="107"/>
      <c r="E19" s="107"/>
      <c r="F19" s="107"/>
      <c r="G19" s="107"/>
      <c r="H19" s="107"/>
      <c r="I19" s="107"/>
      <c r="J19" s="107"/>
      <c r="K19" s="9"/>
    </row>
    <row r="20" spans="2:11" x14ac:dyDescent="0.35">
      <c r="B20" s="107" t="s">
        <v>29</v>
      </c>
      <c r="C20" s="107"/>
      <c r="D20" s="107"/>
      <c r="E20" s="107"/>
      <c r="F20" s="107" t="s">
        <v>30</v>
      </c>
      <c r="G20" s="107"/>
      <c r="H20" s="107"/>
      <c r="I20" s="107"/>
      <c r="J20" s="107"/>
      <c r="K20" s="9"/>
    </row>
    <row r="21" spans="2:11" ht="15.75" customHeight="1" x14ac:dyDescent="0.35">
      <c r="B21" s="108" t="s">
        <v>33</v>
      </c>
      <c r="C21" s="108"/>
      <c r="D21" s="108"/>
      <c r="E21" s="108"/>
      <c r="F21" s="108" t="s">
        <v>34</v>
      </c>
      <c r="G21" s="108"/>
      <c r="H21" s="108"/>
      <c r="I21" s="108"/>
      <c r="J21" s="108"/>
      <c r="K21" s="11"/>
    </row>
    <row r="22" spans="2:11" ht="15.75" customHeight="1" x14ac:dyDescent="0.35">
      <c r="B22" s="110" t="s">
        <v>35</v>
      </c>
      <c r="C22" s="110"/>
      <c r="D22" s="110"/>
      <c r="E22" s="110"/>
      <c r="F22" s="110"/>
      <c r="G22" s="110"/>
      <c r="H22" s="110"/>
      <c r="I22" s="110"/>
      <c r="J22" s="110"/>
      <c r="K22" s="5"/>
    </row>
    <row r="23" spans="2:11" x14ac:dyDescent="0.35">
      <c r="B23" s="107" t="s">
        <v>29</v>
      </c>
      <c r="C23" s="107"/>
      <c r="D23" s="107"/>
      <c r="E23" s="107" t="s">
        <v>30</v>
      </c>
      <c r="F23" s="107"/>
      <c r="G23" s="107"/>
      <c r="H23" s="107" t="s">
        <v>36</v>
      </c>
      <c r="I23" s="107"/>
      <c r="J23" s="107"/>
      <c r="K23" s="9"/>
    </row>
    <row r="24" spans="2:11" x14ac:dyDescent="0.35">
      <c r="B24" s="107"/>
      <c r="C24" s="107"/>
      <c r="D24" s="107"/>
      <c r="E24" s="107"/>
      <c r="F24" s="107"/>
      <c r="G24" s="107"/>
      <c r="H24" s="6" t="s">
        <v>22</v>
      </c>
      <c r="I24" s="6" t="s">
        <v>23</v>
      </c>
      <c r="J24" s="6" t="s">
        <v>24</v>
      </c>
      <c r="K24" s="9"/>
    </row>
    <row r="25" spans="2:11" x14ac:dyDescent="0.35">
      <c r="B25" s="105" t="s">
        <v>37</v>
      </c>
      <c r="C25" s="105"/>
      <c r="D25" s="105"/>
      <c r="E25" s="108" t="s">
        <v>38</v>
      </c>
      <c r="F25" s="108"/>
      <c r="G25" s="108"/>
      <c r="H25" s="7">
        <v>2025</v>
      </c>
      <c r="I25" s="7">
        <v>5</v>
      </c>
      <c r="J25" s="7">
        <v>23</v>
      </c>
      <c r="K25" s="10"/>
    </row>
    <row r="26" spans="2:11" x14ac:dyDescent="0.35">
      <c r="K26" s="4"/>
    </row>
    <row r="27" spans="2:11" ht="56.25" customHeight="1" x14ac:dyDescent="0.35">
      <c r="B27" s="4"/>
      <c r="C27" s="109" t="s">
        <v>39</v>
      </c>
      <c r="D27" s="109"/>
      <c r="E27" s="109"/>
      <c r="F27" s="109"/>
      <c r="G27" s="109"/>
      <c r="H27" s="109"/>
      <c r="I27" s="109"/>
      <c r="K27" s="4"/>
    </row>
    <row r="28" spans="2:11" ht="16.5" customHeight="1" x14ac:dyDescent="0.35">
      <c r="E28" s="104" t="s">
        <v>40</v>
      </c>
      <c r="F28" s="104"/>
      <c r="G28" s="104"/>
      <c r="H28" s="104"/>
      <c r="I28" s="104"/>
      <c r="J28" s="104"/>
      <c r="K28" s="12"/>
    </row>
    <row r="29" spans="2:11" x14ac:dyDescent="0.35">
      <c r="B29" s="4"/>
      <c r="C29" s="4"/>
      <c r="D29" s="4"/>
      <c r="E29" s="104"/>
      <c r="F29" s="104"/>
      <c r="G29" s="104"/>
      <c r="H29" s="104"/>
      <c r="I29" s="104"/>
      <c r="J29" s="104"/>
      <c r="K29" s="12"/>
    </row>
  </sheetData>
  <mergeCells count="43">
    <mergeCell ref="G15:J15"/>
    <mergeCell ref="B2:C5"/>
    <mergeCell ref="D2:H2"/>
    <mergeCell ref="I2:J2"/>
    <mergeCell ref="D3:H3"/>
    <mergeCell ref="I3:J3"/>
    <mergeCell ref="D4:H5"/>
    <mergeCell ref="I4:J4"/>
    <mergeCell ref="I5:J5"/>
    <mergeCell ref="E14:F14"/>
    <mergeCell ref="G14:J14"/>
    <mergeCell ref="F18:J18"/>
    <mergeCell ref="B7:J7"/>
    <mergeCell ref="B8:B9"/>
    <mergeCell ref="C8:F8"/>
    <mergeCell ref="G8:J9"/>
    <mergeCell ref="E9:F9"/>
    <mergeCell ref="E10:F10"/>
    <mergeCell ref="G10:J10"/>
    <mergeCell ref="E11:F11"/>
    <mergeCell ref="G11:J11"/>
    <mergeCell ref="B16:J16"/>
    <mergeCell ref="B17:E17"/>
    <mergeCell ref="F17:J17"/>
    <mergeCell ref="E12:F12"/>
    <mergeCell ref="G12:J12"/>
    <mergeCell ref="E15:F15"/>
    <mergeCell ref="E28:J29"/>
    <mergeCell ref="E13:F13"/>
    <mergeCell ref="G13:J13"/>
    <mergeCell ref="B23:D24"/>
    <mergeCell ref="E23:G24"/>
    <mergeCell ref="H23:J23"/>
    <mergeCell ref="B25:D25"/>
    <mergeCell ref="E25:G25"/>
    <mergeCell ref="C27:I27"/>
    <mergeCell ref="B19:J19"/>
    <mergeCell ref="B20:E20"/>
    <mergeCell ref="F20:J20"/>
    <mergeCell ref="B21:E21"/>
    <mergeCell ref="F21:J21"/>
    <mergeCell ref="B22:J22"/>
    <mergeCell ref="B18:E18"/>
  </mergeCells>
  <pageMargins left="0.7" right="0.7" top="0.75" bottom="0.75" header="0.3" footer="0.3"/>
  <pageSetup paperSize="9" scale="6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E3:I103"/>
  <sheetViews>
    <sheetView topLeftCell="D1" workbookViewId="0">
      <selection activeCell="F9" sqref="F9"/>
    </sheetView>
  </sheetViews>
  <sheetFormatPr baseColWidth="10" defaultColWidth="11.453125" defaultRowHeight="14.5" x14ac:dyDescent="0.35"/>
  <cols>
    <col min="7" max="7" width="15" bestFit="1" customWidth="1"/>
    <col min="8" max="8" width="13.453125" bestFit="1" customWidth="1"/>
    <col min="9" max="9" width="17.1796875" bestFit="1" customWidth="1"/>
  </cols>
  <sheetData>
    <row r="3" spans="5:9" x14ac:dyDescent="0.35">
      <c r="E3" s="35" t="s">
        <v>64</v>
      </c>
    </row>
    <row r="4" spans="5:9" x14ac:dyDescent="0.35">
      <c r="E4" s="36">
        <v>0.01</v>
      </c>
      <c r="G4" s="18" t="s">
        <v>41</v>
      </c>
      <c r="H4" s="18" t="s">
        <v>42</v>
      </c>
      <c r="I4" s="18" t="s">
        <v>43</v>
      </c>
    </row>
    <row r="5" spans="5:9" x14ac:dyDescent="0.35">
      <c r="E5" s="37">
        <v>0.02</v>
      </c>
      <c r="G5" s="1" t="s">
        <v>44</v>
      </c>
      <c r="H5" s="19" t="s">
        <v>45</v>
      </c>
      <c r="I5" s="19" t="s">
        <v>46</v>
      </c>
    </row>
    <row r="6" spans="5:9" x14ac:dyDescent="0.35">
      <c r="E6" s="37">
        <v>0.03</v>
      </c>
      <c r="G6" s="19"/>
      <c r="H6" s="19" t="s">
        <v>47</v>
      </c>
      <c r="I6" s="19" t="s">
        <v>48</v>
      </c>
    </row>
    <row r="7" spans="5:9" x14ac:dyDescent="0.35">
      <c r="E7" s="37">
        <v>0.04</v>
      </c>
      <c r="G7" s="19"/>
      <c r="H7" s="19"/>
      <c r="I7" s="19" t="s">
        <v>49</v>
      </c>
    </row>
    <row r="8" spans="5:9" x14ac:dyDescent="0.35">
      <c r="E8" s="37">
        <v>0.05</v>
      </c>
      <c r="G8" s="19"/>
      <c r="H8" s="19"/>
      <c r="I8" s="1" t="s">
        <v>50</v>
      </c>
    </row>
    <row r="9" spans="5:9" x14ac:dyDescent="0.35">
      <c r="E9" s="37">
        <v>0.06</v>
      </c>
    </row>
    <row r="10" spans="5:9" x14ac:dyDescent="0.35">
      <c r="E10" s="37">
        <v>7.0000000000000007E-2</v>
      </c>
    </row>
    <row r="11" spans="5:9" x14ac:dyDescent="0.35">
      <c r="E11" s="37">
        <v>0.08</v>
      </c>
    </row>
    <row r="12" spans="5:9" x14ac:dyDescent="0.35">
      <c r="E12" s="37">
        <v>0.09</v>
      </c>
    </row>
    <row r="13" spans="5:9" x14ac:dyDescent="0.35">
      <c r="E13" s="37">
        <v>0.1</v>
      </c>
    </row>
    <row r="14" spans="5:9" x14ac:dyDescent="0.35">
      <c r="E14" s="37">
        <v>0.11</v>
      </c>
    </row>
    <row r="15" spans="5:9" x14ac:dyDescent="0.35">
      <c r="E15" s="37">
        <v>0.12</v>
      </c>
    </row>
    <row r="16" spans="5:9" x14ac:dyDescent="0.35">
      <c r="E16" s="37">
        <v>0.13</v>
      </c>
    </row>
    <row r="17" spans="5:5" x14ac:dyDescent="0.35">
      <c r="E17" s="37">
        <v>0.14000000000000001</v>
      </c>
    </row>
    <row r="18" spans="5:5" x14ac:dyDescent="0.35">
      <c r="E18" s="37">
        <v>0.15</v>
      </c>
    </row>
    <row r="19" spans="5:5" x14ac:dyDescent="0.35">
      <c r="E19" s="37">
        <v>0.16</v>
      </c>
    </row>
    <row r="20" spans="5:5" x14ac:dyDescent="0.35">
      <c r="E20" s="37">
        <v>0.17</v>
      </c>
    </row>
    <row r="21" spans="5:5" x14ac:dyDescent="0.35">
      <c r="E21" s="37">
        <v>0.18</v>
      </c>
    </row>
    <row r="22" spans="5:5" x14ac:dyDescent="0.35">
      <c r="E22" s="37">
        <v>0.19</v>
      </c>
    </row>
    <row r="23" spans="5:5" x14ac:dyDescent="0.35">
      <c r="E23" s="37">
        <v>0.2</v>
      </c>
    </row>
    <row r="24" spans="5:5" x14ac:dyDescent="0.35">
      <c r="E24" s="37">
        <v>0.21</v>
      </c>
    </row>
    <row r="25" spans="5:5" x14ac:dyDescent="0.35">
      <c r="E25" s="37">
        <v>0.22</v>
      </c>
    </row>
    <row r="26" spans="5:5" x14ac:dyDescent="0.35">
      <c r="E26" s="37">
        <v>0.23</v>
      </c>
    </row>
    <row r="27" spans="5:5" x14ac:dyDescent="0.35">
      <c r="E27" s="37">
        <v>0.24</v>
      </c>
    </row>
    <row r="28" spans="5:5" x14ac:dyDescent="0.35">
      <c r="E28" s="37">
        <v>0.25</v>
      </c>
    </row>
    <row r="29" spans="5:5" x14ac:dyDescent="0.35">
      <c r="E29" s="37">
        <v>0.26</v>
      </c>
    </row>
    <row r="30" spans="5:5" x14ac:dyDescent="0.35">
      <c r="E30" s="37">
        <v>0.27</v>
      </c>
    </row>
    <row r="31" spans="5:5" x14ac:dyDescent="0.35">
      <c r="E31" s="37">
        <v>0.28000000000000003</v>
      </c>
    </row>
    <row r="32" spans="5:5" x14ac:dyDescent="0.35">
      <c r="E32" s="37">
        <v>0.28999999999999998</v>
      </c>
    </row>
    <row r="33" spans="5:5" x14ac:dyDescent="0.35">
      <c r="E33" s="37">
        <v>0.3</v>
      </c>
    </row>
    <row r="34" spans="5:5" x14ac:dyDescent="0.35">
      <c r="E34" s="37">
        <v>0.31</v>
      </c>
    </row>
    <row r="35" spans="5:5" x14ac:dyDescent="0.35">
      <c r="E35" s="37">
        <v>0.32</v>
      </c>
    </row>
    <row r="36" spans="5:5" x14ac:dyDescent="0.35">
      <c r="E36" s="37">
        <v>0.33</v>
      </c>
    </row>
    <row r="37" spans="5:5" x14ac:dyDescent="0.35">
      <c r="E37" s="37">
        <v>0.34</v>
      </c>
    </row>
    <row r="38" spans="5:5" x14ac:dyDescent="0.35">
      <c r="E38" s="37">
        <v>0.35</v>
      </c>
    </row>
    <row r="39" spans="5:5" x14ac:dyDescent="0.35">
      <c r="E39" s="37">
        <v>0.36</v>
      </c>
    </row>
    <row r="40" spans="5:5" x14ac:dyDescent="0.35">
      <c r="E40" s="37">
        <v>0.37</v>
      </c>
    </row>
    <row r="41" spans="5:5" x14ac:dyDescent="0.35">
      <c r="E41" s="37">
        <v>0.38</v>
      </c>
    </row>
    <row r="42" spans="5:5" x14ac:dyDescent="0.35">
      <c r="E42" s="37">
        <v>0.39</v>
      </c>
    </row>
    <row r="43" spans="5:5" x14ac:dyDescent="0.35">
      <c r="E43" s="37">
        <v>0.4</v>
      </c>
    </row>
    <row r="44" spans="5:5" x14ac:dyDescent="0.35">
      <c r="E44" s="37">
        <v>0.41</v>
      </c>
    </row>
    <row r="45" spans="5:5" x14ac:dyDescent="0.35">
      <c r="E45" s="37">
        <v>0.42</v>
      </c>
    </row>
    <row r="46" spans="5:5" x14ac:dyDescent="0.35">
      <c r="E46" s="37">
        <v>0.43</v>
      </c>
    </row>
    <row r="47" spans="5:5" x14ac:dyDescent="0.35">
      <c r="E47" s="37">
        <v>0.44</v>
      </c>
    </row>
    <row r="48" spans="5:5" x14ac:dyDescent="0.35">
      <c r="E48" s="37">
        <v>0.45</v>
      </c>
    </row>
    <row r="49" spans="5:5" x14ac:dyDescent="0.35">
      <c r="E49" s="37">
        <v>0.46</v>
      </c>
    </row>
    <row r="50" spans="5:5" x14ac:dyDescent="0.35">
      <c r="E50" s="37">
        <v>0.47</v>
      </c>
    </row>
    <row r="51" spans="5:5" x14ac:dyDescent="0.35">
      <c r="E51" s="37">
        <v>0.48</v>
      </c>
    </row>
    <row r="52" spans="5:5" x14ac:dyDescent="0.35">
      <c r="E52" s="37">
        <v>0.49</v>
      </c>
    </row>
    <row r="53" spans="5:5" x14ac:dyDescent="0.35">
      <c r="E53" s="37">
        <v>0.5</v>
      </c>
    </row>
    <row r="54" spans="5:5" x14ac:dyDescent="0.35">
      <c r="E54" s="37">
        <f t="shared" ref="E54:E70" si="0">+E53+1%</f>
        <v>0.51</v>
      </c>
    </row>
    <row r="55" spans="5:5" x14ac:dyDescent="0.35">
      <c r="E55" s="37">
        <f t="shared" si="0"/>
        <v>0.52</v>
      </c>
    </row>
    <row r="56" spans="5:5" x14ac:dyDescent="0.35">
      <c r="E56" s="37">
        <f t="shared" si="0"/>
        <v>0.53</v>
      </c>
    </row>
    <row r="57" spans="5:5" x14ac:dyDescent="0.35">
      <c r="E57" s="37">
        <f t="shared" si="0"/>
        <v>0.54</v>
      </c>
    </row>
    <row r="58" spans="5:5" x14ac:dyDescent="0.35">
      <c r="E58" s="37">
        <f t="shared" si="0"/>
        <v>0.55000000000000004</v>
      </c>
    </row>
    <row r="59" spans="5:5" x14ac:dyDescent="0.35">
      <c r="E59" s="37">
        <f t="shared" si="0"/>
        <v>0.56000000000000005</v>
      </c>
    </row>
    <row r="60" spans="5:5" x14ac:dyDescent="0.35">
      <c r="E60" s="37">
        <f t="shared" si="0"/>
        <v>0.57000000000000006</v>
      </c>
    </row>
    <row r="61" spans="5:5" x14ac:dyDescent="0.35">
      <c r="E61" s="37">
        <f t="shared" si="0"/>
        <v>0.58000000000000007</v>
      </c>
    </row>
    <row r="62" spans="5:5" x14ac:dyDescent="0.35">
      <c r="E62" s="37">
        <f t="shared" si="0"/>
        <v>0.59000000000000008</v>
      </c>
    </row>
    <row r="63" spans="5:5" x14ac:dyDescent="0.35">
      <c r="E63" s="37">
        <f t="shared" si="0"/>
        <v>0.60000000000000009</v>
      </c>
    </row>
    <row r="64" spans="5:5" x14ac:dyDescent="0.35">
      <c r="E64" s="37">
        <f t="shared" si="0"/>
        <v>0.6100000000000001</v>
      </c>
    </row>
    <row r="65" spans="5:5" x14ac:dyDescent="0.35">
      <c r="E65" s="37">
        <f>+E64+1%</f>
        <v>0.62000000000000011</v>
      </c>
    </row>
    <row r="66" spans="5:5" x14ac:dyDescent="0.35">
      <c r="E66" s="37">
        <f t="shared" si="0"/>
        <v>0.63000000000000012</v>
      </c>
    </row>
    <row r="67" spans="5:5" x14ac:dyDescent="0.35">
      <c r="E67" s="37">
        <f t="shared" si="0"/>
        <v>0.64000000000000012</v>
      </c>
    </row>
    <row r="68" spans="5:5" x14ac:dyDescent="0.35">
      <c r="E68" s="37">
        <f t="shared" si="0"/>
        <v>0.65000000000000013</v>
      </c>
    </row>
    <row r="69" spans="5:5" x14ac:dyDescent="0.35">
      <c r="E69" s="37">
        <f t="shared" si="0"/>
        <v>0.66000000000000014</v>
      </c>
    </row>
    <row r="70" spans="5:5" x14ac:dyDescent="0.35">
      <c r="E70" s="37">
        <f t="shared" si="0"/>
        <v>0.67000000000000015</v>
      </c>
    </row>
    <row r="71" spans="5:5" x14ac:dyDescent="0.35">
      <c r="E71" s="37">
        <f t="shared" ref="E71:E82" si="1">+E70+1%</f>
        <v>0.68000000000000016</v>
      </c>
    </row>
    <row r="72" spans="5:5" x14ac:dyDescent="0.35">
      <c r="E72" s="37">
        <f t="shared" si="1"/>
        <v>0.69000000000000017</v>
      </c>
    </row>
    <row r="73" spans="5:5" x14ac:dyDescent="0.35">
      <c r="E73" s="37">
        <f t="shared" si="1"/>
        <v>0.70000000000000018</v>
      </c>
    </row>
    <row r="74" spans="5:5" x14ac:dyDescent="0.35">
      <c r="E74" s="37">
        <f t="shared" si="1"/>
        <v>0.71000000000000019</v>
      </c>
    </row>
    <row r="75" spans="5:5" x14ac:dyDescent="0.35">
      <c r="E75" s="37">
        <f t="shared" si="1"/>
        <v>0.7200000000000002</v>
      </c>
    </row>
    <row r="76" spans="5:5" x14ac:dyDescent="0.35">
      <c r="E76" s="37">
        <f t="shared" si="1"/>
        <v>0.7300000000000002</v>
      </c>
    </row>
    <row r="77" spans="5:5" x14ac:dyDescent="0.35">
      <c r="E77" s="37">
        <f t="shared" si="1"/>
        <v>0.74000000000000021</v>
      </c>
    </row>
    <row r="78" spans="5:5" x14ac:dyDescent="0.35">
      <c r="E78" s="37">
        <f t="shared" si="1"/>
        <v>0.75000000000000022</v>
      </c>
    </row>
    <row r="79" spans="5:5" x14ac:dyDescent="0.35">
      <c r="E79" s="37">
        <f t="shared" si="1"/>
        <v>0.76000000000000023</v>
      </c>
    </row>
    <row r="80" spans="5:5" x14ac:dyDescent="0.35">
      <c r="E80" s="37">
        <f t="shared" si="1"/>
        <v>0.77000000000000024</v>
      </c>
    </row>
    <row r="81" spans="5:5" x14ac:dyDescent="0.35">
      <c r="E81" s="37">
        <f t="shared" si="1"/>
        <v>0.78000000000000025</v>
      </c>
    </row>
    <row r="82" spans="5:5" x14ac:dyDescent="0.35">
      <c r="E82" s="37">
        <f t="shared" si="1"/>
        <v>0.79000000000000026</v>
      </c>
    </row>
    <row r="83" spans="5:5" x14ac:dyDescent="0.35">
      <c r="E83" s="37">
        <f>+E82+1%</f>
        <v>0.80000000000000027</v>
      </c>
    </row>
    <row r="84" spans="5:5" x14ac:dyDescent="0.35">
      <c r="E84" s="37">
        <f t="shared" ref="E84:E93" si="2">+E83+1%</f>
        <v>0.81000000000000028</v>
      </c>
    </row>
    <row r="85" spans="5:5" x14ac:dyDescent="0.35">
      <c r="E85" s="37">
        <f t="shared" si="2"/>
        <v>0.82000000000000028</v>
      </c>
    </row>
    <row r="86" spans="5:5" x14ac:dyDescent="0.35">
      <c r="E86" s="37">
        <f t="shared" si="2"/>
        <v>0.83000000000000029</v>
      </c>
    </row>
    <row r="87" spans="5:5" x14ac:dyDescent="0.35">
      <c r="E87" s="37">
        <f t="shared" si="2"/>
        <v>0.8400000000000003</v>
      </c>
    </row>
    <row r="88" spans="5:5" x14ac:dyDescent="0.35">
      <c r="E88" s="37">
        <f t="shared" si="2"/>
        <v>0.85000000000000031</v>
      </c>
    </row>
    <row r="89" spans="5:5" x14ac:dyDescent="0.35">
      <c r="E89" s="37">
        <f t="shared" si="2"/>
        <v>0.86000000000000032</v>
      </c>
    </row>
    <row r="90" spans="5:5" x14ac:dyDescent="0.35">
      <c r="E90" s="37">
        <f t="shared" si="2"/>
        <v>0.87000000000000033</v>
      </c>
    </row>
    <row r="91" spans="5:5" x14ac:dyDescent="0.35">
      <c r="E91" s="37">
        <f t="shared" si="2"/>
        <v>0.88000000000000034</v>
      </c>
    </row>
    <row r="92" spans="5:5" x14ac:dyDescent="0.35">
      <c r="E92" s="37">
        <f t="shared" si="2"/>
        <v>0.89000000000000035</v>
      </c>
    </row>
    <row r="93" spans="5:5" x14ac:dyDescent="0.35">
      <c r="E93" s="37">
        <f t="shared" si="2"/>
        <v>0.90000000000000036</v>
      </c>
    </row>
    <row r="94" spans="5:5" x14ac:dyDescent="0.35">
      <c r="E94" s="37">
        <f t="shared" ref="E94:E103" si="3">+E93+1%</f>
        <v>0.91000000000000036</v>
      </c>
    </row>
    <row r="95" spans="5:5" x14ac:dyDescent="0.35">
      <c r="E95" s="37">
        <f t="shared" si="3"/>
        <v>0.92000000000000037</v>
      </c>
    </row>
    <row r="96" spans="5:5" x14ac:dyDescent="0.35">
      <c r="E96" s="37">
        <f t="shared" si="3"/>
        <v>0.93000000000000038</v>
      </c>
    </row>
    <row r="97" spans="5:5" x14ac:dyDescent="0.35">
      <c r="E97" s="37">
        <f t="shared" si="3"/>
        <v>0.94000000000000039</v>
      </c>
    </row>
    <row r="98" spans="5:5" x14ac:dyDescent="0.35">
      <c r="E98" s="37">
        <f t="shared" si="3"/>
        <v>0.9500000000000004</v>
      </c>
    </row>
    <row r="99" spans="5:5" x14ac:dyDescent="0.35">
      <c r="E99" s="37">
        <f t="shared" si="3"/>
        <v>0.96000000000000041</v>
      </c>
    </row>
    <row r="100" spans="5:5" x14ac:dyDescent="0.35">
      <c r="E100" s="37">
        <f t="shared" si="3"/>
        <v>0.97000000000000042</v>
      </c>
    </row>
    <row r="101" spans="5:5" x14ac:dyDescent="0.35">
      <c r="E101" s="37">
        <f t="shared" si="3"/>
        <v>0.98000000000000043</v>
      </c>
    </row>
    <row r="102" spans="5:5" x14ac:dyDescent="0.35">
      <c r="E102" s="37">
        <f t="shared" si="3"/>
        <v>0.99000000000000044</v>
      </c>
    </row>
    <row r="103" spans="5:5" x14ac:dyDescent="0.35">
      <c r="E103" s="38">
        <f t="shared" si="3"/>
        <v>1.0000000000000004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55FD01286F2FC409F25C3B5490AFAB1" ma:contentTypeVersion="6" ma:contentTypeDescription="Create a new document." ma:contentTypeScope="" ma:versionID="bdc7676385dc52cb9d8684c8092a0fdf">
  <xsd:schema xmlns:xsd="http://www.w3.org/2001/XMLSchema" xmlns:xs="http://www.w3.org/2001/XMLSchema" xmlns:p="http://schemas.microsoft.com/office/2006/metadata/properties" xmlns:ns3="632c1e4e-69c6-4d1f-81a1-009441d464e5" targetNamespace="http://schemas.microsoft.com/office/2006/metadata/properties" ma:root="true" ma:fieldsID="779bfbd032babbadedb8cb58ea4939c1" ns3:_="">
    <xsd:import namespace="632c1e4e-69c6-4d1f-81a1-009441d464e5"/>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2c1e4e-69c6-4d1f-81a1-009441d464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EF0318F-B173-4A54-82D5-7459700DEB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2c1e4e-69c6-4d1f-81a1-009441d464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D61A9C4-4787-49C0-933E-7A97BF4AB9FA}">
  <ds:schemaRefs>
    <ds:schemaRef ds:uri="http://schemas.microsoft.com/sharepoint/v3/contenttype/forms"/>
  </ds:schemaRefs>
</ds:datastoreItem>
</file>

<file path=customXml/itemProps3.xml><?xml version="1.0" encoding="utf-8"?>
<ds:datastoreItem xmlns:ds="http://schemas.openxmlformats.org/officeDocument/2006/customXml" ds:itemID="{9268FAEF-E3E1-4474-BF78-431367D11506}">
  <ds:schemaRefs>
    <ds:schemaRef ds:uri="http://purl.org/dc/elements/1.1/"/>
    <ds:schemaRef ds:uri="http://schemas.microsoft.com/office/2006/metadata/properties"/>
    <ds:schemaRef ds:uri="http://schemas.microsoft.com/office/infopath/2007/PartnerControls"/>
    <ds:schemaRef ds:uri="http://purl.org/dc/terms/"/>
    <ds:schemaRef ds:uri="http://schemas.openxmlformats.org/package/2006/metadata/core-properties"/>
    <ds:schemaRef ds:uri="http://schemas.microsoft.com/office/2006/documentManagement/types"/>
    <ds:schemaRef ds:uri="632c1e4e-69c6-4d1f-81a1-009441d464e5"/>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PRECIOS BAJOS TRACTO SUCESIVO</vt:lpstr>
      <vt:lpstr>CONTROL CAMBIOS</vt:lpstr>
      <vt:lpstr>Hoja Aux</vt:lpstr>
      <vt:lpstr>'CONTROL CAMBIOS'!Área_de_impresión</vt:lpstr>
      <vt:lpstr>'PRECIOS BAJOS TRACTO SUCESIVO'!Área_de_impresión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MARIO ELIAS CASTILLO LADINO</dc:creator>
  <cp:keywords/>
  <dc:description/>
  <cp:lastModifiedBy>hp</cp:lastModifiedBy>
  <cp:revision/>
  <cp:lastPrinted>2025-02-17T21:41:42Z</cp:lastPrinted>
  <dcterms:created xsi:type="dcterms:W3CDTF">2022-01-21T16:30:23Z</dcterms:created>
  <dcterms:modified xsi:type="dcterms:W3CDTF">2026-05-19T23:22:12Z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0x010100055FD01286F2FC409F25C3B5490AFAB1</vt:lpwstr>
  </property>
</Properties>
</file>