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ypanqueva\Downloads\Matrices de peligros (Sede Fusagasugá, Extensión Soacha y Zipaquirá)\"/>
    </mc:Choice>
  </mc:AlternateContent>
  <xr:revisionPtr revIDLastSave="0" documentId="13_ncr:1_{EF37848C-16BB-4106-9937-CEF8FC25C2C6}" xr6:coauthVersionLast="47" xr6:coauthVersionMax="47" xr10:uidLastSave="{00000000-0000-0000-0000-000000000000}"/>
  <bookViews>
    <workbookView showSheetTabs="0" xWindow="-120" yWindow="-120" windowWidth="29040" windowHeight="15720" tabRatio="873" xr2:uid="{00000000-000D-0000-FFFF-FFFF00000000}"/>
  </bookViews>
  <sheets>
    <sheet name="MENÚ " sheetId="10" r:id="rId1"/>
    <sheet name="Valoracion del riesgo" sheetId="2" r:id="rId2"/>
    <sheet name="MATRIZ" sheetId="1" r:id="rId3"/>
    <sheet name="Valoracion de eficacia " sheetId="9" r:id="rId4"/>
    <sheet name="Tabla de peligros" sheetId="3" r:id="rId5"/>
    <sheet name="PELIGROS HIGIENICOS" sheetId="4" r:id="rId6"/>
    <sheet name="Control Cambios Registro " sheetId="7" r:id="rId7"/>
  </sheets>
  <externalReferences>
    <externalReference r:id="rId8"/>
  </externalReferences>
  <definedNames>
    <definedName name="_xlnm._FilterDatabase" localSheetId="2" hidden="1">MATRIZ!$A$10:$AU$565</definedName>
    <definedName name="_xlnm.Print_Area" localSheetId="6">'Control Cambios Registro '!$A$1:$F$33</definedName>
    <definedName name="_xlnm.Print_Area" localSheetId="2">MATRIZ!$A$1:$AU$577</definedName>
    <definedName name="_xlnm.Print_Area" localSheetId="0">'MENÚ '!$A$1:$R$46</definedName>
    <definedName name="_xlnm.Print_Area" localSheetId="5">'PELIGROS HIGIENICOS'!$A$1:$E$85</definedName>
    <definedName name="_xlnm.Print_Area" localSheetId="4">'Tabla de peligros'!$A$1:$J$42</definedName>
    <definedName name="_xlnm.Print_Area" localSheetId="3">'Valoracion de eficacia '!$A$1:$L$58</definedName>
    <definedName name="_xlnm.Print_Area" localSheetId="1">'Valoracion del riesgo'!$A$1:$L$56</definedName>
    <definedName name="Naturales">[1]Parametros!$A$2:$A$8</definedName>
    <definedName name="Sociales">[1]Parametros!$C$2:$C$8</definedName>
    <definedName name="Tecnologicos">[1]Parametros!$B$2:$B$13</definedName>
    <definedName name="_xlnm.Print_Titles" localSheetId="2">MATRIZ!$2:$5</definedName>
    <definedName name="_xlnm.Print_Titles" localSheetId="5">'PELIGROS HIGIENICOS'!$2:$5</definedName>
    <definedName name="_xlnm.Print_Titles" localSheetId="4">'Tabla de peligros'!$2:$5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564" i="1" l="1"/>
  <c r="AL564" i="1" s="1"/>
  <c r="AM564" i="1" s="1"/>
  <c r="AI564" i="1"/>
  <c r="T564" i="1"/>
  <c r="U564" i="1" s="1"/>
  <c r="V564" i="1" s="1"/>
  <c r="R564" i="1"/>
  <c r="AK563" i="1"/>
  <c r="AL563" i="1" s="1"/>
  <c r="AM563" i="1" s="1"/>
  <c r="Q563" i="1"/>
  <c r="T563" i="1" s="1"/>
  <c r="U563" i="1" s="1"/>
  <c r="V563" i="1" s="1"/>
  <c r="Q562" i="1"/>
  <c r="T562" i="1" s="1"/>
  <c r="U562" i="1" s="1"/>
  <c r="V562" i="1" s="1"/>
  <c r="U565" i="1"/>
  <c r="V565" i="1" s="1"/>
  <c r="R563" i="1" l="1"/>
  <c r="AI563" i="1"/>
  <c r="R562" i="1"/>
  <c r="Q561" i="1"/>
  <c r="R561" i="1" s="1"/>
  <c r="Q560" i="1"/>
  <c r="T560" i="1" s="1"/>
  <c r="U560" i="1" s="1"/>
  <c r="V560" i="1" s="1"/>
  <c r="Q559" i="1"/>
  <c r="T559" i="1" s="1"/>
  <c r="U559" i="1" s="1"/>
  <c r="V559" i="1" s="1"/>
  <c r="Q558" i="1"/>
  <c r="Q557" i="1"/>
  <c r="R557" i="1" s="1"/>
  <c r="Q556" i="1"/>
  <c r="R556" i="1" s="1"/>
  <c r="Q555" i="1"/>
  <c r="R555" i="1" s="1"/>
  <c r="Q554" i="1"/>
  <c r="T554" i="1" s="1"/>
  <c r="U554" i="1" s="1"/>
  <c r="V554" i="1" s="1"/>
  <c r="Q553" i="1"/>
  <c r="R553" i="1" s="1"/>
  <c r="Q552" i="1"/>
  <c r="R552" i="1" s="1"/>
  <c r="Q551" i="1"/>
  <c r="T551" i="1" s="1"/>
  <c r="U551" i="1" s="1"/>
  <c r="V551" i="1" s="1"/>
  <c r="Q11" i="1"/>
  <c r="T11" i="1" s="1"/>
  <c r="U11" i="1" s="1"/>
  <c r="AH11" i="1"/>
  <c r="AI11" i="1" s="1"/>
  <c r="AU11" i="1"/>
  <c r="Q12" i="1"/>
  <c r="R12" i="1" s="1"/>
  <c r="AH12" i="1"/>
  <c r="AI12" i="1" s="1"/>
  <c r="R13" i="1"/>
  <c r="T13" i="1"/>
  <c r="U13" i="1" s="1"/>
  <c r="AI13" i="1"/>
  <c r="AK13" i="1"/>
  <c r="AL13" i="1" s="1"/>
  <c r="AU13" i="1"/>
  <c r="R14" i="1"/>
  <c r="T14" i="1"/>
  <c r="U14" i="1" s="1"/>
  <c r="AI14" i="1"/>
  <c r="AK14" i="1"/>
  <c r="AL14" i="1" s="1"/>
  <c r="AU14" i="1"/>
  <c r="R15" i="1"/>
  <c r="T15" i="1"/>
  <c r="U15" i="1" s="1"/>
  <c r="AI15" i="1"/>
  <c r="AK15" i="1"/>
  <c r="AL15" i="1" s="1"/>
  <c r="AU15" i="1"/>
  <c r="R16" i="1"/>
  <c r="T16" i="1"/>
  <c r="U16" i="1" s="1"/>
  <c r="AI16" i="1"/>
  <c r="AK16" i="1"/>
  <c r="AL16" i="1" s="1"/>
  <c r="AU16" i="1"/>
  <c r="Q17" i="1"/>
  <c r="R17" i="1" s="1"/>
  <c r="T17" i="1"/>
  <c r="U17" i="1" s="1"/>
  <c r="AH17" i="1"/>
  <c r="AU17" i="1"/>
  <c r="Q18" i="1"/>
  <c r="R18" i="1" s="1"/>
  <c r="AH18" i="1"/>
  <c r="AI18" i="1" s="1"/>
  <c r="Q19" i="1"/>
  <c r="AH19" i="1"/>
  <c r="AI19" i="1" s="1"/>
  <c r="AU19" i="1"/>
  <c r="Q20" i="1"/>
  <c r="T20" i="1" s="1"/>
  <c r="U20" i="1" s="1"/>
  <c r="R20" i="1"/>
  <c r="AH20" i="1"/>
  <c r="AI20" i="1" s="1"/>
  <c r="AU20" i="1"/>
  <c r="Q21" i="1"/>
  <c r="R21" i="1" s="1"/>
  <c r="AH21" i="1"/>
  <c r="AI21" i="1" s="1"/>
  <c r="AK21" i="1"/>
  <c r="AL21" i="1" s="1"/>
  <c r="AU21" i="1"/>
  <c r="Q22" i="1"/>
  <c r="AH22" i="1"/>
  <c r="AI22" i="1" s="1"/>
  <c r="AU22" i="1"/>
  <c r="Q23" i="1"/>
  <c r="AH23" i="1"/>
  <c r="AI23" i="1" s="1"/>
  <c r="AU23" i="1"/>
  <c r="Q24" i="1"/>
  <c r="R24" i="1" s="1"/>
  <c r="AH24" i="1"/>
  <c r="AI24" i="1" s="1"/>
  <c r="AU24" i="1"/>
  <c r="AU25" i="1"/>
  <c r="AU26" i="1"/>
  <c r="AU27" i="1"/>
  <c r="AU28" i="1"/>
  <c r="AU29" i="1"/>
  <c r="AU30" i="1"/>
  <c r="AU31" i="1"/>
  <c r="AU32" i="1"/>
  <c r="AU33" i="1"/>
  <c r="V34" i="1"/>
  <c r="AH34" i="1"/>
  <c r="AK34" i="1" s="1"/>
  <c r="AL34" i="1" s="1"/>
  <c r="AM34" i="1" s="1"/>
  <c r="AU35" i="1"/>
  <c r="AU36" i="1"/>
  <c r="AU37" i="1"/>
  <c r="AU38" i="1"/>
  <c r="Q39" i="1"/>
  <c r="R39" i="1" s="1"/>
  <c r="AH39" i="1"/>
  <c r="AI39" i="1" s="1"/>
  <c r="V40" i="1"/>
  <c r="AM40" i="1"/>
  <c r="AU41" i="1"/>
  <c r="AU42" i="1"/>
  <c r="AU43" i="1"/>
  <c r="AU44" i="1"/>
  <c r="AU45" i="1"/>
  <c r="Q46" i="1"/>
  <c r="R46" i="1" s="1"/>
  <c r="AH46" i="1"/>
  <c r="AI46" i="1" s="1"/>
  <c r="Q47" i="1"/>
  <c r="T47" i="1" s="1"/>
  <c r="U47" i="1" s="1"/>
  <c r="V47" i="1" s="1"/>
  <c r="AH47" i="1"/>
  <c r="AI47" i="1" s="1"/>
  <c r="Q48" i="1"/>
  <c r="T48" i="1" s="1"/>
  <c r="U48" i="1" s="1"/>
  <c r="V48" i="1" s="1"/>
  <c r="AH48" i="1"/>
  <c r="AK48" i="1" s="1"/>
  <c r="AL48" i="1" s="1"/>
  <c r="AM48" i="1" s="1"/>
  <c r="Q49" i="1"/>
  <c r="AH49" i="1"/>
  <c r="AI49" i="1" s="1"/>
  <c r="Q50" i="1"/>
  <c r="AH50" i="1"/>
  <c r="AI50" i="1" s="1"/>
  <c r="Q51" i="1"/>
  <c r="R51" i="1" s="1"/>
  <c r="AH51" i="1"/>
  <c r="Q52" i="1"/>
  <c r="T52" i="1" s="1"/>
  <c r="U52" i="1" s="1"/>
  <c r="V52" i="1" s="1"/>
  <c r="AH52" i="1"/>
  <c r="Q53" i="1"/>
  <c r="R53" i="1" s="1"/>
  <c r="AH53" i="1"/>
  <c r="AK53" i="1" s="1"/>
  <c r="AL53" i="1" s="1"/>
  <c r="AM53" i="1" s="1"/>
  <c r="Q54" i="1"/>
  <c r="R54" i="1" s="1"/>
  <c r="AH54" i="1"/>
  <c r="Q55" i="1"/>
  <c r="T55" i="1" s="1"/>
  <c r="U55" i="1" s="1"/>
  <c r="V55" i="1" s="1"/>
  <c r="AH55" i="1"/>
  <c r="AK55" i="1" s="1"/>
  <c r="AL55" i="1" s="1"/>
  <c r="AM55" i="1" s="1"/>
  <c r="Q56" i="1"/>
  <c r="R56" i="1" s="1"/>
  <c r="AH56" i="1"/>
  <c r="Q57" i="1"/>
  <c r="R57" i="1" s="1"/>
  <c r="AH57" i="1"/>
  <c r="AK57" i="1" s="1"/>
  <c r="AL57" i="1" s="1"/>
  <c r="AM57" i="1" s="1"/>
  <c r="R58" i="1"/>
  <c r="T58" i="1"/>
  <c r="U58" i="1" s="1"/>
  <c r="V58" i="1" s="1"/>
  <c r="AI58" i="1"/>
  <c r="AK58" i="1"/>
  <c r="AL58" i="1" s="1"/>
  <c r="AM58" i="1" s="1"/>
  <c r="Q59" i="1"/>
  <c r="R59" i="1" s="1"/>
  <c r="AH59" i="1"/>
  <c r="AK59" i="1" s="1"/>
  <c r="AL59" i="1" s="1"/>
  <c r="AM59" i="1" s="1"/>
  <c r="Q60" i="1"/>
  <c r="R60" i="1" s="1"/>
  <c r="AH60" i="1"/>
  <c r="AI60" i="1" s="1"/>
  <c r="Q61" i="1"/>
  <c r="R61" i="1" s="1"/>
  <c r="AH61" i="1"/>
  <c r="AI61" i="1" s="1"/>
  <c r="Q62" i="1"/>
  <c r="T62" i="1" s="1"/>
  <c r="U62" i="1" s="1"/>
  <c r="V62" i="1" s="1"/>
  <c r="AH62" i="1"/>
  <c r="AK62" i="1" s="1"/>
  <c r="AL62" i="1" s="1"/>
  <c r="AM62" i="1" s="1"/>
  <c r="Q63" i="1"/>
  <c r="R63" i="1" s="1"/>
  <c r="AH63" i="1"/>
  <c r="Q64" i="1"/>
  <c r="R64" i="1" s="1"/>
  <c r="AH64" i="1"/>
  <c r="Q65" i="1"/>
  <c r="T65" i="1" s="1"/>
  <c r="U65" i="1" s="1"/>
  <c r="V65" i="1" s="1"/>
  <c r="AH65" i="1"/>
  <c r="AI65" i="1" s="1"/>
  <c r="Q66" i="1"/>
  <c r="AH66" i="1"/>
  <c r="AI66" i="1" s="1"/>
  <c r="Q67" i="1"/>
  <c r="R67" i="1" s="1"/>
  <c r="AH67" i="1"/>
  <c r="Q68" i="1"/>
  <c r="AH68" i="1"/>
  <c r="AK68" i="1" s="1"/>
  <c r="AL68" i="1" s="1"/>
  <c r="AM68" i="1" s="1"/>
  <c r="Q69" i="1"/>
  <c r="R69" i="1" s="1"/>
  <c r="AH69" i="1"/>
  <c r="AI69" i="1" s="1"/>
  <c r="Q70" i="1"/>
  <c r="AH70" i="1"/>
  <c r="Q71" i="1"/>
  <c r="T71" i="1" s="1"/>
  <c r="U71" i="1" s="1"/>
  <c r="V71" i="1" s="1"/>
  <c r="AH71" i="1"/>
  <c r="AI71" i="1" s="1"/>
  <c r="Q72" i="1"/>
  <c r="AH72" i="1"/>
  <c r="Q73" i="1"/>
  <c r="AH73" i="1"/>
  <c r="AK73" i="1" s="1"/>
  <c r="AL73" i="1" s="1"/>
  <c r="AM73" i="1" s="1"/>
  <c r="Q74" i="1"/>
  <c r="T74" i="1" s="1"/>
  <c r="U74" i="1" s="1"/>
  <c r="V74" i="1" s="1"/>
  <c r="AH74" i="1"/>
  <c r="AI74" i="1" s="1"/>
  <c r="Q75" i="1"/>
  <c r="T75" i="1" s="1"/>
  <c r="U75" i="1" s="1"/>
  <c r="V75" i="1" s="1"/>
  <c r="AH75" i="1"/>
  <c r="Q76" i="1"/>
  <c r="AH76" i="1"/>
  <c r="AK76" i="1" s="1"/>
  <c r="AL76" i="1" s="1"/>
  <c r="AM76" i="1" s="1"/>
  <c r="Q77" i="1"/>
  <c r="AH77" i="1"/>
  <c r="AI77" i="1" s="1"/>
  <c r="Q78" i="1"/>
  <c r="AH78" i="1"/>
  <c r="AI78" i="1" s="1"/>
  <c r="Q79" i="1"/>
  <c r="AH79" i="1"/>
  <c r="AK79" i="1" s="1"/>
  <c r="AL79" i="1" s="1"/>
  <c r="AM79" i="1" s="1"/>
  <c r="Q80" i="1"/>
  <c r="T80" i="1" s="1"/>
  <c r="U80" i="1" s="1"/>
  <c r="V80" i="1" s="1"/>
  <c r="AH80" i="1"/>
  <c r="AI80" i="1" s="1"/>
  <c r="Q81" i="1"/>
  <c r="T81" i="1" s="1"/>
  <c r="U81" i="1" s="1"/>
  <c r="V81" i="1" s="1"/>
  <c r="AH81" i="1"/>
  <c r="Q82" i="1"/>
  <c r="R82" i="1" s="1"/>
  <c r="AH82" i="1"/>
  <c r="AK82" i="1" s="1"/>
  <c r="AL82" i="1" s="1"/>
  <c r="AM82" i="1" s="1"/>
  <c r="Q83" i="1"/>
  <c r="T83" i="1" s="1"/>
  <c r="U83" i="1" s="1"/>
  <c r="V83" i="1" s="1"/>
  <c r="AH83" i="1"/>
  <c r="AI83" i="1" s="1"/>
  <c r="Q84" i="1"/>
  <c r="R84" i="1" s="1"/>
  <c r="AH84" i="1"/>
  <c r="AI84" i="1" s="1"/>
  <c r="Q85" i="1"/>
  <c r="R85" i="1" s="1"/>
  <c r="AH85" i="1"/>
  <c r="AI85" i="1" s="1"/>
  <c r="Q86" i="1"/>
  <c r="T86" i="1" s="1"/>
  <c r="U86" i="1" s="1"/>
  <c r="V86" i="1" s="1"/>
  <c r="AH86" i="1"/>
  <c r="Q87" i="1"/>
  <c r="R87" i="1" s="1"/>
  <c r="AH87" i="1"/>
  <c r="AI87" i="1" s="1"/>
  <c r="Q88" i="1"/>
  <c r="R88" i="1" s="1"/>
  <c r="AH88" i="1"/>
  <c r="AI88" i="1" s="1"/>
  <c r="Q89" i="1"/>
  <c r="T89" i="1" s="1"/>
  <c r="U89" i="1" s="1"/>
  <c r="V89" i="1" s="1"/>
  <c r="AH89" i="1"/>
  <c r="AK89" i="1" s="1"/>
  <c r="AL89" i="1" s="1"/>
  <c r="AM89" i="1" s="1"/>
  <c r="Q90" i="1"/>
  <c r="T90" i="1" s="1"/>
  <c r="U90" i="1" s="1"/>
  <c r="V90" i="1" s="1"/>
  <c r="AH90" i="1"/>
  <c r="AI90" i="1" s="1"/>
  <c r="Q91" i="1"/>
  <c r="AH91" i="1"/>
  <c r="Q92" i="1"/>
  <c r="AH92" i="1"/>
  <c r="AI92" i="1" s="1"/>
  <c r="Q93" i="1"/>
  <c r="R93" i="1" s="1"/>
  <c r="AH93" i="1"/>
  <c r="AI93" i="1" s="1"/>
  <c r="Q94" i="1"/>
  <c r="AH94" i="1"/>
  <c r="AU94" i="1"/>
  <c r="Q95" i="1"/>
  <c r="R95" i="1" s="1"/>
  <c r="AH95" i="1"/>
  <c r="Q96" i="1"/>
  <c r="T96" i="1" s="1"/>
  <c r="U96" i="1" s="1"/>
  <c r="AH96" i="1"/>
  <c r="AI96" i="1" s="1"/>
  <c r="AU96" i="1"/>
  <c r="Q97" i="1"/>
  <c r="T97" i="1" s="1"/>
  <c r="U97" i="1" s="1"/>
  <c r="AH97" i="1"/>
  <c r="AI97" i="1" s="1"/>
  <c r="AU97" i="1"/>
  <c r="Q98" i="1"/>
  <c r="T98" i="1" s="1"/>
  <c r="U98" i="1" s="1"/>
  <c r="AH98" i="1"/>
  <c r="AU98" i="1"/>
  <c r="Q99" i="1"/>
  <c r="T99" i="1" s="1"/>
  <c r="U99" i="1" s="1"/>
  <c r="AH99" i="1"/>
  <c r="AI99" i="1" s="1"/>
  <c r="AU99" i="1"/>
  <c r="Q100" i="1"/>
  <c r="T100" i="1" s="1"/>
  <c r="U100" i="1" s="1"/>
  <c r="R100" i="1"/>
  <c r="AH100" i="1"/>
  <c r="AK100" i="1" s="1"/>
  <c r="AL100" i="1" s="1"/>
  <c r="AU100" i="1"/>
  <c r="Q101" i="1"/>
  <c r="AH101" i="1"/>
  <c r="AU101" i="1"/>
  <c r="Q102" i="1"/>
  <c r="T102" i="1" s="1"/>
  <c r="U102" i="1" s="1"/>
  <c r="AH102" i="1"/>
  <c r="AI102" i="1" s="1"/>
  <c r="AU102" i="1"/>
  <c r="Q103" i="1"/>
  <c r="AH103" i="1"/>
  <c r="AI103" i="1" s="1"/>
  <c r="AU103" i="1"/>
  <c r="Q104" i="1"/>
  <c r="AH104" i="1"/>
  <c r="AU104" i="1"/>
  <c r="Q105" i="1"/>
  <c r="AH105" i="1"/>
  <c r="AI105" i="1" s="1"/>
  <c r="AU105" i="1"/>
  <c r="Q106" i="1"/>
  <c r="AH106" i="1"/>
  <c r="AI106" i="1" s="1"/>
  <c r="Q107" i="1"/>
  <c r="R107" i="1" s="1"/>
  <c r="AH107" i="1"/>
  <c r="AI107" i="1" s="1"/>
  <c r="R108" i="1"/>
  <c r="T108" i="1"/>
  <c r="U108" i="1" s="1"/>
  <c r="V108" i="1" s="1"/>
  <c r="AI108" i="1"/>
  <c r="AK108" i="1"/>
  <c r="AL108" i="1" s="1"/>
  <c r="AM108" i="1" s="1"/>
  <c r="Q109" i="1"/>
  <c r="AH109" i="1"/>
  <c r="AU109" i="1"/>
  <c r="Q110" i="1"/>
  <c r="R110" i="1" s="1"/>
  <c r="AH110" i="1"/>
  <c r="AI110" i="1" s="1"/>
  <c r="AU110" i="1"/>
  <c r="Q111" i="1"/>
  <c r="R111" i="1" s="1"/>
  <c r="AH111" i="1"/>
  <c r="AI111" i="1" s="1"/>
  <c r="AU111" i="1"/>
  <c r="Q112" i="1"/>
  <c r="AH112" i="1"/>
  <c r="AI112" i="1" s="1"/>
  <c r="AU112" i="1"/>
  <c r="Q113" i="1"/>
  <c r="R113" i="1" s="1"/>
  <c r="AH113" i="1"/>
  <c r="AI113" i="1" s="1"/>
  <c r="AU113" i="1"/>
  <c r="Q114" i="1"/>
  <c r="R114" i="1" s="1"/>
  <c r="AH114" i="1"/>
  <c r="AI114" i="1" s="1"/>
  <c r="AU114" i="1"/>
  <c r="Q115" i="1"/>
  <c r="R115" i="1" s="1"/>
  <c r="AH115" i="1"/>
  <c r="AK115" i="1" s="1"/>
  <c r="AL115" i="1" s="1"/>
  <c r="AM115" i="1" s="1"/>
  <c r="Q116" i="1"/>
  <c r="AH116" i="1"/>
  <c r="AI116" i="1" s="1"/>
  <c r="AU116" i="1"/>
  <c r="Q117" i="1"/>
  <c r="AH117" i="1"/>
  <c r="AU117" i="1"/>
  <c r="Q118" i="1"/>
  <c r="T118" i="1" s="1"/>
  <c r="U118" i="1" s="1"/>
  <c r="AH118" i="1"/>
  <c r="AI118" i="1" s="1"/>
  <c r="AU118" i="1"/>
  <c r="Q119" i="1"/>
  <c r="T119" i="1" s="1"/>
  <c r="U119" i="1" s="1"/>
  <c r="AH119" i="1"/>
  <c r="AU119" i="1"/>
  <c r="Q120" i="1"/>
  <c r="R120" i="1" s="1"/>
  <c r="AH120" i="1"/>
  <c r="AU120" i="1"/>
  <c r="Q121" i="1"/>
  <c r="R121" i="1" s="1"/>
  <c r="AH121" i="1"/>
  <c r="AU121" i="1"/>
  <c r="Q122" i="1"/>
  <c r="T122" i="1" s="1"/>
  <c r="U122" i="1" s="1"/>
  <c r="AH122" i="1"/>
  <c r="AI122" i="1" s="1"/>
  <c r="AU122" i="1"/>
  <c r="Q123" i="1"/>
  <c r="T123" i="1" s="1"/>
  <c r="U123" i="1" s="1"/>
  <c r="AH123" i="1"/>
  <c r="AU123" i="1"/>
  <c r="Q124" i="1"/>
  <c r="AH124" i="1"/>
  <c r="AU124" i="1"/>
  <c r="Q125" i="1"/>
  <c r="AH125" i="1"/>
  <c r="AI125" i="1" s="1"/>
  <c r="AU125" i="1"/>
  <c r="Q126" i="1"/>
  <c r="AH126" i="1"/>
  <c r="AU126" i="1"/>
  <c r="Q127" i="1"/>
  <c r="T127" i="1" s="1"/>
  <c r="U127" i="1" s="1"/>
  <c r="AH127" i="1"/>
  <c r="AI127" i="1" s="1"/>
  <c r="AU127" i="1"/>
  <c r="Q128" i="1"/>
  <c r="AH128" i="1"/>
  <c r="AU128" i="1"/>
  <c r="Q129" i="1"/>
  <c r="R129" i="1" s="1"/>
  <c r="AH129" i="1"/>
  <c r="AI129" i="1" s="1"/>
  <c r="Q130" i="1"/>
  <c r="T130" i="1" s="1"/>
  <c r="U130" i="1" s="1"/>
  <c r="V130" i="1" s="1"/>
  <c r="AH130" i="1"/>
  <c r="AK130" i="1" s="1"/>
  <c r="AL130" i="1" s="1"/>
  <c r="AM130" i="1" s="1"/>
  <c r="Q131" i="1"/>
  <c r="R131" i="1" s="1"/>
  <c r="AH131" i="1"/>
  <c r="AI131" i="1" s="1"/>
  <c r="Q132" i="1"/>
  <c r="T132" i="1" s="1"/>
  <c r="U132" i="1" s="1"/>
  <c r="AH132" i="1"/>
  <c r="AU132" i="1"/>
  <c r="Q133" i="1"/>
  <c r="T133" i="1" s="1"/>
  <c r="U133" i="1" s="1"/>
  <c r="AH133" i="1"/>
  <c r="AU133" i="1"/>
  <c r="Q134" i="1"/>
  <c r="T134" i="1" s="1"/>
  <c r="U134" i="1" s="1"/>
  <c r="AH134" i="1"/>
  <c r="AU134" i="1"/>
  <c r="Q135" i="1"/>
  <c r="AH135" i="1"/>
  <c r="AU135" i="1"/>
  <c r="Q136" i="1"/>
  <c r="T136" i="1" s="1"/>
  <c r="U136" i="1" s="1"/>
  <c r="AH136" i="1"/>
  <c r="AU136" i="1"/>
  <c r="Q137" i="1"/>
  <c r="T137" i="1" s="1"/>
  <c r="U137" i="1" s="1"/>
  <c r="AH137" i="1"/>
  <c r="AU137" i="1"/>
  <c r="Q138" i="1"/>
  <c r="AH138" i="1"/>
  <c r="AU138" i="1"/>
  <c r="Q139" i="1"/>
  <c r="R139" i="1" s="1"/>
  <c r="AH139" i="1"/>
  <c r="AU139" i="1"/>
  <c r="Q140" i="1"/>
  <c r="T140" i="1" s="1"/>
  <c r="U140" i="1" s="1"/>
  <c r="V140" i="1" s="1"/>
  <c r="AH140" i="1"/>
  <c r="AI140" i="1" s="1"/>
  <c r="Q141" i="1"/>
  <c r="R141" i="1" s="1"/>
  <c r="AH141" i="1"/>
  <c r="AI141" i="1" s="1"/>
  <c r="Q142" i="1"/>
  <c r="AH142" i="1"/>
  <c r="AI142" i="1" s="1"/>
  <c r="AU142" i="1"/>
  <c r="Q143" i="1"/>
  <c r="R143" i="1" s="1"/>
  <c r="T143" i="1"/>
  <c r="U143" i="1" s="1"/>
  <c r="AH143" i="1"/>
  <c r="AU143" i="1"/>
  <c r="AU144" i="1"/>
  <c r="Q145" i="1"/>
  <c r="T145" i="1" s="1"/>
  <c r="U145" i="1" s="1"/>
  <c r="AH145" i="1"/>
  <c r="AK145" i="1" s="1"/>
  <c r="AL145" i="1" s="1"/>
  <c r="AU145" i="1"/>
  <c r="Q146" i="1"/>
  <c r="AH146" i="1"/>
  <c r="AK146" i="1" s="1"/>
  <c r="AL146" i="1" s="1"/>
  <c r="AM146" i="1" s="1"/>
  <c r="Q147" i="1"/>
  <c r="T147" i="1" s="1"/>
  <c r="U147" i="1" s="1"/>
  <c r="V147" i="1" s="1"/>
  <c r="AH147" i="1"/>
  <c r="Q148" i="1"/>
  <c r="R148" i="1" s="1"/>
  <c r="AH148" i="1"/>
  <c r="AU148" i="1"/>
  <c r="Q149" i="1"/>
  <c r="T149" i="1" s="1"/>
  <c r="U149" i="1" s="1"/>
  <c r="AH149" i="1"/>
  <c r="AU149" i="1"/>
  <c r="Q150" i="1"/>
  <c r="R150" i="1" s="1"/>
  <c r="AH150" i="1"/>
  <c r="AU150" i="1"/>
  <c r="Q151" i="1"/>
  <c r="R151" i="1" s="1"/>
  <c r="AH151" i="1"/>
  <c r="AU151" i="1"/>
  <c r="Q152" i="1"/>
  <c r="AH152" i="1"/>
  <c r="AI152" i="1" s="1"/>
  <c r="AU152" i="1"/>
  <c r="Q153" i="1"/>
  <c r="T153" i="1" s="1"/>
  <c r="U153" i="1" s="1"/>
  <c r="AH153" i="1"/>
  <c r="AK153" i="1" s="1"/>
  <c r="AL153" i="1" s="1"/>
  <c r="AU153" i="1"/>
  <c r="Q154" i="1"/>
  <c r="R154" i="1" s="1"/>
  <c r="AH154" i="1"/>
  <c r="Q155" i="1"/>
  <c r="R155" i="1" s="1"/>
  <c r="AH155" i="1"/>
  <c r="AI155" i="1" s="1"/>
  <c r="AU155" i="1"/>
  <c r="Q156" i="1"/>
  <c r="R156" i="1" s="1"/>
  <c r="AH156" i="1"/>
  <c r="AK156" i="1" s="1"/>
  <c r="AL156" i="1" s="1"/>
  <c r="AU156" i="1"/>
  <c r="Q157" i="1"/>
  <c r="R157" i="1" s="1"/>
  <c r="AH157" i="1"/>
  <c r="AI157" i="1" s="1"/>
  <c r="AU157" i="1"/>
  <c r="Q158" i="1"/>
  <c r="T158" i="1" s="1"/>
  <c r="U158" i="1" s="1"/>
  <c r="AH158" i="1"/>
  <c r="AI158" i="1" s="1"/>
  <c r="AU158" i="1"/>
  <c r="Q159" i="1"/>
  <c r="T159" i="1" s="1"/>
  <c r="U159" i="1" s="1"/>
  <c r="AH159" i="1"/>
  <c r="AU159" i="1"/>
  <c r="Q160" i="1"/>
  <c r="R160" i="1" s="1"/>
  <c r="AH160" i="1"/>
  <c r="AK160" i="1" s="1"/>
  <c r="AL160" i="1" s="1"/>
  <c r="AM160" i="1" s="1"/>
  <c r="Q161" i="1"/>
  <c r="AH161" i="1"/>
  <c r="AI161" i="1" s="1"/>
  <c r="AU161" i="1"/>
  <c r="Q162" i="1"/>
  <c r="AH162" i="1"/>
  <c r="AI162" i="1" s="1"/>
  <c r="AU162" i="1"/>
  <c r="Q163" i="1"/>
  <c r="T163" i="1" s="1"/>
  <c r="U163" i="1" s="1"/>
  <c r="AH163" i="1"/>
  <c r="AU163" i="1"/>
  <c r="Q164" i="1"/>
  <c r="AH164" i="1"/>
  <c r="AU164" i="1"/>
  <c r="Q165" i="1"/>
  <c r="AH165" i="1"/>
  <c r="AK165" i="1" s="1"/>
  <c r="AL165" i="1" s="1"/>
  <c r="AU165" i="1"/>
  <c r="Q166" i="1"/>
  <c r="T166" i="1" s="1"/>
  <c r="U166" i="1" s="1"/>
  <c r="AH166" i="1"/>
  <c r="AI166" i="1" s="1"/>
  <c r="AU166" i="1"/>
  <c r="Q167" i="1"/>
  <c r="R167" i="1" s="1"/>
  <c r="AH167" i="1"/>
  <c r="AI167" i="1" s="1"/>
  <c r="AU167" i="1"/>
  <c r="Q168" i="1"/>
  <c r="T168" i="1" s="1"/>
  <c r="U168" i="1" s="1"/>
  <c r="V168" i="1" s="1"/>
  <c r="AH168" i="1"/>
  <c r="AI168" i="1" s="1"/>
  <c r="Q169" i="1"/>
  <c r="AH169" i="1"/>
  <c r="AI169" i="1" s="1"/>
  <c r="AU169" i="1"/>
  <c r="Q170" i="1"/>
  <c r="T170" i="1" s="1"/>
  <c r="U170" i="1" s="1"/>
  <c r="AH170" i="1"/>
  <c r="AU170" i="1"/>
  <c r="Q171" i="1"/>
  <c r="R171" i="1" s="1"/>
  <c r="AH171" i="1"/>
  <c r="AI171" i="1" s="1"/>
  <c r="AU171" i="1"/>
  <c r="Q172" i="1"/>
  <c r="T172" i="1" s="1"/>
  <c r="U172" i="1" s="1"/>
  <c r="V172" i="1" s="1"/>
  <c r="AH172" i="1"/>
  <c r="AI172" i="1" s="1"/>
  <c r="Q173" i="1"/>
  <c r="R173" i="1" s="1"/>
  <c r="AH173" i="1"/>
  <c r="AI173" i="1" s="1"/>
  <c r="AU173" i="1"/>
  <c r="Q174" i="1"/>
  <c r="T174" i="1" s="1"/>
  <c r="U174" i="1" s="1"/>
  <c r="AH174" i="1"/>
  <c r="AI174" i="1" s="1"/>
  <c r="AU174" i="1"/>
  <c r="Q175" i="1"/>
  <c r="R175" i="1" s="1"/>
  <c r="AH175" i="1"/>
  <c r="AK175" i="1" s="1"/>
  <c r="AL175" i="1" s="1"/>
  <c r="AU175" i="1"/>
  <c r="Q176" i="1"/>
  <c r="AH176" i="1"/>
  <c r="AI176" i="1" s="1"/>
  <c r="AU176" i="1"/>
  <c r="Q177" i="1"/>
  <c r="AH177" i="1"/>
  <c r="AK177" i="1" s="1"/>
  <c r="AL177" i="1" s="1"/>
  <c r="AU177" i="1"/>
  <c r="Q178" i="1"/>
  <c r="T178" i="1" s="1"/>
  <c r="U178" i="1" s="1"/>
  <c r="AH178" i="1"/>
  <c r="AI178" i="1" s="1"/>
  <c r="AU178" i="1"/>
  <c r="Q179" i="1"/>
  <c r="AH179" i="1"/>
  <c r="AK179" i="1" s="1"/>
  <c r="AL179" i="1" s="1"/>
  <c r="AM179" i="1" s="1"/>
  <c r="Q180" i="1"/>
  <c r="T180" i="1" s="1"/>
  <c r="U180" i="1" s="1"/>
  <c r="V180" i="1" s="1"/>
  <c r="AU180" i="1" s="1"/>
  <c r="AH180" i="1"/>
  <c r="AK180" i="1" s="1"/>
  <c r="AL180" i="1" s="1"/>
  <c r="Q181" i="1"/>
  <c r="R181" i="1" s="1"/>
  <c r="AH181" i="1"/>
  <c r="AI181" i="1" s="1"/>
  <c r="AU181" i="1"/>
  <c r="Q182" i="1"/>
  <c r="AH182" i="1"/>
  <c r="AK182" i="1" s="1"/>
  <c r="AL182" i="1" s="1"/>
  <c r="AU182" i="1"/>
  <c r="Q183" i="1"/>
  <c r="AH183" i="1"/>
  <c r="AU183" i="1"/>
  <c r="Q184" i="1"/>
  <c r="R184" i="1" s="1"/>
  <c r="AH184" i="1"/>
  <c r="AK184" i="1" s="1"/>
  <c r="AL184" i="1" s="1"/>
  <c r="AM184" i="1" s="1"/>
  <c r="Q185" i="1"/>
  <c r="T185" i="1" s="1"/>
  <c r="U185" i="1" s="1"/>
  <c r="AH185" i="1"/>
  <c r="AU185" i="1"/>
  <c r="Q186" i="1"/>
  <c r="R186" i="1" s="1"/>
  <c r="AH186" i="1"/>
  <c r="AI186" i="1" s="1"/>
  <c r="AU186" i="1"/>
  <c r="Q187" i="1"/>
  <c r="T187" i="1" s="1"/>
  <c r="U187" i="1" s="1"/>
  <c r="AH187" i="1"/>
  <c r="AI187" i="1" s="1"/>
  <c r="AU187" i="1"/>
  <c r="Q188" i="1"/>
  <c r="R188" i="1" s="1"/>
  <c r="AH188" i="1"/>
  <c r="AU188" i="1"/>
  <c r="Q189" i="1"/>
  <c r="T189" i="1" s="1"/>
  <c r="U189" i="1" s="1"/>
  <c r="AH189" i="1"/>
  <c r="AU189" i="1"/>
  <c r="Q190" i="1"/>
  <c r="T190" i="1" s="1"/>
  <c r="U190" i="1" s="1"/>
  <c r="AH190" i="1"/>
  <c r="AI190" i="1" s="1"/>
  <c r="AU190" i="1"/>
  <c r="Q191" i="1"/>
  <c r="T191" i="1" s="1"/>
  <c r="U191" i="1" s="1"/>
  <c r="AH191" i="1"/>
  <c r="AK191" i="1" s="1"/>
  <c r="AL191" i="1" s="1"/>
  <c r="AU191" i="1"/>
  <c r="Q192" i="1"/>
  <c r="T192" i="1" s="1"/>
  <c r="U192" i="1" s="1"/>
  <c r="AH192" i="1"/>
  <c r="AI192" i="1" s="1"/>
  <c r="AU192" i="1"/>
  <c r="Q193" i="1"/>
  <c r="T193" i="1" s="1"/>
  <c r="U193" i="1" s="1"/>
  <c r="AH193" i="1"/>
  <c r="AU193" i="1"/>
  <c r="Q194" i="1"/>
  <c r="R194" i="1" s="1"/>
  <c r="AH194" i="1"/>
  <c r="AI194" i="1" s="1"/>
  <c r="AK194" i="1"/>
  <c r="AL194" i="1" s="1"/>
  <c r="AU194" i="1"/>
  <c r="Q195" i="1"/>
  <c r="T195" i="1" s="1"/>
  <c r="U195" i="1" s="1"/>
  <c r="AH195" i="1"/>
  <c r="AI195" i="1" s="1"/>
  <c r="AU195" i="1"/>
  <c r="Q196" i="1"/>
  <c r="AH196" i="1"/>
  <c r="AI196" i="1" s="1"/>
  <c r="AU196" i="1"/>
  <c r="Q197" i="1"/>
  <c r="T197" i="1" s="1"/>
  <c r="U197" i="1" s="1"/>
  <c r="AH197" i="1"/>
  <c r="AK197" i="1" s="1"/>
  <c r="AL197" i="1" s="1"/>
  <c r="AU197" i="1"/>
  <c r="Q198" i="1"/>
  <c r="T198" i="1" s="1"/>
  <c r="U198" i="1" s="1"/>
  <c r="V198" i="1" s="1"/>
  <c r="AH198" i="1"/>
  <c r="AK198" i="1" s="1"/>
  <c r="AL198" i="1" s="1"/>
  <c r="AM198" i="1" s="1"/>
  <c r="Q199" i="1"/>
  <c r="AH199" i="1"/>
  <c r="AK199" i="1" s="1"/>
  <c r="AL199" i="1" s="1"/>
  <c r="AU199" i="1"/>
  <c r="Q200" i="1"/>
  <c r="R200" i="1" s="1"/>
  <c r="AH200" i="1"/>
  <c r="AU200" i="1"/>
  <c r="Q201" i="1"/>
  <c r="R201" i="1" s="1"/>
  <c r="AH201" i="1"/>
  <c r="AI201" i="1" s="1"/>
  <c r="AU201" i="1"/>
  <c r="Q202" i="1"/>
  <c r="R202" i="1" s="1"/>
  <c r="AH202" i="1"/>
  <c r="AK202" i="1" s="1"/>
  <c r="AL202" i="1" s="1"/>
  <c r="AM202" i="1" s="1"/>
  <c r="AI202" i="1"/>
  <c r="Q203" i="1"/>
  <c r="T203" i="1" s="1"/>
  <c r="U203" i="1" s="1"/>
  <c r="AH203" i="1"/>
  <c r="AI203" i="1" s="1"/>
  <c r="AU203" i="1"/>
  <c r="Q204" i="1"/>
  <c r="R204" i="1" s="1"/>
  <c r="AH204" i="1"/>
  <c r="AI204" i="1" s="1"/>
  <c r="AU204" i="1"/>
  <c r="Q205" i="1"/>
  <c r="T205" i="1" s="1"/>
  <c r="U205" i="1" s="1"/>
  <c r="AH205" i="1"/>
  <c r="AK205" i="1" s="1"/>
  <c r="AL205" i="1" s="1"/>
  <c r="AU205" i="1"/>
  <c r="Q206" i="1"/>
  <c r="R206" i="1" s="1"/>
  <c r="AH206" i="1"/>
  <c r="AU206" i="1"/>
  <c r="Q207" i="1"/>
  <c r="T207" i="1" s="1"/>
  <c r="U207" i="1" s="1"/>
  <c r="AH207" i="1"/>
  <c r="AI207" i="1" s="1"/>
  <c r="AU207" i="1"/>
  <c r="Q208" i="1"/>
  <c r="T208" i="1" s="1"/>
  <c r="U208" i="1" s="1"/>
  <c r="AH208" i="1"/>
  <c r="AI208" i="1" s="1"/>
  <c r="AU208" i="1"/>
  <c r="Q209" i="1"/>
  <c r="T209" i="1" s="1"/>
  <c r="U209" i="1" s="1"/>
  <c r="AH209" i="1"/>
  <c r="AI209" i="1" s="1"/>
  <c r="AU209" i="1"/>
  <c r="Q210" i="1"/>
  <c r="R210" i="1" s="1"/>
  <c r="AH210" i="1"/>
  <c r="AI210" i="1" s="1"/>
  <c r="AU210" i="1"/>
  <c r="Q211" i="1"/>
  <c r="AH211" i="1"/>
  <c r="AI211" i="1" s="1"/>
  <c r="Q212" i="1"/>
  <c r="AH212" i="1"/>
  <c r="AU212" i="1"/>
  <c r="Q213" i="1"/>
  <c r="T213" i="1" s="1"/>
  <c r="U213" i="1" s="1"/>
  <c r="AH213" i="1"/>
  <c r="AK213" i="1" s="1"/>
  <c r="AL213" i="1" s="1"/>
  <c r="AU213" i="1"/>
  <c r="Q214" i="1"/>
  <c r="AH214" i="1"/>
  <c r="AI214" i="1" s="1"/>
  <c r="AU214" i="1"/>
  <c r="Q215" i="1"/>
  <c r="T215" i="1" s="1"/>
  <c r="U215" i="1" s="1"/>
  <c r="AH215" i="1"/>
  <c r="AK215" i="1" s="1"/>
  <c r="AL215" i="1" s="1"/>
  <c r="AU215" i="1"/>
  <c r="Q216" i="1"/>
  <c r="T216" i="1" s="1"/>
  <c r="U216" i="1" s="1"/>
  <c r="AH216" i="1"/>
  <c r="AI216" i="1" s="1"/>
  <c r="AU216" i="1"/>
  <c r="Q217" i="1"/>
  <c r="R217" i="1" s="1"/>
  <c r="AH217" i="1"/>
  <c r="AK217" i="1" s="1"/>
  <c r="AL217" i="1" s="1"/>
  <c r="AU217" i="1"/>
  <c r="Q218" i="1"/>
  <c r="T218" i="1" s="1"/>
  <c r="U218" i="1" s="1"/>
  <c r="AH218" i="1"/>
  <c r="AI218" i="1" s="1"/>
  <c r="AU218" i="1"/>
  <c r="Q219" i="1"/>
  <c r="T219" i="1" s="1"/>
  <c r="U219" i="1" s="1"/>
  <c r="AH219" i="1"/>
  <c r="AK219" i="1" s="1"/>
  <c r="AL219" i="1" s="1"/>
  <c r="AU219" i="1"/>
  <c r="Q220" i="1"/>
  <c r="T220" i="1" s="1"/>
  <c r="U220" i="1" s="1"/>
  <c r="V220" i="1" s="1"/>
  <c r="AH220" i="1"/>
  <c r="AK220" i="1" s="1"/>
  <c r="AL220" i="1" s="1"/>
  <c r="AM220" i="1" s="1"/>
  <c r="Q221" i="1"/>
  <c r="AH221" i="1"/>
  <c r="AK221" i="1" s="1"/>
  <c r="AL221" i="1" s="1"/>
  <c r="AU221" i="1"/>
  <c r="Q222" i="1"/>
  <c r="R222" i="1" s="1"/>
  <c r="AH222" i="1"/>
  <c r="AU222" i="1"/>
  <c r="Q223" i="1"/>
  <c r="R223" i="1" s="1"/>
  <c r="AH223" i="1"/>
  <c r="AU223" i="1"/>
  <c r="Q224" i="1"/>
  <c r="R224" i="1" s="1"/>
  <c r="AH224" i="1"/>
  <c r="AI224" i="1" s="1"/>
  <c r="AU224" i="1"/>
  <c r="Q225" i="1"/>
  <c r="R225" i="1" s="1"/>
  <c r="AH225" i="1"/>
  <c r="AI225" i="1" s="1"/>
  <c r="AU225" i="1"/>
  <c r="Q226" i="1"/>
  <c r="R226" i="1" s="1"/>
  <c r="AH226" i="1"/>
  <c r="AU226" i="1"/>
  <c r="Q227" i="1"/>
  <c r="AH227" i="1"/>
  <c r="Q228" i="1"/>
  <c r="T228" i="1" s="1"/>
  <c r="U228" i="1" s="1"/>
  <c r="V228" i="1" s="1"/>
  <c r="AU228" i="1" s="1"/>
  <c r="AH228" i="1"/>
  <c r="AI228" i="1" s="1"/>
  <c r="Q229" i="1"/>
  <c r="R229" i="1" s="1"/>
  <c r="AH229" i="1"/>
  <c r="AI229" i="1" s="1"/>
  <c r="AU229" i="1"/>
  <c r="AU230" i="1"/>
  <c r="Q231" i="1"/>
  <c r="T231" i="1" s="1"/>
  <c r="U231" i="1" s="1"/>
  <c r="AH231" i="1"/>
  <c r="AI231" i="1" s="1"/>
  <c r="AU231" i="1"/>
  <c r="Q232" i="1"/>
  <c r="R232" i="1" s="1"/>
  <c r="AH232" i="1"/>
  <c r="AU232" i="1"/>
  <c r="Q233" i="1"/>
  <c r="T233" i="1" s="1"/>
  <c r="U233" i="1" s="1"/>
  <c r="AH233" i="1"/>
  <c r="AU233" i="1"/>
  <c r="Q234" i="1"/>
  <c r="AH234" i="1"/>
  <c r="AI234" i="1" s="1"/>
  <c r="Q235" i="1"/>
  <c r="R235" i="1" s="1"/>
  <c r="AH235" i="1"/>
  <c r="AI235" i="1" s="1"/>
  <c r="AU235" i="1"/>
  <c r="Q236" i="1"/>
  <c r="R236" i="1" s="1"/>
  <c r="AH236" i="1"/>
  <c r="AI236" i="1" s="1"/>
  <c r="AU236" i="1"/>
  <c r="Q237" i="1"/>
  <c r="R237" i="1" s="1"/>
  <c r="AH237" i="1"/>
  <c r="AU237" i="1"/>
  <c r="Q238" i="1"/>
  <c r="AH238" i="1"/>
  <c r="AI238" i="1" s="1"/>
  <c r="Q239" i="1"/>
  <c r="R239" i="1" s="1"/>
  <c r="AH239" i="1"/>
  <c r="AI239" i="1" s="1"/>
  <c r="Q240" i="1"/>
  <c r="R240" i="1" s="1"/>
  <c r="AH240" i="1"/>
  <c r="AI240" i="1" s="1"/>
  <c r="Q241" i="1"/>
  <c r="AH241" i="1"/>
  <c r="AI241" i="1" s="1"/>
  <c r="AU241" i="1"/>
  <c r="Q242" i="1"/>
  <c r="R242" i="1" s="1"/>
  <c r="AH242" i="1"/>
  <c r="AK242" i="1" s="1"/>
  <c r="AL242" i="1" s="1"/>
  <c r="AM242" i="1" s="1"/>
  <c r="R243" i="1"/>
  <c r="T243" i="1"/>
  <c r="U243" i="1" s="1"/>
  <c r="AI243" i="1"/>
  <c r="AK243" i="1"/>
  <c r="AL243" i="1" s="1"/>
  <c r="AU243" i="1"/>
  <c r="R244" i="1"/>
  <c r="T244" i="1"/>
  <c r="U244" i="1" s="1"/>
  <c r="AI244" i="1"/>
  <c r="AK244" i="1"/>
  <c r="AL244" i="1" s="1"/>
  <c r="AU244" i="1"/>
  <c r="R245" i="1"/>
  <c r="T245" i="1"/>
  <c r="U245" i="1" s="1"/>
  <c r="AI245" i="1"/>
  <c r="AK245" i="1"/>
  <c r="AL245" i="1" s="1"/>
  <c r="AU245" i="1"/>
  <c r="Q246" i="1"/>
  <c r="AH246" i="1"/>
  <c r="AI246" i="1" s="1"/>
  <c r="Q247" i="1"/>
  <c r="AH247" i="1"/>
  <c r="AU247" i="1"/>
  <c r="Q248" i="1"/>
  <c r="T248" i="1" s="1"/>
  <c r="U248" i="1" s="1"/>
  <c r="AH248" i="1"/>
  <c r="AK248" i="1" s="1"/>
  <c r="AL248" i="1" s="1"/>
  <c r="AU248" i="1"/>
  <c r="Q249" i="1"/>
  <c r="T249" i="1" s="1"/>
  <c r="U249" i="1" s="1"/>
  <c r="AH249" i="1"/>
  <c r="AI249" i="1" s="1"/>
  <c r="AU249" i="1"/>
  <c r="Q250" i="1"/>
  <c r="R250" i="1" s="1"/>
  <c r="AH250" i="1"/>
  <c r="AK250" i="1" s="1"/>
  <c r="AL250" i="1" s="1"/>
  <c r="AU250" i="1"/>
  <c r="Q251" i="1"/>
  <c r="R251" i="1" s="1"/>
  <c r="AH251" i="1"/>
  <c r="AI251" i="1" s="1"/>
  <c r="AU251" i="1"/>
  <c r="Q252" i="1"/>
  <c r="R252" i="1" s="1"/>
  <c r="AH252" i="1"/>
  <c r="AK252" i="1" s="1"/>
  <c r="AL252" i="1" s="1"/>
  <c r="AU252" i="1"/>
  <c r="U253" i="1"/>
  <c r="V253" i="1" s="1"/>
  <c r="AL253" i="1"/>
  <c r="AM253" i="1" s="1"/>
  <c r="U254" i="1"/>
  <c r="V254" i="1" s="1"/>
  <c r="AL254" i="1"/>
  <c r="AM254" i="1" s="1"/>
  <c r="Q255" i="1"/>
  <c r="AH255" i="1"/>
  <c r="AI255" i="1" s="1"/>
  <c r="Q256" i="1"/>
  <c r="R256" i="1" s="1"/>
  <c r="AH256" i="1"/>
  <c r="AI256" i="1" s="1"/>
  <c r="U257" i="1"/>
  <c r="V257" i="1" s="1"/>
  <c r="AL257" i="1"/>
  <c r="AM257" i="1" s="1"/>
  <c r="U258" i="1"/>
  <c r="V258" i="1" s="1"/>
  <c r="AL258" i="1"/>
  <c r="AM258" i="1" s="1"/>
  <c r="U259" i="1"/>
  <c r="V259" i="1" s="1"/>
  <c r="AL259" i="1"/>
  <c r="AM259" i="1" s="1"/>
  <c r="Q260" i="1"/>
  <c r="R260" i="1" s="1"/>
  <c r="AH260" i="1"/>
  <c r="AI260" i="1" s="1"/>
  <c r="Q261" i="1"/>
  <c r="AH261" i="1"/>
  <c r="Q262" i="1"/>
  <c r="AH262" i="1"/>
  <c r="Q263" i="1"/>
  <c r="R263" i="1" s="1"/>
  <c r="AH263" i="1"/>
  <c r="AK263" i="1" s="1"/>
  <c r="AL263" i="1" s="1"/>
  <c r="AM263" i="1" s="1"/>
  <c r="Q264" i="1"/>
  <c r="AH264" i="1"/>
  <c r="AI264" i="1" s="1"/>
  <c r="Q265" i="1"/>
  <c r="AH265" i="1"/>
  <c r="AI265" i="1" s="1"/>
  <c r="Q266" i="1"/>
  <c r="AH266" i="1"/>
  <c r="Q267" i="1"/>
  <c r="T267" i="1" s="1"/>
  <c r="U267" i="1" s="1"/>
  <c r="V267" i="1" s="1"/>
  <c r="AH267" i="1"/>
  <c r="AI267" i="1" s="1"/>
  <c r="Q268" i="1"/>
  <c r="R268" i="1" s="1"/>
  <c r="AH268" i="1"/>
  <c r="AI268" i="1" s="1"/>
  <c r="Q269" i="1"/>
  <c r="AH269" i="1"/>
  <c r="Q270" i="1"/>
  <c r="T270" i="1" s="1"/>
  <c r="U270" i="1" s="1"/>
  <c r="V270" i="1" s="1"/>
  <c r="AH270" i="1"/>
  <c r="AI270" i="1" s="1"/>
  <c r="Q271" i="1"/>
  <c r="T271" i="1" s="1"/>
  <c r="U271" i="1" s="1"/>
  <c r="V271" i="1" s="1"/>
  <c r="AH271" i="1"/>
  <c r="Q272" i="1"/>
  <c r="AH272" i="1"/>
  <c r="Q273" i="1"/>
  <c r="AH273" i="1"/>
  <c r="AI273" i="1" s="1"/>
  <c r="Q274" i="1"/>
  <c r="R274" i="1" s="1"/>
  <c r="AH274" i="1"/>
  <c r="Q275" i="1"/>
  <c r="R275" i="1" s="1"/>
  <c r="AH275" i="1"/>
  <c r="AK275" i="1" s="1"/>
  <c r="AL275" i="1" s="1"/>
  <c r="AM275" i="1" s="1"/>
  <c r="Q276" i="1"/>
  <c r="T276" i="1" s="1"/>
  <c r="U276" i="1" s="1"/>
  <c r="V276" i="1" s="1"/>
  <c r="AH276" i="1"/>
  <c r="Q277" i="1"/>
  <c r="R277" i="1" s="1"/>
  <c r="AH277" i="1"/>
  <c r="AK277" i="1" s="1"/>
  <c r="AL277" i="1" s="1"/>
  <c r="AM277" i="1" s="1"/>
  <c r="Q278" i="1"/>
  <c r="T278" i="1" s="1"/>
  <c r="U278" i="1" s="1"/>
  <c r="V278" i="1" s="1"/>
  <c r="AH278" i="1"/>
  <c r="AI278" i="1" s="1"/>
  <c r="Q279" i="1"/>
  <c r="AH279" i="1"/>
  <c r="Q280" i="1"/>
  <c r="AH280" i="1"/>
  <c r="Q281" i="1"/>
  <c r="AH281" i="1"/>
  <c r="AK281" i="1" s="1"/>
  <c r="AL281" i="1" s="1"/>
  <c r="AM281" i="1" s="1"/>
  <c r="Q282" i="1"/>
  <c r="R282" i="1" s="1"/>
  <c r="AH282" i="1"/>
  <c r="AI282" i="1" s="1"/>
  <c r="Q283" i="1"/>
  <c r="AH283" i="1"/>
  <c r="AK283" i="1" s="1"/>
  <c r="AL283" i="1" s="1"/>
  <c r="AM283" i="1" s="1"/>
  <c r="Q284" i="1"/>
  <c r="T284" i="1" s="1"/>
  <c r="U284" i="1" s="1"/>
  <c r="V284" i="1" s="1"/>
  <c r="AH284" i="1"/>
  <c r="AI284" i="1" s="1"/>
  <c r="Q285" i="1"/>
  <c r="R285" i="1" s="1"/>
  <c r="AH285" i="1"/>
  <c r="AI285" i="1" s="1"/>
  <c r="Q286" i="1"/>
  <c r="AH286" i="1"/>
  <c r="Q287" i="1"/>
  <c r="AH287" i="1"/>
  <c r="Q288" i="1"/>
  <c r="R288" i="1" s="1"/>
  <c r="AH288" i="1"/>
  <c r="AI288" i="1" s="1"/>
  <c r="Q289" i="1"/>
  <c r="R289" i="1" s="1"/>
  <c r="AH289" i="1"/>
  <c r="Q290" i="1"/>
  <c r="T290" i="1" s="1"/>
  <c r="U290" i="1" s="1"/>
  <c r="V290" i="1" s="1"/>
  <c r="AH290" i="1"/>
  <c r="AI290" i="1" s="1"/>
  <c r="Q291" i="1"/>
  <c r="AH291" i="1"/>
  <c r="Q292" i="1"/>
  <c r="AH292" i="1"/>
  <c r="AK292" i="1" s="1"/>
  <c r="AL292" i="1" s="1"/>
  <c r="AM292" i="1" s="1"/>
  <c r="Q293" i="1"/>
  <c r="AH293" i="1"/>
  <c r="AI293" i="1" s="1"/>
  <c r="Q294" i="1"/>
  <c r="T294" i="1" s="1"/>
  <c r="U294" i="1" s="1"/>
  <c r="V294" i="1" s="1"/>
  <c r="AH294" i="1"/>
  <c r="AI294" i="1" s="1"/>
  <c r="Q295" i="1"/>
  <c r="R295" i="1" s="1"/>
  <c r="AH295" i="1"/>
  <c r="AK295" i="1" s="1"/>
  <c r="AL295" i="1" s="1"/>
  <c r="AM295" i="1" s="1"/>
  <c r="Q296" i="1"/>
  <c r="AH296" i="1"/>
  <c r="AI296" i="1" s="1"/>
  <c r="Q297" i="1"/>
  <c r="R297" i="1" s="1"/>
  <c r="AH297" i="1"/>
  <c r="AI297" i="1" s="1"/>
  <c r="Q298" i="1"/>
  <c r="AH298" i="1"/>
  <c r="Q299" i="1"/>
  <c r="T299" i="1" s="1"/>
  <c r="U299" i="1" s="1"/>
  <c r="V299" i="1" s="1"/>
  <c r="AH299" i="1"/>
  <c r="AI299" i="1" s="1"/>
  <c r="Q300" i="1"/>
  <c r="R300" i="1" s="1"/>
  <c r="AH300" i="1"/>
  <c r="Q301" i="1"/>
  <c r="AH301" i="1"/>
  <c r="Q302" i="1"/>
  <c r="AH302" i="1"/>
  <c r="Q303" i="1"/>
  <c r="R303" i="1" s="1"/>
  <c r="AH303" i="1"/>
  <c r="Q304" i="1"/>
  <c r="R304" i="1" s="1"/>
  <c r="AH304" i="1"/>
  <c r="Q305" i="1"/>
  <c r="AH305" i="1"/>
  <c r="AI305" i="1" s="1"/>
  <c r="Q306" i="1"/>
  <c r="R306" i="1" s="1"/>
  <c r="AH306" i="1"/>
  <c r="AI306" i="1" s="1"/>
  <c r="Q307" i="1"/>
  <c r="AH307" i="1"/>
  <c r="AK307" i="1" s="1"/>
  <c r="AL307" i="1" s="1"/>
  <c r="AM307" i="1" s="1"/>
  <c r="Q308" i="1"/>
  <c r="T308" i="1" s="1"/>
  <c r="U308" i="1" s="1"/>
  <c r="V308" i="1" s="1"/>
  <c r="AH308" i="1"/>
  <c r="AI308" i="1" s="1"/>
  <c r="Q309" i="1"/>
  <c r="R309" i="1" s="1"/>
  <c r="AH309" i="1"/>
  <c r="Q310" i="1"/>
  <c r="AH310" i="1"/>
  <c r="AK310" i="1" s="1"/>
  <c r="AL310" i="1" s="1"/>
  <c r="AM310" i="1" s="1"/>
  <c r="Q311" i="1"/>
  <c r="AH311" i="1"/>
  <c r="Q312" i="1"/>
  <c r="T312" i="1" s="1"/>
  <c r="U312" i="1" s="1"/>
  <c r="V312" i="1" s="1"/>
  <c r="AH312" i="1"/>
  <c r="AI312" i="1" s="1"/>
  <c r="Q313" i="1"/>
  <c r="R313" i="1" s="1"/>
  <c r="AH313" i="1"/>
  <c r="AK313" i="1" s="1"/>
  <c r="AL313" i="1" s="1"/>
  <c r="AM313" i="1" s="1"/>
  <c r="Q314" i="1"/>
  <c r="T314" i="1" s="1"/>
  <c r="U314" i="1" s="1"/>
  <c r="V314" i="1" s="1"/>
  <c r="AH314" i="1"/>
  <c r="AK314" i="1" s="1"/>
  <c r="AL314" i="1" s="1"/>
  <c r="AM314" i="1" s="1"/>
  <c r="Q315" i="1"/>
  <c r="R315" i="1" s="1"/>
  <c r="AH315" i="1"/>
  <c r="AI315" i="1" s="1"/>
  <c r="Q316" i="1"/>
  <c r="R316" i="1" s="1"/>
  <c r="AH316" i="1"/>
  <c r="Q317" i="1"/>
  <c r="AH317" i="1"/>
  <c r="AI317" i="1" s="1"/>
  <c r="Q318" i="1"/>
  <c r="R318" i="1" s="1"/>
  <c r="AH318" i="1"/>
  <c r="AI318" i="1" s="1"/>
  <c r="Q319" i="1"/>
  <c r="AH319" i="1"/>
  <c r="Q320" i="1"/>
  <c r="T320" i="1" s="1"/>
  <c r="U320" i="1" s="1"/>
  <c r="V320" i="1" s="1"/>
  <c r="AH320" i="1"/>
  <c r="AI320" i="1" s="1"/>
  <c r="Q321" i="1"/>
  <c r="R321" i="1" s="1"/>
  <c r="AH321" i="1"/>
  <c r="AI321" i="1" s="1"/>
  <c r="Q322" i="1"/>
  <c r="R322" i="1" s="1"/>
  <c r="AH322" i="1"/>
  <c r="Q323" i="1"/>
  <c r="T323" i="1" s="1"/>
  <c r="U323" i="1" s="1"/>
  <c r="V323" i="1" s="1"/>
  <c r="AH323" i="1"/>
  <c r="AI323" i="1" s="1"/>
  <c r="Q324" i="1"/>
  <c r="R324" i="1" s="1"/>
  <c r="AH324" i="1"/>
  <c r="AI324" i="1" s="1"/>
  <c r="Q325" i="1"/>
  <c r="R325" i="1" s="1"/>
  <c r="AH325" i="1"/>
  <c r="Q326" i="1"/>
  <c r="T326" i="1" s="1"/>
  <c r="U326" i="1" s="1"/>
  <c r="V326" i="1" s="1"/>
  <c r="AH326" i="1"/>
  <c r="AK326" i="1" s="1"/>
  <c r="AL326" i="1" s="1"/>
  <c r="AM326" i="1" s="1"/>
  <c r="Q327" i="1"/>
  <c r="R327" i="1" s="1"/>
  <c r="AH327" i="1"/>
  <c r="AI327" i="1" s="1"/>
  <c r="Q328" i="1"/>
  <c r="R328" i="1" s="1"/>
  <c r="AH328" i="1"/>
  <c r="Q329" i="1"/>
  <c r="T329" i="1" s="1"/>
  <c r="U329" i="1" s="1"/>
  <c r="V329" i="1" s="1"/>
  <c r="AH329" i="1"/>
  <c r="AK329" i="1" s="1"/>
  <c r="AL329" i="1" s="1"/>
  <c r="AM329" i="1" s="1"/>
  <c r="Q330" i="1"/>
  <c r="T330" i="1" s="1"/>
  <c r="U330" i="1" s="1"/>
  <c r="V330" i="1" s="1"/>
  <c r="AH330" i="1"/>
  <c r="AI330" i="1" s="1"/>
  <c r="Q331" i="1"/>
  <c r="R331" i="1" s="1"/>
  <c r="AH331" i="1"/>
  <c r="Q332" i="1"/>
  <c r="T332" i="1" s="1"/>
  <c r="U332" i="1" s="1"/>
  <c r="V332" i="1" s="1"/>
  <c r="AH332" i="1"/>
  <c r="AK332" i="1" s="1"/>
  <c r="AL332" i="1" s="1"/>
  <c r="AM332" i="1" s="1"/>
  <c r="Q333" i="1"/>
  <c r="T333" i="1" s="1"/>
  <c r="U333" i="1" s="1"/>
  <c r="V333" i="1" s="1"/>
  <c r="AH333" i="1"/>
  <c r="Q334" i="1"/>
  <c r="R334" i="1" s="1"/>
  <c r="AH334" i="1"/>
  <c r="Q335" i="1"/>
  <c r="T335" i="1" s="1"/>
  <c r="U335" i="1" s="1"/>
  <c r="V335" i="1" s="1"/>
  <c r="AH335" i="1"/>
  <c r="AI335" i="1" s="1"/>
  <c r="Q336" i="1"/>
  <c r="T336" i="1" s="1"/>
  <c r="U336" i="1" s="1"/>
  <c r="V336" i="1" s="1"/>
  <c r="AH336" i="1"/>
  <c r="AK336" i="1" s="1"/>
  <c r="AL336" i="1" s="1"/>
  <c r="AM336" i="1" s="1"/>
  <c r="Q337" i="1"/>
  <c r="R337" i="1" s="1"/>
  <c r="AH337" i="1"/>
  <c r="Q338" i="1"/>
  <c r="T338" i="1" s="1"/>
  <c r="U338" i="1" s="1"/>
  <c r="V338" i="1" s="1"/>
  <c r="AH338" i="1"/>
  <c r="AI338" i="1" s="1"/>
  <c r="Q339" i="1"/>
  <c r="R339" i="1" s="1"/>
  <c r="AH339" i="1"/>
  <c r="Q340" i="1"/>
  <c r="R340" i="1" s="1"/>
  <c r="AH340" i="1"/>
  <c r="Q341" i="1"/>
  <c r="T341" i="1" s="1"/>
  <c r="U341" i="1" s="1"/>
  <c r="V341" i="1" s="1"/>
  <c r="AH341" i="1"/>
  <c r="Q342" i="1"/>
  <c r="AH342" i="1"/>
  <c r="Q343" i="1"/>
  <c r="AH343" i="1"/>
  <c r="AI343" i="1" s="1"/>
  <c r="Q344" i="1"/>
  <c r="R344" i="1" s="1"/>
  <c r="AH344" i="1"/>
  <c r="AI344" i="1" s="1"/>
  <c r="Q345" i="1"/>
  <c r="R345" i="1" s="1"/>
  <c r="AH345" i="1"/>
  <c r="Q346" i="1"/>
  <c r="R346" i="1" s="1"/>
  <c r="AH346" i="1"/>
  <c r="Q347" i="1"/>
  <c r="T347" i="1" s="1"/>
  <c r="U347" i="1" s="1"/>
  <c r="V347" i="1" s="1"/>
  <c r="AH347" i="1"/>
  <c r="Q348" i="1"/>
  <c r="AH348" i="1"/>
  <c r="AK348" i="1" s="1"/>
  <c r="AL348" i="1" s="1"/>
  <c r="AM348" i="1" s="1"/>
  <c r="Q349" i="1"/>
  <c r="T349" i="1" s="1"/>
  <c r="U349" i="1" s="1"/>
  <c r="V349" i="1" s="1"/>
  <c r="AH349" i="1"/>
  <c r="AI349" i="1" s="1"/>
  <c r="Q350" i="1"/>
  <c r="T350" i="1" s="1"/>
  <c r="U350" i="1" s="1"/>
  <c r="V350" i="1" s="1"/>
  <c r="AH350" i="1"/>
  <c r="AK350" i="1" s="1"/>
  <c r="AL350" i="1" s="1"/>
  <c r="AM350" i="1" s="1"/>
  <c r="Q351" i="1"/>
  <c r="R351" i="1" s="1"/>
  <c r="AH351" i="1"/>
  <c r="Q352" i="1"/>
  <c r="R352" i="1" s="1"/>
  <c r="AH352" i="1"/>
  <c r="Q353" i="1"/>
  <c r="T353" i="1" s="1"/>
  <c r="U353" i="1" s="1"/>
  <c r="V353" i="1" s="1"/>
  <c r="AH353" i="1"/>
  <c r="AI353" i="1" s="1"/>
  <c r="Q354" i="1"/>
  <c r="R354" i="1" s="1"/>
  <c r="AH354" i="1"/>
  <c r="AI354" i="1" s="1"/>
  <c r="Q355" i="1"/>
  <c r="T355" i="1" s="1"/>
  <c r="U355" i="1" s="1"/>
  <c r="V355" i="1" s="1"/>
  <c r="AH355" i="1"/>
  <c r="AK355" i="1" s="1"/>
  <c r="AL355" i="1" s="1"/>
  <c r="AM355" i="1" s="1"/>
  <c r="Q356" i="1"/>
  <c r="AH356" i="1"/>
  <c r="AK356" i="1" s="1"/>
  <c r="AL356" i="1" s="1"/>
  <c r="AM356" i="1" s="1"/>
  <c r="Q357" i="1"/>
  <c r="T357" i="1" s="1"/>
  <c r="U357" i="1" s="1"/>
  <c r="V357" i="1" s="1"/>
  <c r="AH357" i="1"/>
  <c r="Q358" i="1"/>
  <c r="R358" i="1" s="1"/>
  <c r="AH358" i="1"/>
  <c r="AK358" i="1" s="1"/>
  <c r="AL358" i="1" s="1"/>
  <c r="AM358" i="1" s="1"/>
  <c r="Q359" i="1"/>
  <c r="T359" i="1" s="1"/>
  <c r="U359" i="1" s="1"/>
  <c r="V359" i="1" s="1"/>
  <c r="AH359" i="1"/>
  <c r="Q360" i="1"/>
  <c r="AH360" i="1"/>
  <c r="AK360" i="1" s="1"/>
  <c r="AL360" i="1" s="1"/>
  <c r="AM360" i="1" s="1"/>
  <c r="Q361" i="1"/>
  <c r="R361" i="1" s="1"/>
  <c r="AH361" i="1"/>
  <c r="Q362" i="1"/>
  <c r="AH362" i="1"/>
  <c r="AI362" i="1" s="1"/>
  <c r="Q363" i="1"/>
  <c r="T363" i="1" s="1"/>
  <c r="U363" i="1" s="1"/>
  <c r="V363" i="1" s="1"/>
  <c r="AH363" i="1"/>
  <c r="Q364" i="1"/>
  <c r="R364" i="1" s="1"/>
  <c r="AH364" i="1"/>
  <c r="Q365" i="1"/>
  <c r="AH365" i="1"/>
  <c r="AI365" i="1" s="1"/>
  <c r="Q366" i="1"/>
  <c r="AH366" i="1"/>
  <c r="AI366" i="1" s="1"/>
  <c r="Q367" i="1"/>
  <c r="AH367" i="1"/>
  <c r="Q368" i="1"/>
  <c r="R368" i="1" s="1"/>
  <c r="AH368" i="1"/>
  <c r="AI368" i="1" s="1"/>
  <c r="Q369" i="1"/>
  <c r="R369" i="1" s="1"/>
  <c r="AH369" i="1"/>
  <c r="Q370" i="1"/>
  <c r="R370" i="1" s="1"/>
  <c r="AH370" i="1"/>
  <c r="AK370" i="1" s="1"/>
  <c r="AL370" i="1" s="1"/>
  <c r="AM370" i="1" s="1"/>
  <c r="Q371" i="1"/>
  <c r="AH371" i="1"/>
  <c r="AI371" i="1" s="1"/>
  <c r="Q372" i="1"/>
  <c r="T372" i="1" s="1"/>
  <c r="U372" i="1" s="1"/>
  <c r="V372" i="1" s="1"/>
  <c r="AH372" i="1"/>
  <c r="AI372" i="1" s="1"/>
  <c r="Q373" i="1"/>
  <c r="T373" i="1" s="1"/>
  <c r="U373" i="1" s="1"/>
  <c r="V373" i="1" s="1"/>
  <c r="AH373" i="1"/>
  <c r="AI373" i="1" s="1"/>
  <c r="Q374" i="1"/>
  <c r="AH374" i="1"/>
  <c r="AI374" i="1" s="1"/>
  <c r="Q375" i="1"/>
  <c r="AH375" i="1"/>
  <c r="AI375" i="1" s="1"/>
  <c r="Q376" i="1"/>
  <c r="R376" i="1" s="1"/>
  <c r="AH376" i="1"/>
  <c r="Q377" i="1"/>
  <c r="T377" i="1" s="1"/>
  <c r="U377" i="1" s="1"/>
  <c r="V377" i="1" s="1"/>
  <c r="AH377" i="1"/>
  <c r="Q378" i="1"/>
  <c r="R378" i="1" s="1"/>
  <c r="AH378" i="1"/>
  <c r="Q379" i="1"/>
  <c r="T379" i="1" s="1"/>
  <c r="U379" i="1" s="1"/>
  <c r="V379" i="1" s="1"/>
  <c r="AH379" i="1"/>
  <c r="Q380" i="1"/>
  <c r="T380" i="1" s="1"/>
  <c r="U380" i="1" s="1"/>
  <c r="V380" i="1" s="1"/>
  <c r="AH380" i="1"/>
  <c r="AI380" i="1" s="1"/>
  <c r="Q381" i="1"/>
  <c r="R381" i="1" s="1"/>
  <c r="AH381" i="1"/>
  <c r="Q382" i="1"/>
  <c r="AH382" i="1"/>
  <c r="AK382" i="1" s="1"/>
  <c r="AL382" i="1" s="1"/>
  <c r="AM382" i="1" s="1"/>
  <c r="Q383" i="1"/>
  <c r="AH383" i="1"/>
  <c r="AI383" i="1" s="1"/>
  <c r="Q384" i="1"/>
  <c r="T384" i="1" s="1"/>
  <c r="U384" i="1" s="1"/>
  <c r="V384" i="1" s="1"/>
  <c r="AH384" i="1"/>
  <c r="AK384" i="1" s="1"/>
  <c r="AL384" i="1" s="1"/>
  <c r="AM384" i="1" s="1"/>
  <c r="Q385" i="1"/>
  <c r="R385" i="1" s="1"/>
  <c r="AH385" i="1"/>
  <c r="Q386" i="1"/>
  <c r="T386" i="1" s="1"/>
  <c r="U386" i="1" s="1"/>
  <c r="V386" i="1" s="1"/>
  <c r="AH386" i="1"/>
  <c r="AI386" i="1" s="1"/>
  <c r="Q387" i="1"/>
  <c r="R387" i="1" s="1"/>
  <c r="AH387" i="1"/>
  <c r="Q388" i="1"/>
  <c r="R388" i="1" s="1"/>
  <c r="AH388" i="1"/>
  <c r="Q389" i="1"/>
  <c r="AH389" i="1"/>
  <c r="AK389" i="1" s="1"/>
  <c r="AL389" i="1" s="1"/>
  <c r="AM389" i="1" s="1"/>
  <c r="Q390" i="1"/>
  <c r="T390" i="1" s="1"/>
  <c r="U390" i="1" s="1"/>
  <c r="V390" i="1" s="1"/>
  <c r="AH390" i="1"/>
  <c r="AI390" i="1" s="1"/>
  <c r="Q391" i="1"/>
  <c r="T391" i="1" s="1"/>
  <c r="U391" i="1" s="1"/>
  <c r="V391" i="1" s="1"/>
  <c r="AH391" i="1"/>
  <c r="AI391" i="1" s="1"/>
  <c r="Q392" i="1"/>
  <c r="R392" i="1" s="1"/>
  <c r="AH392" i="1"/>
  <c r="AI392" i="1" s="1"/>
  <c r="Q393" i="1"/>
  <c r="T393" i="1" s="1"/>
  <c r="U393" i="1" s="1"/>
  <c r="V393" i="1" s="1"/>
  <c r="AH393" i="1"/>
  <c r="AI393" i="1" s="1"/>
  <c r="Q394" i="1"/>
  <c r="R394" i="1" s="1"/>
  <c r="AH394" i="1"/>
  <c r="Q395" i="1"/>
  <c r="T395" i="1" s="1"/>
  <c r="U395" i="1" s="1"/>
  <c r="V395" i="1" s="1"/>
  <c r="AH395" i="1"/>
  <c r="Q396" i="1"/>
  <c r="R396" i="1" s="1"/>
  <c r="T396" i="1"/>
  <c r="U396" i="1" s="1"/>
  <c r="V396" i="1" s="1"/>
  <c r="AH396" i="1"/>
  <c r="Q397" i="1"/>
  <c r="R397" i="1" s="1"/>
  <c r="AH397" i="1"/>
  <c r="AI397" i="1" s="1"/>
  <c r="Q398" i="1"/>
  <c r="AH398" i="1"/>
  <c r="AK398" i="1" s="1"/>
  <c r="AL398" i="1" s="1"/>
  <c r="AM398" i="1" s="1"/>
  <c r="Q399" i="1"/>
  <c r="T399" i="1" s="1"/>
  <c r="U399" i="1" s="1"/>
  <c r="V399" i="1" s="1"/>
  <c r="AH399" i="1"/>
  <c r="AI399" i="1" s="1"/>
  <c r="Q400" i="1"/>
  <c r="R400" i="1" s="1"/>
  <c r="AH400" i="1"/>
  <c r="Q401" i="1"/>
  <c r="AH401" i="1"/>
  <c r="Q402" i="1"/>
  <c r="R402" i="1" s="1"/>
  <c r="AH402" i="1"/>
  <c r="AK402" i="1" s="1"/>
  <c r="AL402" i="1" s="1"/>
  <c r="AM402" i="1" s="1"/>
  <c r="Q403" i="1"/>
  <c r="T403" i="1" s="1"/>
  <c r="U403" i="1" s="1"/>
  <c r="V403" i="1" s="1"/>
  <c r="AH403" i="1"/>
  <c r="AK403" i="1" s="1"/>
  <c r="AL403" i="1" s="1"/>
  <c r="AM403" i="1" s="1"/>
  <c r="Q404" i="1"/>
  <c r="T404" i="1" s="1"/>
  <c r="U404" i="1" s="1"/>
  <c r="V404" i="1" s="1"/>
  <c r="AH404" i="1"/>
  <c r="AI404" i="1" s="1"/>
  <c r="Q405" i="1"/>
  <c r="R405" i="1" s="1"/>
  <c r="AH405" i="1"/>
  <c r="Q406" i="1"/>
  <c r="AH406" i="1"/>
  <c r="Q407" i="1"/>
  <c r="AH407" i="1"/>
  <c r="AK407" i="1" s="1"/>
  <c r="AL407" i="1" s="1"/>
  <c r="AM407" i="1" s="1"/>
  <c r="Q408" i="1"/>
  <c r="T408" i="1" s="1"/>
  <c r="U408" i="1" s="1"/>
  <c r="V408" i="1" s="1"/>
  <c r="AH408" i="1"/>
  <c r="AK408" i="1" s="1"/>
  <c r="AL408" i="1" s="1"/>
  <c r="AM408" i="1" s="1"/>
  <c r="Q409" i="1"/>
  <c r="T409" i="1" s="1"/>
  <c r="U409" i="1" s="1"/>
  <c r="V409" i="1" s="1"/>
  <c r="AH409" i="1"/>
  <c r="AI409" i="1" s="1"/>
  <c r="Q410" i="1"/>
  <c r="T410" i="1" s="1"/>
  <c r="U410" i="1" s="1"/>
  <c r="V410" i="1" s="1"/>
  <c r="AH410" i="1"/>
  <c r="AK410" i="1" s="1"/>
  <c r="AL410" i="1" s="1"/>
  <c r="AM410" i="1" s="1"/>
  <c r="Q411" i="1"/>
  <c r="T411" i="1" s="1"/>
  <c r="U411" i="1" s="1"/>
  <c r="V411" i="1" s="1"/>
  <c r="AH411" i="1"/>
  <c r="Q412" i="1"/>
  <c r="AH412" i="1"/>
  <c r="AK412" i="1" s="1"/>
  <c r="AL412" i="1" s="1"/>
  <c r="AM412" i="1" s="1"/>
  <c r="Q413" i="1"/>
  <c r="T413" i="1" s="1"/>
  <c r="U413" i="1" s="1"/>
  <c r="V413" i="1" s="1"/>
  <c r="AH413" i="1"/>
  <c r="AK413" i="1" s="1"/>
  <c r="AL413" i="1" s="1"/>
  <c r="AM413" i="1" s="1"/>
  <c r="Q414" i="1"/>
  <c r="T414" i="1" s="1"/>
  <c r="U414" i="1" s="1"/>
  <c r="V414" i="1" s="1"/>
  <c r="AH414" i="1"/>
  <c r="AI414" i="1" s="1"/>
  <c r="Q415" i="1"/>
  <c r="R415" i="1" s="1"/>
  <c r="AH415" i="1"/>
  <c r="Q416" i="1"/>
  <c r="R416" i="1" s="1"/>
  <c r="AH416" i="1"/>
  <c r="AI416" i="1" s="1"/>
  <c r="Q417" i="1"/>
  <c r="R417" i="1" s="1"/>
  <c r="AH417" i="1"/>
  <c r="AI417" i="1" s="1"/>
  <c r="Q418" i="1"/>
  <c r="R418" i="1" s="1"/>
  <c r="AH418" i="1"/>
  <c r="AK418" i="1" s="1"/>
  <c r="AL418" i="1" s="1"/>
  <c r="AM418" i="1" s="1"/>
  <c r="Q419" i="1"/>
  <c r="T419" i="1" s="1"/>
  <c r="U419" i="1" s="1"/>
  <c r="V419" i="1" s="1"/>
  <c r="AH419" i="1"/>
  <c r="AI419" i="1" s="1"/>
  <c r="Q420" i="1"/>
  <c r="R420" i="1" s="1"/>
  <c r="AH420" i="1"/>
  <c r="Q421" i="1"/>
  <c r="R421" i="1" s="1"/>
  <c r="AH421" i="1"/>
  <c r="AK421" i="1" s="1"/>
  <c r="AL421" i="1" s="1"/>
  <c r="AM421" i="1" s="1"/>
  <c r="Q422" i="1"/>
  <c r="T422" i="1" s="1"/>
  <c r="U422" i="1" s="1"/>
  <c r="V422" i="1" s="1"/>
  <c r="AH422" i="1"/>
  <c r="AI422" i="1" s="1"/>
  <c r="Q423" i="1"/>
  <c r="R423" i="1" s="1"/>
  <c r="AH423" i="1"/>
  <c r="AI423" i="1" s="1"/>
  <c r="Q424" i="1"/>
  <c r="R424" i="1" s="1"/>
  <c r="AH424" i="1"/>
  <c r="AK424" i="1" s="1"/>
  <c r="AL424" i="1" s="1"/>
  <c r="AM424" i="1" s="1"/>
  <c r="Q425" i="1"/>
  <c r="T425" i="1" s="1"/>
  <c r="U425" i="1" s="1"/>
  <c r="V425" i="1" s="1"/>
  <c r="AH425" i="1"/>
  <c r="Q426" i="1"/>
  <c r="R426" i="1" s="1"/>
  <c r="AH426" i="1"/>
  <c r="AI426" i="1" s="1"/>
  <c r="Q427" i="1"/>
  <c r="R427" i="1" s="1"/>
  <c r="AH427" i="1"/>
  <c r="AK427" i="1" s="1"/>
  <c r="AL427" i="1" s="1"/>
  <c r="AM427" i="1" s="1"/>
  <c r="Q428" i="1"/>
  <c r="T428" i="1" s="1"/>
  <c r="U428" i="1" s="1"/>
  <c r="V428" i="1" s="1"/>
  <c r="AH428" i="1"/>
  <c r="AI428" i="1" s="1"/>
  <c r="Q429" i="1"/>
  <c r="R429" i="1" s="1"/>
  <c r="AH429" i="1"/>
  <c r="AI429" i="1" s="1"/>
  <c r="Q430" i="1"/>
  <c r="R430" i="1" s="1"/>
  <c r="AH430" i="1"/>
  <c r="Q431" i="1"/>
  <c r="AH431" i="1"/>
  <c r="AI431" i="1" s="1"/>
  <c r="Q432" i="1"/>
  <c r="R432" i="1" s="1"/>
  <c r="AH432" i="1"/>
  <c r="AK432" i="1" s="1"/>
  <c r="AL432" i="1" s="1"/>
  <c r="AM432" i="1" s="1"/>
  <c r="Q433" i="1"/>
  <c r="T433" i="1" s="1"/>
  <c r="U433" i="1" s="1"/>
  <c r="V433" i="1" s="1"/>
  <c r="AH433" i="1"/>
  <c r="AI433" i="1" s="1"/>
  <c r="Q434" i="1"/>
  <c r="T434" i="1" s="1"/>
  <c r="U434" i="1" s="1"/>
  <c r="V434" i="1" s="1"/>
  <c r="AH434" i="1"/>
  <c r="AI434" i="1" s="1"/>
  <c r="Q435" i="1"/>
  <c r="R435" i="1" s="1"/>
  <c r="AH435" i="1"/>
  <c r="Q436" i="1"/>
  <c r="AH436" i="1"/>
  <c r="AK436" i="1" s="1"/>
  <c r="AL436" i="1" s="1"/>
  <c r="AM436" i="1" s="1"/>
  <c r="Q437" i="1"/>
  <c r="T437" i="1" s="1"/>
  <c r="U437" i="1" s="1"/>
  <c r="V437" i="1" s="1"/>
  <c r="AH437" i="1"/>
  <c r="AK437" i="1" s="1"/>
  <c r="AL437" i="1" s="1"/>
  <c r="AM437" i="1" s="1"/>
  <c r="Q438" i="1"/>
  <c r="T438" i="1" s="1"/>
  <c r="U438" i="1" s="1"/>
  <c r="V438" i="1" s="1"/>
  <c r="AH438" i="1"/>
  <c r="AK438" i="1" s="1"/>
  <c r="AL438" i="1" s="1"/>
  <c r="AM438" i="1" s="1"/>
  <c r="Q439" i="1"/>
  <c r="R439" i="1" s="1"/>
  <c r="AH439" i="1"/>
  <c r="Q440" i="1"/>
  <c r="R440" i="1" s="1"/>
  <c r="AH440" i="1"/>
  <c r="AI440" i="1" s="1"/>
  <c r="Q441" i="1"/>
  <c r="T441" i="1" s="1"/>
  <c r="U441" i="1" s="1"/>
  <c r="V441" i="1" s="1"/>
  <c r="AH441" i="1"/>
  <c r="AI441" i="1" s="1"/>
  <c r="Q442" i="1"/>
  <c r="R442" i="1" s="1"/>
  <c r="AH442" i="1"/>
  <c r="AK442" i="1" s="1"/>
  <c r="AL442" i="1" s="1"/>
  <c r="AM442" i="1" s="1"/>
  <c r="Q443" i="1"/>
  <c r="T443" i="1" s="1"/>
  <c r="U443" i="1" s="1"/>
  <c r="V443" i="1" s="1"/>
  <c r="AH443" i="1"/>
  <c r="AK443" i="1" s="1"/>
  <c r="AL443" i="1" s="1"/>
  <c r="AM443" i="1" s="1"/>
  <c r="Q444" i="1"/>
  <c r="R444" i="1" s="1"/>
  <c r="AH444" i="1"/>
  <c r="Q445" i="1"/>
  <c r="R445" i="1" s="1"/>
  <c r="AH445" i="1"/>
  <c r="AI445" i="1" s="1"/>
  <c r="Q446" i="1"/>
  <c r="R446" i="1" s="1"/>
  <c r="AH446" i="1"/>
  <c r="AI446" i="1" s="1"/>
  <c r="Q447" i="1"/>
  <c r="T447" i="1" s="1"/>
  <c r="U447" i="1" s="1"/>
  <c r="V447" i="1" s="1"/>
  <c r="AH447" i="1"/>
  <c r="AI447" i="1" s="1"/>
  <c r="Q448" i="1"/>
  <c r="R448" i="1" s="1"/>
  <c r="AH448" i="1"/>
  <c r="AK448" i="1" s="1"/>
  <c r="AL448" i="1" s="1"/>
  <c r="AM448" i="1" s="1"/>
  <c r="Q449" i="1"/>
  <c r="T449" i="1" s="1"/>
  <c r="U449" i="1" s="1"/>
  <c r="V449" i="1" s="1"/>
  <c r="AH449" i="1"/>
  <c r="Q450" i="1"/>
  <c r="R450" i="1" s="1"/>
  <c r="AH450" i="1"/>
  <c r="AI450" i="1" s="1"/>
  <c r="Q451" i="1"/>
  <c r="T451" i="1" s="1"/>
  <c r="U451" i="1" s="1"/>
  <c r="V451" i="1" s="1"/>
  <c r="AH451" i="1"/>
  <c r="AK451" i="1" s="1"/>
  <c r="AL451" i="1" s="1"/>
  <c r="AM451" i="1" s="1"/>
  <c r="Q452" i="1"/>
  <c r="T452" i="1" s="1"/>
  <c r="U452" i="1" s="1"/>
  <c r="V452" i="1" s="1"/>
  <c r="AH452" i="1"/>
  <c r="AI452" i="1" s="1"/>
  <c r="Q453" i="1"/>
  <c r="T453" i="1" s="1"/>
  <c r="U453" i="1" s="1"/>
  <c r="V453" i="1" s="1"/>
  <c r="AH453" i="1"/>
  <c r="AI453" i="1" s="1"/>
  <c r="Q454" i="1"/>
  <c r="R454" i="1" s="1"/>
  <c r="AH454" i="1"/>
  <c r="Q455" i="1"/>
  <c r="AH455" i="1"/>
  <c r="AK455" i="1" s="1"/>
  <c r="AL455" i="1" s="1"/>
  <c r="AM455" i="1" s="1"/>
  <c r="Q456" i="1"/>
  <c r="R456" i="1" s="1"/>
  <c r="AH456" i="1"/>
  <c r="AK456" i="1" s="1"/>
  <c r="AL456" i="1" s="1"/>
  <c r="AM456" i="1" s="1"/>
  <c r="Q457" i="1"/>
  <c r="T457" i="1" s="1"/>
  <c r="U457" i="1" s="1"/>
  <c r="V457" i="1" s="1"/>
  <c r="AH457" i="1"/>
  <c r="AI457" i="1" s="1"/>
  <c r="Q458" i="1"/>
  <c r="R458" i="1" s="1"/>
  <c r="AH458" i="1"/>
  <c r="AI458" i="1" s="1"/>
  <c r="Q459" i="1"/>
  <c r="R459" i="1" s="1"/>
  <c r="AH459" i="1"/>
  <c r="Q460" i="1"/>
  <c r="AH460" i="1"/>
  <c r="AK460" i="1" s="1"/>
  <c r="AL460" i="1" s="1"/>
  <c r="AM460" i="1" s="1"/>
  <c r="Q461" i="1"/>
  <c r="T461" i="1" s="1"/>
  <c r="U461" i="1" s="1"/>
  <c r="V461" i="1" s="1"/>
  <c r="AH461" i="1"/>
  <c r="AK461" i="1" s="1"/>
  <c r="AL461" i="1" s="1"/>
  <c r="AM461" i="1" s="1"/>
  <c r="Q462" i="1"/>
  <c r="T462" i="1" s="1"/>
  <c r="U462" i="1" s="1"/>
  <c r="V462" i="1" s="1"/>
  <c r="AH462" i="1"/>
  <c r="AK462" i="1" s="1"/>
  <c r="AL462" i="1" s="1"/>
  <c r="AM462" i="1" s="1"/>
  <c r="Q463" i="1"/>
  <c r="R463" i="1" s="1"/>
  <c r="AH463" i="1"/>
  <c r="Q464" i="1"/>
  <c r="R464" i="1" s="1"/>
  <c r="AH464" i="1"/>
  <c r="AK464" i="1" s="1"/>
  <c r="AL464" i="1" s="1"/>
  <c r="AM464" i="1" s="1"/>
  <c r="Q465" i="1"/>
  <c r="T465" i="1" s="1"/>
  <c r="U465" i="1" s="1"/>
  <c r="V465" i="1" s="1"/>
  <c r="AH465" i="1"/>
  <c r="AI465" i="1" s="1"/>
  <c r="Q466" i="1"/>
  <c r="R466" i="1" s="1"/>
  <c r="AH466" i="1"/>
  <c r="AK466" i="1" s="1"/>
  <c r="AL466" i="1" s="1"/>
  <c r="AM466" i="1" s="1"/>
  <c r="Q467" i="1"/>
  <c r="T467" i="1" s="1"/>
  <c r="U467" i="1" s="1"/>
  <c r="V467" i="1" s="1"/>
  <c r="AH467" i="1"/>
  <c r="AI467" i="1" s="1"/>
  <c r="Q468" i="1"/>
  <c r="R468" i="1" s="1"/>
  <c r="AH468" i="1"/>
  <c r="Q469" i="1"/>
  <c r="R469" i="1" s="1"/>
  <c r="AH469" i="1"/>
  <c r="AK469" i="1" s="1"/>
  <c r="AL469" i="1" s="1"/>
  <c r="AM469" i="1" s="1"/>
  <c r="Q470" i="1"/>
  <c r="R470" i="1" s="1"/>
  <c r="AH470" i="1"/>
  <c r="AI470" i="1" s="1"/>
  <c r="Q471" i="1"/>
  <c r="R471" i="1" s="1"/>
  <c r="AH471" i="1"/>
  <c r="AI471" i="1" s="1"/>
  <c r="Q472" i="1"/>
  <c r="R472" i="1" s="1"/>
  <c r="AH472" i="1"/>
  <c r="AK472" i="1" s="1"/>
  <c r="AL472" i="1" s="1"/>
  <c r="AM472" i="1" s="1"/>
  <c r="Q473" i="1"/>
  <c r="T473" i="1" s="1"/>
  <c r="U473" i="1" s="1"/>
  <c r="V473" i="1" s="1"/>
  <c r="AH473" i="1"/>
  <c r="Q474" i="1"/>
  <c r="R474" i="1" s="1"/>
  <c r="AH474" i="1"/>
  <c r="AI474" i="1" s="1"/>
  <c r="Q475" i="1"/>
  <c r="T475" i="1" s="1"/>
  <c r="U475" i="1" s="1"/>
  <c r="V475" i="1" s="1"/>
  <c r="AH475" i="1"/>
  <c r="AK475" i="1" s="1"/>
  <c r="AL475" i="1" s="1"/>
  <c r="AM475" i="1" s="1"/>
  <c r="Q476" i="1"/>
  <c r="T476" i="1" s="1"/>
  <c r="U476" i="1" s="1"/>
  <c r="V476" i="1" s="1"/>
  <c r="AH476" i="1"/>
  <c r="AI476" i="1" s="1"/>
  <c r="Q477" i="1"/>
  <c r="R477" i="1" s="1"/>
  <c r="AH477" i="1"/>
  <c r="AI477" i="1" s="1"/>
  <c r="Q478" i="1"/>
  <c r="R478" i="1" s="1"/>
  <c r="AH478" i="1"/>
  <c r="Q479" i="1"/>
  <c r="AH479" i="1"/>
  <c r="AI479" i="1" s="1"/>
  <c r="Q480" i="1"/>
  <c r="T480" i="1" s="1"/>
  <c r="U480" i="1" s="1"/>
  <c r="V480" i="1" s="1"/>
  <c r="AH480" i="1"/>
  <c r="AK480" i="1" s="1"/>
  <c r="AL480" i="1" s="1"/>
  <c r="AM480" i="1" s="1"/>
  <c r="Q481" i="1"/>
  <c r="T481" i="1" s="1"/>
  <c r="U481" i="1" s="1"/>
  <c r="V481" i="1" s="1"/>
  <c r="AH481" i="1"/>
  <c r="AI481" i="1" s="1"/>
  <c r="Q482" i="1"/>
  <c r="R482" i="1" s="1"/>
  <c r="AH482" i="1"/>
  <c r="AI482" i="1" s="1"/>
  <c r="Q483" i="1"/>
  <c r="R483" i="1" s="1"/>
  <c r="AH483" i="1"/>
  <c r="Q484" i="1"/>
  <c r="AH484" i="1"/>
  <c r="AK484" i="1" s="1"/>
  <c r="AL484" i="1" s="1"/>
  <c r="AM484" i="1" s="1"/>
  <c r="Q485" i="1"/>
  <c r="T485" i="1" s="1"/>
  <c r="U485" i="1" s="1"/>
  <c r="V485" i="1" s="1"/>
  <c r="AH485" i="1"/>
  <c r="AK485" i="1" s="1"/>
  <c r="AL485" i="1" s="1"/>
  <c r="AM485" i="1" s="1"/>
  <c r="Q486" i="1"/>
  <c r="T486" i="1" s="1"/>
  <c r="U486" i="1" s="1"/>
  <c r="V486" i="1" s="1"/>
  <c r="AH486" i="1"/>
  <c r="AI486" i="1" s="1"/>
  <c r="Q487" i="1"/>
  <c r="T487" i="1" s="1"/>
  <c r="U487" i="1" s="1"/>
  <c r="V487" i="1" s="1"/>
  <c r="AH487" i="1"/>
  <c r="Q488" i="1"/>
  <c r="R488" i="1" s="1"/>
  <c r="AH488" i="1"/>
  <c r="AI488" i="1" s="1"/>
  <c r="Q489" i="1"/>
  <c r="R489" i="1" s="1"/>
  <c r="AH489" i="1"/>
  <c r="AI489" i="1" s="1"/>
  <c r="Q490" i="1"/>
  <c r="R490" i="1" s="1"/>
  <c r="AH490" i="1"/>
  <c r="AK490" i="1" s="1"/>
  <c r="AL490" i="1" s="1"/>
  <c r="AM490" i="1" s="1"/>
  <c r="Q491" i="1"/>
  <c r="T491" i="1" s="1"/>
  <c r="U491" i="1" s="1"/>
  <c r="V491" i="1" s="1"/>
  <c r="AH491" i="1"/>
  <c r="AK491" i="1" s="1"/>
  <c r="AL491" i="1" s="1"/>
  <c r="AM491" i="1" s="1"/>
  <c r="Q492" i="1"/>
  <c r="T492" i="1" s="1"/>
  <c r="U492" i="1" s="1"/>
  <c r="V492" i="1" s="1"/>
  <c r="AH492" i="1"/>
  <c r="Q493" i="1"/>
  <c r="R493" i="1" s="1"/>
  <c r="AH493" i="1"/>
  <c r="AI493" i="1" s="1"/>
  <c r="Q494" i="1"/>
  <c r="T494" i="1" s="1"/>
  <c r="U494" i="1" s="1"/>
  <c r="V494" i="1" s="1"/>
  <c r="AH494" i="1"/>
  <c r="AI494" i="1" s="1"/>
  <c r="Q495" i="1"/>
  <c r="R495" i="1" s="1"/>
  <c r="AH495" i="1"/>
  <c r="AI495" i="1" s="1"/>
  <c r="Q496" i="1"/>
  <c r="R496" i="1" s="1"/>
  <c r="AH496" i="1"/>
  <c r="AK496" i="1" s="1"/>
  <c r="AL496" i="1" s="1"/>
  <c r="AM496" i="1" s="1"/>
  <c r="Q497" i="1"/>
  <c r="T497" i="1" s="1"/>
  <c r="U497" i="1" s="1"/>
  <c r="V497" i="1" s="1"/>
  <c r="AH497" i="1"/>
  <c r="Q498" i="1"/>
  <c r="R498" i="1" s="1"/>
  <c r="AH498" i="1"/>
  <c r="AK498" i="1" s="1"/>
  <c r="AL498" i="1" s="1"/>
  <c r="AM498" i="1" s="1"/>
  <c r="Q499" i="1"/>
  <c r="R499" i="1" s="1"/>
  <c r="AH499" i="1"/>
  <c r="AK499" i="1" s="1"/>
  <c r="AL499" i="1" s="1"/>
  <c r="AM499" i="1" s="1"/>
  <c r="Q500" i="1"/>
  <c r="T500" i="1" s="1"/>
  <c r="U500" i="1" s="1"/>
  <c r="V500" i="1" s="1"/>
  <c r="AH500" i="1"/>
  <c r="AI500" i="1" s="1"/>
  <c r="Q501" i="1"/>
  <c r="R501" i="1" s="1"/>
  <c r="AH501" i="1"/>
  <c r="AI501" i="1" s="1"/>
  <c r="Q502" i="1"/>
  <c r="R502" i="1" s="1"/>
  <c r="AH502" i="1"/>
  <c r="Q503" i="1"/>
  <c r="AH503" i="1"/>
  <c r="AI503" i="1" s="1"/>
  <c r="Q504" i="1"/>
  <c r="R504" i="1" s="1"/>
  <c r="AH504" i="1"/>
  <c r="AK504" i="1" s="1"/>
  <c r="AL504" i="1" s="1"/>
  <c r="AM504" i="1" s="1"/>
  <c r="Q505" i="1"/>
  <c r="T505" i="1" s="1"/>
  <c r="U505" i="1" s="1"/>
  <c r="V505" i="1" s="1"/>
  <c r="AH505" i="1"/>
  <c r="AI505" i="1" s="1"/>
  <c r="Q506" i="1"/>
  <c r="R506" i="1" s="1"/>
  <c r="AH506" i="1"/>
  <c r="AI506" i="1" s="1"/>
  <c r="Q507" i="1"/>
  <c r="R507" i="1" s="1"/>
  <c r="AH507" i="1"/>
  <c r="Q508" i="1"/>
  <c r="R508" i="1" s="1"/>
  <c r="AH508" i="1"/>
  <c r="AK508" i="1" s="1"/>
  <c r="AL508" i="1" s="1"/>
  <c r="AM508" i="1" s="1"/>
  <c r="Q509" i="1"/>
  <c r="T509" i="1" s="1"/>
  <c r="U509" i="1" s="1"/>
  <c r="V509" i="1" s="1"/>
  <c r="AH509" i="1"/>
  <c r="AK509" i="1" s="1"/>
  <c r="AL509" i="1" s="1"/>
  <c r="AM509" i="1" s="1"/>
  <c r="Q510" i="1"/>
  <c r="T510" i="1" s="1"/>
  <c r="U510" i="1" s="1"/>
  <c r="V510" i="1" s="1"/>
  <c r="AH510" i="1"/>
  <c r="AK510" i="1" s="1"/>
  <c r="AL510" i="1" s="1"/>
  <c r="AM510" i="1" s="1"/>
  <c r="Q511" i="1"/>
  <c r="R511" i="1" s="1"/>
  <c r="AH511" i="1"/>
  <c r="Q512" i="1"/>
  <c r="T512" i="1" s="1"/>
  <c r="U512" i="1" s="1"/>
  <c r="V512" i="1" s="1"/>
  <c r="AH512" i="1"/>
  <c r="AI512" i="1" s="1"/>
  <c r="Q513" i="1"/>
  <c r="R513" i="1" s="1"/>
  <c r="AH513" i="1"/>
  <c r="AI513" i="1" s="1"/>
  <c r="Q514" i="1"/>
  <c r="R514" i="1" s="1"/>
  <c r="AH514" i="1"/>
  <c r="AK514" i="1" s="1"/>
  <c r="AL514" i="1" s="1"/>
  <c r="AM514" i="1" s="1"/>
  <c r="Q515" i="1"/>
  <c r="T515" i="1" s="1"/>
  <c r="U515" i="1" s="1"/>
  <c r="V515" i="1" s="1"/>
  <c r="AH515" i="1"/>
  <c r="AI515" i="1" s="1"/>
  <c r="Q516" i="1"/>
  <c r="R516" i="1" s="1"/>
  <c r="AH516" i="1"/>
  <c r="Q517" i="1"/>
  <c r="T517" i="1" s="1"/>
  <c r="U517" i="1" s="1"/>
  <c r="V517" i="1" s="1"/>
  <c r="AH517" i="1"/>
  <c r="AI517" i="1" s="1"/>
  <c r="Q518" i="1"/>
  <c r="R518" i="1" s="1"/>
  <c r="AH518" i="1"/>
  <c r="AK518" i="1" s="1"/>
  <c r="AL518" i="1" s="1"/>
  <c r="AM518" i="1" s="1"/>
  <c r="Q519" i="1"/>
  <c r="R519" i="1" s="1"/>
  <c r="AH519" i="1"/>
  <c r="AI519" i="1" s="1"/>
  <c r="Q520" i="1"/>
  <c r="R520" i="1" s="1"/>
  <c r="AH520" i="1"/>
  <c r="AK520" i="1" s="1"/>
  <c r="AL520" i="1" s="1"/>
  <c r="AM520" i="1" s="1"/>
  <c r="Q521" i="1"/>
  <c r="T521" i="1" s="1"/>
  <c r="U521" i="1" s="1"/>
  <c r="V521" i="1" s="1"/>
  <c r="AH521" i="1"/>
  <c r="Q522" i="1"/>
  <c r="T522" i="1" s="1"/>
  <c r="U522" i="1" s="1"/>
  <c r="V522" i="1" s="1"/>
  <c r="AH522" i="1"/>
  <c r="AK522" i="1" s="1"/>
  <c r="AL522" i="1" s="1"/>
  <c r="AM522" i="1" s="1"/>
  <c r="Q523" i="1"/>
  <c r="T523" i="1" s="1"/>
  <c r="U523" i="1" s="1"/>
  <c r="V523" i="1" s="1"/>
  <c r="AH523" i="1"/>
  <c r="AK523" i="1" s="1"/>
  <c r="AL523" i="1" s="1"/>
  <c r="AM523" i="1" s="1"/>
  <c r="Q524" i="1"/>
  <c r="R524" i="1" s="1"/>
  <c r="AH524" i="1"/>
  <c r="AI524" i="1" s="1"/>
  <c r="Q525" i="1"/>
  <c r="R525" i="1" s="1"/>
  <c r="AH525" i="1"/>
  <c r="AI525" i="1" s="1"/>
  <c r="Q526" i="1"/>
  <c r="R526" i="1" s="1"/>
  <c r="AH526" i="1"/>
  <c r="AI526" i="1" s="1"/>
  <c r="Q527" i="1"/>
  <c r="R527" i="1" s="1"/>
  <c r="AH527" i="1"/>
  <c r="AK527" i="1" s="1"/>
  <c r="AL527" i="1" s="1"/>
  <c r="AM527" i="1" s="1"/>
  <c r="R528" i="1"/>
  <c r="T528" i="1"/>
  <c r="U528" i="1" s="1"/>
  <c r="V528" i="1" s="1"/>
  <c r="AH528" i="1"/>
  <c r="AI528" i="1" s="1"/>
  <c r="R529" i="1"/>
  <c r="T529" i="1"/>
  <c r="U529" i="1" s="1"/>
  <c r="V529" i="1" s="1"/>
  <c r="AI529" i="1"/>
  <c r="AK529" i="1"/>
  <c r="AL529" i="1" s="1"/>
  <c r="AM529" i="1" s="1"/>
  <c r="R530" i="1"/>
  <c r="T530" i="1"/>
  <c r="U530" i="1" s="1"/>
  <c r="V530" i="1" s="1"/>
  <c r="AI530" i="1"/>
  <c r="AK530" i="1"/>
  <c r="AL530" i="1" s="1"/>
  <c r="AM530" i="1" s="1"/>
  <c r="R531" i="1"/>
  <c r="T531" i="1"/>
  <c r="U531" i="1" s="1"/>
  <c r="V531" i="1" s="1"/>
  <c r="AI531" i="1"/>
  <c r="AK531" i="1"/>
  <c r="AL531" i="1" s="1"/>
  <c r="AM531" i="1" s="1"/>
  <c r="R532" i="1"/>
  <c r="T532" i="1"/>
  <c r="U532" i="1" s="1"/>
  <c r="V532" i="1" s="1"/>
  <c r="AI532" i="1"/>
  <c r="AK532" i="1"/>
  <c r="AL532" i="1" s="1"/>
  <c r="AM532" i="1" s="1"/>
  <c r="R533" i="1"/>
  <c r="T533" i="1"/>
  <c r="U533" i="1" s="1"/>
  <c r="V533" i="1" s="1"/>
  <c r="AI533" i="1"/>
  <c r="AK533" i="1"/>
  <c r="AL533" i="1" s="1"/>
  <c r="AM533" i="1" s="1"/>
  <c r="R534" i="1"/>
  <c r="T534" i="1"/>
  <c r="U534" i="1" s="1"/>
  <c r="V534" i="1" s="1"/>
  <c r="AI534" i="1"/>
  <c r="AK534" i="1"/>
  <c r="AL534" i="1" s="1"/>
  <c r="AM534" i="1" s="1"/>
  <c r="R535" i="1"/>
  <c r="T535" i="1"/>
  <c r="U535" i="1" s="1"/>
  <c r="V535" i="1" s="1"/>
  <c r="AI535" i="1"/>
  <c r="AK535" i="1"/>
  <c r="AL535" i="1" s="1"/>
  <c r="AM535" i="1" s="1"/>
  <c r="Q536" i="1"/>
  <c r="R536" i="1" s="1"/>
  <c r="AH536" i="1"/>
  <c r="AK536" i="1" s="1"/>
  <c r="AL536" i="1" s="1"/>
  <c r="AM536" i="1" s="1"/>
  <c r="Q537" i="1"/>
  <c r="AH537" i="1"/>
  <c r="AI537" i="1" s="1"/>
  <c r="Q538" i="1"/>
  <c r="T538" i="1" s="1"/>
  <c r="U538" i="1" s="1"/>
  <c r="V538" i="1" s="1"/>
  <c r="AH538" i="1"/>
  <c r="AI538" i="1" s="1"/>
  <c r="Q539" i="1"/>
  <c r="R539" i="1" s="1"/>
  <c r="AH539" i="1"/>
  <c r="AK539" i="1" s="1"/>
  <c r="AL539" i="1" s="1"/>
  <c r="AM539" i="1" s="1"/>
  <c r="Q540" i="1"/>
  <c r="T540" i="1" s="1"/>
  <c r="U540" i="1" s="1"/>
  <c r="V540" i="1" s="1"/>
  <c r="AH540" i="1"/>
  <c r="AK540" i="1" s="1"/>
  <c r="AL540" i="1" s="1"/>
  <c r="AM540" i="1" s="1"/>
  <c r="R541" i="1"/>
  <c r="T541" i="1"/>
  <c r="U541" i="1" s="1"/>
  <c r="V541" i="1" s="1"/>
  <c r="AI541" i="1"/>
  <c r="AK541" i="1"/>
  <c r="AL541" i="1" s="1"/>
  <c r="AM541" i="1" s="1"/>
  <c r="Q542" i="1"/>
  <c r="R542" i="1" s="1"/>
  <c r="AH542" i="1"/>
  <c r="AI542" i="1" s="1"/>
  <c r="Q543" i="1"/>
  <c r="T543" i="1" s="1"/>
  <c r="U543" i="1" s="1"/>
  <c r="V543" i="1" s="1"/>
  <c r="AH543" i="1"/>
  <c r="AI543" i="1" s="1"/>
  <c r="Q544" i="1"/>
  <c r="R544" i="1" s="1"/>
  <c r="AH544" i="1"/>
  <c r="AI544" i="1" s="1"/>
  <c r="Q545" i="1"/>
  <c r="T545" i="1" s="1"/>
  <c r="U545" i="1" s="1"/>
  <c r="V545" i="1" s="1"/>
  <c r="AH545" i="1"/>
  <c r="AI545" i="1" s="1"/>
  <c r="Q546" i="1"/>
  <c r="R546" i="1" s="1"/>
  <c r="AH546" i="1"/>
  <c r="AK546" i="1" s="1"/>
  <c r="AL546" i="1" s="1"/>
  <c r="AM546" i="1" s="1"/>
  <c r="Q547" i="1"/>
  <c r="AH547" i="1"/>
  <c r="AI547" i="1" s="1"/>
  <c r="Q548" i="1"/>
  <c r="T548" i="1" s="1"/>
  <c r="U548" i="1" s="1"/>
  <c r="V548" i="1" s="1"/>
  <c r="AH548" i="1"/>
  <c r="AI548" i="1" s="1"/>
  <c r="Q549" i="1"/>
  <c r="R549" i="1" s="1"/>
  <c r="AH549" i="1"/>
  <c r="AK549" i="1" s="1"/>
  <c r="AL549" i="1" s="1"/>
  <c r="AM549" i="1" s="1"/>
  <c r="Q550" i="1"/>
  <c r="R550" i="1" s="1"/>
  <c r="AH550" i="1"/>
  <c r="AI550" i="1" s="1"/>
  <c r="AK85" i="1" l="1"/>
  <c r="AL85" i="1" s="1"/>
  <c r="AM85" i="1" s="1"/>
  <c r="AK77" i="1"/>
  <c r="AL77" i="1" s="1"/>
  <c r="AM77" i="1" s="1"/>
  <c r="AI442" i="1"/>
  <c r="AK50" i="1"/>
  <c r="AL50" i="1" s="1"/>
  <c r="AM50" i="1" s="1"/>
  <c r="AK488" i="1"/>
  <c r="AL488" i="1" s="1"/>
  <c r="AM488" i="1" s="1"/>
  <c r="T297" i="1"/>
  <c r="U297" i="1" s="1"/>
  <c r="V297" i="1" s="1"/>
  <c r="T502" i="1"/>
  <c r="U502" i="1" s="1"/>
  <c r="V502" i="1" s="1"/>
  <c r="R487" i="1"/>
  <c r="AK392" i="1"/>
  <c r="AL392" i="1" s="1"/>
  <c r="AM392" i="1" s="1"/>
  <c r="AI73" i="1"/>
  <c r="AK99" i="1"/>
  <c r="AL99" i="1" s="1"/>
  <c r="AI443" i="1"/>
  <c r="AI407" i="1"/>
  <c r="R475" i="1"/>
  <c r="AK543" i="1"/>
  <c r="AL543" i="1" s="1"/>
  <c r="AM543" i="1" s="1"/>
  <c r="AU543" i="1" s="1"/>
  <c r="T511" i="1"/>
  <c r="U511" i="1" s="1"/>
  <c r="V511" i="1" s="1"/>
  <c r="R403" i="1"/>
  <c r="AI332" i="1"/>
  <c r="AK440" i="1"/>
  <c r="AL440" i="1" s="1"/>
  <c r="AM440" i="1" s="1"/>
  <c r="AK416" i="1"/>
  <c r="AL416" i="1" s="1"/>
  <c r="AM416" i="1" s="1"/>
  <c r="T141" i="1"/>
  <c r="U141" i="1" s="1"/>
  <c r="V141" i="1" s="1"/>
  <c r="AU141" i="1" s="1"/>
  <c r="R102" i="1"/>
  <c r="AI76" i="1"/>
  <c r="AK69" i="1"/>
  <c r="AL69" i="1" s="1"/>
  <c r="AM69" i="1" s="1"/>
  <c r="T426" i="1"/>
  <c r="U426" i="1" s="1"/>
  <c r="V426" i="1" s="1"/>
  <c r="AI314" i="1"/>
  <c r="AI221" i="1"/>
  <c r="AK446" i="1"/>
  <c r="AL446" i="1" s="1"/>
  <c r="AM446" i="1" s="1"/>
  <c r="AK397" i="1"/>
  <c r="AL397" i="1" s="1"/>
  <c r="AM397" i="1" s="1"/>
  <c r="T306" i="1"/>
  <c r="U306" i="1" s="1"/>
  <c r="V306" i="1" s="1"/>
  <c r="R453" i="1"/>
  <c r="R335" i="1"/>
  <c r="AK320" i="1"/>
  <c r="AL320" i="1" s="1"/>
  <c r="AM320" i="1" s="1"/>
  <c r="T151" i="1"/>
  <c r="U151" i="1" s="1"/>
  <c r="R215" i="1"/>
  <c r="AK161" i="1"/>
  <c r="AL161" i="1" s="1"/>
  <c r="AK417" i="1"/>
  <c r="AL417" i="1" s="1"/>
  <c r="AM417" i="1" s="1"/>
  <c r="T275" i="1"/>
  <c r="U275" i="1" s="1"/>
  <c r="V275" i="1" s="1"/>
  <c r="T430" i="1"/>
  <c r="U430" i="1" s="1"/>
  <c r="V430" i="1" s="1"/>
  <c r="AK423" i="1"/>
  <c r="AL423" i="1" s="1"/>
  <c r="AM423" i="1" s="1"/>
  <c r="R219" i="1"/>
  <c r="AI165" i="1"/>
  <c r="AI160" i="1"/>
  <c r="AI510" i="1"/>
  <c r="AI480" i="1"/>
  <c r="T450" i="1"/>
  <c r="U450" i="1" s="1"/>
  <c r="V450" i="1" s="1"/>
  <c r="AK422" i="1"/>
  <c r="AL422" i="1" s="1"/>
  <c r="AM422" i="1" s="1"/>
  <c r="AU422" i="1" s="1"/>
  <c r="R208" i="1"/>
  <c r="T525" i="1"/>
  <c r="U525" i="1" s="1"/>
  <c r="V525" i="1" s="1"/>
  <c r="R213" i="1"/>
  <c r="R323" i="1"/>
  <c r="R379" i="1"/>
  <c r="R349" i="1"/>
  <c r="AK299" i="1"/>
  <c r="AL299" i="1" s="1"/>
  <c r="AM299" i="1" s="1"/>
  <c r="T236" i="1"/>
  <c r="U236" i="1" s="1"/>
  <c r="R185" i="1"/>
  <c r="AK458" i="1"/>
  <c r="AL458" i="1" s="1"/>
  <c r="AM458" i="1" s="1"/>
  <c r="AI292" i="1"/>
  <c r="R163" i="1"/>
  <c r="T514" i="1"/>
  <c r="U514" i="1" s="1"/>
  <c r="V514" i="1" s="1"/>
  <c r="AU514" i="1" s="1"/>
  <c r="R500" i="1"/>
  <c r="R451" i="1"/>
  <c r="R413" i="1"/>
  <c r="R363" i="1"/>
  <c r="AI464" i="1"/>
  <c r="AI438" i="1"/>
  <c r="AI418" i="1"/>
  <c r="AI384" i="1"/>
  <c r="R333" i="1"/>
  <c r="T240" i="1"/>
  <c r="U240" i="1" s="1"/>
  <c r="V240" i="1" s="1"/>
  <c r="T129" i="1"/>
  <c r="U129" i="1" s="1"/>
  <c r="V129" i="1" s="1"/>
  <c r="R119" i="1"/>
  <c r="T520" i="1"/>
  <c r="U520" i="1" s="1"/>
  <c r="V520" i="1" s="1"/>
  <c r="T478" i="1"/>
  <c r="U478" i="1" s="1"/>
  <c r="V478" i="1" s="1"/>
  <c r="R284" i="1"/>
  <c r="AK234" i="1"/>
  <c r="AL234" i="1" s="1"/>
  <c r="AM234" i="1" s="1"/>
  <c r="AI213" i="1"/>
  <c r="AI177" i="1"/>
  <c r="R172" i="1"/>
  <c r="T157" i="1"/>
  <c r="U157" i="1" s="1"/>
  <c r="R443" i="1"/>
  <c r="T423" i="1"/>
  <c r="U423" i="1" s="1"/>
  <c r="V423" i="1" s="1"/>
  <c r="T107" i="1"/>
  <c r="U107" i="1" s="1"/>
  <c r="V107" i="1" s="1"/>
  <c r="AK476" i="1"/>
  <c r="AL476" i="1" s="1"/>
  <c r="AM476" i="1" s="1"/>
  <c r="AU476" i="1" s="1"/>
  <c r="AK344" i="1"/>
  <c r="AL344" i="1" s="1"/>
  <c r="AM344" i="1" s="1"/>
  <c r="AK323" i="1"/>
  <c r="AL323" i="1" s="1"/>
  <c r="AM323" i="1" s="1"/>
  <c r="AK19" i="1"/>
  <c r="AL19" i="1" s="1"/>
  <c r="AK517" i="1"/>
  <c r="AL517" i="1" s="1"/>
  <c r="AM517" i="1" s="1"/>
  <c r="AU517" i="1" s="1"/>
  <c r="T482" i="1"/>
  <c r="U482" i="1" s="1"/>
  <c r="V482" i="1" s="1"/>
  <c r="T454" i="1"/>
  <c r="U454" i="1" s="1"/>
  <c r="V454" i="1" s="1"/>
  <c r="AI402" i="1"/>
  <c r="AK366" i="1"/>
  <c r="AL366" i="1" s="1"/>
  <c r="AM366" i="1" s="1"/>
  <c r="AK186" i="1"/>
  <c r="AL186" i="1" s="1"/>
  <c r="R62" i="1"/>
  <c r="AI55" i="1"/>
  <c r="AK495" i="1"/>
  <c r="AL495" i="1" s="1"/>
  <c r="AM495" i="1" s="1"/>
  <c r="R447" i="1"/>
  <c r="AI421" i="1"/>
  <c r="R373" i="1"/>
  <c r="AI329" i="1"/>
  <c r="AK251" i="1"/>
  <c r="AL251" i="1" s="1"/>
  <c r="T206" i="1"/>
  <c r="U206" i="1" s="1"/>
  <c r="R132" i="1"/>
  <c r="AI100" i="1"/>
  <c r="R89" i="1"/>
  <c r="T477" i="1"/>
  <c r="U477" i="1" s="1"/>
  <c r="V477" i="1" s="1"/>
  <c r="T471" i="1"/>
  <c r="U471" i="1" s="1"/>
  <c r="V471" i="1" s="1"/>
  <c r="AK457" i="1"/>
  <c r="AL457" i="1" s="1"/>
  <c r="AM457" i="1" s="1"/>
  <c r="AU457" i="1" s="1"/>
  <c r="AI451" i="1"/>
  <c r="AK434" i="1"/>
  <c r="AL434" i="1" s="1"/>
  <c r="AM434" i="1" s="1"/>
  <c r="AK399" i="1"/>
  <c r="AL399" i="1" s="1"/>
  <c r="AM399" i="1" s="1"/>
  <c r="AU399" i="1" s="1"/>
  <c r="T387" i="1"/>
  <c r="U387" i="1" s="1"/>
  <c r="V387" i="1" s="1"/>
  <c r="AK354" i="1"/>
  <c r="AL354" i="1" s="1"/>
  <c r="AM354" i="1" s="1"/>
  <c r="T225" i="1"/>
  <c r="U225" i="1" s="1"/>
  <c r="R197" i="1"/>
  <c r="T155" i="1"/>
  <c r="U155" i="1" s="1"/>
  <c r="R509" i="1"/>
  <c r="T446" i="1"/>
  <c r="U446" i="1" s="1"/>
  <c r="V446" i="1" s="1"/>
  <c r="T381" i="1"/>
  <c r="U381" i="1" s="1"/>
  <c r="V381" i="1" s="1"/>
  <c r="T95" i="1"/>
  <c r="U95" i="1" s="1"/>
  <c r="V95" i="1" s="1"/>
  <c r="R159" i="1"/>
  <c r="R123" i="1"/>
  <c r="AI540" i="1"/>
  <c r="T526" i="1"/>
  <c r="U526" i="1" s="1"/>
  <c r="V526" i="1" s="1"/>
  <c r="AI508" i="1"/>
  <c r="AI456" i="1"/>
  <c r="AK426" i="1"/>
  <c r="AL426" i="1" s="1"/>
  <c r="AM426" i="1" s="1"/>
  <c r="AI410" i="1"/>
  <c r="AK386" i="1"/>
  <c r="AL386" i="1" s="1"/>
  <c r="AM386" i="1" s="1"/>
  <c r="AU386" i="1" s="1"/>
  <c r="AI360" i="1"/>
  <c r="AI281" i="1"/>
  <c r="AK267" i="1"/>
  <c r="AL267" i="1" s="1"/>
  <c r="AM267" i="1" s="1"/>
  <c r="AU267" i="1" s="1"/>
  <c r="AK260" i="1"/>
  <c r="AL260" i="1" s="1"/>
  <c r="AM260" i="1" s="1"/>
  <c r="AK229" i="1"/>
  <c r="AL229" i="1" s="1"/>
  <c r="R545" i="1"/>
  <c r="AK481" i="1"/>
  <c r="AL481" i="1" s="1"/>
  <c r="AM481" i="1" s="1"/>
  <c r="AU481" i="1" s="1"/>
  <c r="AI469" i="1"/>
  <c r="AI462" i="1"/>
  <c r="AI313" i="1"/>
  <c r="R248" i="1"/>
  <c r="AK171" i="1"/>
  <c r="AL171" i="1" s="1"/>
  <c r="T56" i="1"/>
  <c r="U56" i="1" s="1"/>
  <c r="V56" i="1" s="1"/>
  <c r="T239" i="1"/>
  <c r="U239" i="1" s="1"/>
  <c r="V239" i="1" s="1"/>
  <c r="T186" i="1"/>
  <c r="U186" i="1" s="1"/>
  <c r="T181" i="1"/>
  <c r="U181" i="1" s="1"/>
  <c r="AK122" i="1"/>
  <c r="AL122" i="1" s="1"/>
  <c r="AK112" i="1"/>
  <c r="AL112" i="1" s="1"/>
  <c r="AK107" i="1"/>
  <c r="AL107" i="1" s="1"/>
  <c r="AM107" i="1" s="1"/>
  <c r="AK102" i="1"/>
  <c r="AL102" i="1" s="1"/>
  <c r="AI539" i="1"/>
  <c r="AI518" i="1"/>
  <c r="AK512" i="1"/>
  <c r="AL512" i="1" s="1"/>
  <c r="AM512" i="1" s="1"/>
  <c r="AU512" i="1" s="1"/>
  <c r="R494" i="1"/>
  <c r="AK273" i="1"/>
  <c r="AL273" i="1" s="1"/>
  <c r="AM273" i="1" s="1"/>
  <c r="T171" i="1"/>
  <c r="U171" i="1" s="1"/>
  <c r="AK166" i="1"/>
  <c r="AL166" i="1" s="1"/>
  <c r="T318" i="1"/>
  <c r="U318" i="1" s="1"/>
  <c r="V318" i="1" s="1"/>
  <c r="T39" i="1"/>
  <c r="U39" i="1" s="1"/>
  <c r="V39" i="1" s="1"/>
  <c r="R512" i="1"/>
  <c r="R414" i="1"/>
  <c r="AI408" i="1"/>
  <c r="AK390" i="1"/>
  <c r="AL390" i="1" s="1"/>
  <c r="AM390" i="1" s="1"/>
  <c r="AU390" i="1" s="1"/>
  <c r="R312" i="1"/>
  <c r="T285" i="1"/>
  <c r="U285" i="1" s="1"/>
  <c r="V285" i="1" s="1"/>
  <c r="R166" i="1"/>
  <c r="R136" i="1"/>
  <c r="AK131" i="1"/>
  <c r="AL131" i="1" s="1"/>
  <c r="AM131" i="1" s="1"/>
  <c r="AI59" i="1"/>
  <c r="T499" i="1"/>
  <c r="U499" i="1" s="1"/>
  <c r="V499" i="1" s="1"/>
  <c r="AU499" i="1" s="1"/>
  <c r="R408" i="1"/>
  <c r="AK284" i="1"/>
  <c r="AL284" i="1" s="1"/>
  <c r="AM284" i="1" s="1"/>
  <c r="AU284" i="1" s="1"/>
  <c r="R189" i="1"/>
  <c r="R170" i="1"/>
  <c r="R140" i="1"/>
  <c r="T131" i="1"/>
  <c r="U131" i="1" s="1"/>
  <c r="V131" i="1" s="1"/>
  <c r="R65" i="1"/>
  <c r="T59" i="1"/>
  <c r="U59" i="1" s="1"/>
  <c r="V59" i="1" s="1"/>
  <c r="AK47" i="1"/>
  <c r="AL47" i="1" s="1"/>
  <c r="AM47" i="1" s="1"/>
  <c r="T12" i="1"/>
  <c r="U12" i="1" s="1"/>
  <c r="V12" i="1" s="1"/>
  <c r="T561" i="1"/>
  <c r="U561" i="1" s="1"/>
  <c r="V561" i="1" s="1"/>
  <c r="AK169" i="1"/>
  <c r="AL169" i="1" s="1"/>
  <c r="T84" i="1"/>
  <c r="U84" i="1" s="1"/>
  <c r="V84" i="1" s="1"/>
  <c r="AK547" i="1"/>
  <c r="AL547" i="1" s="1"/>
  <c r="AM547" i="1" s="1"/>
  <c r="T442" i="1"/>
  <c r="U442" i="1" s="1"/>
  <c r="V442" i="1" s="1"/>
  <c r="AU442" i="1" s="1"/>
  <c r="AI412" i="1"/>
  <c r="T376" i="1"/>
  <c r="U376" i="1" s="1"/>
  <c r="V376" i="1" s="1"/>
  <c r="AI348" i="1"/>
  <c r="AK315" i="1"/>
  <c r="AL315" i="1" s="1"/>
  <c r="AM315" i="1" s="1"/>
  <c r="AK216" i="1"/>
  <c r="AL216" i="1" s="1"/>
  <c r="AK207" i="1"/>
  <c r="AL207" i="1" s="1"/>
  <c r="T160" i="1"/>
  <c r="U160" i="1" s="1"/>
  <c r="V160" i="1" s="1"/>
  <c r="AI89" i="1"/>
  <c r="T369" i="1"/>
  <c r="U369" i="1" s="1"/>
  <c r="V369" i="1" s="1"/>
  <c r="T315" i="1"/>
  <c r="U315" i="1" s="1"/>
  <c r="V315" i="1" s="1"/>
  <c r="T303" i="1"/>
  <c r="U303" i="1" s="1"/>
  <c r="V303" i="1" s="1"/>
  <c r="AI242" i="1"/>
  <c r="AK196" i="1"/>
  <c r="AL196" i="1" s="1"/>
  <c r="R187" i="1"/>
  <c r="AI145" i="1"/>
  <c r="AK111" i="1"/>
  <c r="AL111" i="1" s="1"/>
  <c r="R98" i="1"/>
  <c r="AI491" i="1"/>
  <c r="T417" i="1"/>
  <c r="U417" i="1" s="1"/>
  <c r="V417" i="1" s="1"/>
  <c r="T394" i="1"/>
  <c r="U394" i="1" s="1"/>
  <c r="V394" i="1" s="1"/>
  <c r="AK218" i="1"/>
  <c r="AL218" i="1" s="1"/>
  <c r="T87" i="1"/>
  <c r="U87" i="1" s="1"/>
  <c r="V87" i="1" s="1"/>
  <c r="R75" i="1"/>
  <c r="T69" i="1"/>
  <c r="U69" i="1" s="1"/>
  <c r="V69" i="1" s="1"/>
  <c r="AU69" i="1" s="1"/>
  <c r="R47" i="1"/>
  <c r="AU491" i="1"/>
  <c r="R449" i="1"/>
  <c r="AI432" i="1"/>
  <c r="R422" i="1"/>
  <c r="AK324" i="1"/>
  <c r="AL324" i="1" s="1"/>
  <c r="AM324" i="1" s="1"/>
  <c r="R320" i="1"/>
  <c r="T242" i="1"/>
  <c r="U242" i="1" s="1"/>
  <c r="V242" i="1" s="1"/>
  <c r="AU242" i="1" s="1"/>
  <c r="AI205" i="1"/>
  <c r="AK92" i="1"/>
  <c r="AL92" i="1" s="1"/>
  <c r="AM92" i="1" s="1"/>
  <c r="T63" i="1"/>
  <c r="U63" i="1" s="1"/>
  <c r="V63" i="1" s="1"/>
  <c r="AI355" i="1"/>
  <c r="AI472" i="1"/>
  <c r="T405" i="1"/>
  <c r="U405" i="1" s="1"/>
  <c r="V405" i="1" s="1"/>
  <c r="R393" i="1"/>
  <c r="T324" i="1"/>
  <c r="U324" i="1" s="1"/>
  <c r="V324" i="1" s="1"/>
  <c r="T295" i="1"/>
  <c r="U295" i="1" s="1"/>
  <c r="V295" i="1" s="1"/>
  <c r="T226" i="1"/>
  <c r="U226" i="1" s="1"/>
  <c r="R218" i="1"/>
  <c r="AK190" i="1"/>
  <c r="AL190" i="1" s="1"/>
  <c r="AK181" i="1"/>
  <c r="AL181" i="1" s="1"/>
  <c r="R134" i="1"/>
  <c r="AI68" i="1"/>
  <c r="T556" i="1"/>
  <c r="U556" i="1" s="1"/>
  <c r="V556" i="1" s="1"/>
  <c r="R48" i="1"/>
  <c r="T504" i="1"/>
  <c r="U504" i="1" s="1"/>
  <c r="V504" i="1" s="1"/>
  <c r="AU504" i="1" s="1"/>
  <c r="R441" i="1"/>
  <c r="T435" i="1"/>
  <c r="U435" i="1" s="1"/>
  <c r="V435" i="1" s="1"/>
  <c r="AK429" i="1"/>
  <c r="AL429" i="1" s="1"/>
  <c r="AM429" i="1" s="1"/>
  <c r="T415" i="1"/>
  <c r="U415" i="1" s="1"/>
  <c r="V415" i="1" s="1"/>
  <c r="R399" i="1"/>
  <c r="AK365" i="1"/>
  <c r="AL365" i="1" s="1"/>
  <c r="AM365" i="1" s="1"/>
  <c r="T327" i="1"/>
  <c r="U327" i="1" s="1"/>
  <c r="V327" i="1" s="1"/>
  <c r="AK317" i="1"/>
  <c r="AL317" i="1" s="1"/>
  <c r="AM317" i="1" s="1"/>
  <c r="T313" i="1"/>
  <c r="U313" i="1" s="1"/>
  <c r="V313" i="1" s="1"/>
  <c r="AU313" i="1" s="1"/>
  <c r="AK255" i="1"/>
  <c r="AL255" i="1" s="1"/>
  <c r="AM255" i="1" s="1"/>
  <c r="AK201" i="1"/>
  <c r="AL201" i="1" s="1"/>
  <c r="AK141" i="1"/>
  <c r="AL141" i="1" s="1"/>
  <c r="AU130" i="1"/>
  <c r="AI509" i="1"/>
  <c r="R492" i="1"/>
  <c r="AI461" i="1"/>
  <c r="AI424" i="1"/>
  <c r="R410" i="1"/>
  <c r="R353" i="1"/>
  <c r="T322" i="1"/>
  <c r="U322" i="1" s="1"/>
  <c r="V322" i="1" s="1"/>
  <c r="AK306" i="1"/>
  <c r="AL306" i="1" s="1"/>
  <c r="AM306" i="1" s="1"/>
  <c r="AU306" i="1" s="1"/>
  <c r="R294" i="1"/>
  <c r="T282" i="1"/>
  <c r="U282" i="1" s="1"/>
  <c r="V282" i="1" s="1"/>
  <c r="AK192" i="1"/>
  <c r="AL192" i="1" s="1"/>
  <c r="AI146" i="1"/>
  <c r="T113" i="1"/>
  <c r="U113" i="1" s="1"/>
  <c r="T67" i="1"/>
  <c r="U67" i="1" s="1"/>
  <c r="V67" i="1" s="1"/>
  <c r="T51" i="1"/>
  <c r="U51" i="1" s="1"/>
  <c r="V51" i="1" s="1"/>
  <c r="AU34" i="1"/>
  <c r="AU480" i="1"/>
  <c r="AK528" i="1"/>
  <c r="AL528" i="1" s="1"/>
  <c r="AM528" i="1" s="1"/>
  <c r="AU528" i="1" s="1"/>
  <c r="AU253" i="1"/>
  <c r="T24" i="1"/>
  <c r="U24" i="1" s="1"/>
  <c r="AK500" i="1"/>
  <c r="AL500" i="1" s="1"/>
  <c r="AM500" i="1" s="1"/>
  <c r="AU500" i="1" s="1"/>
  <c r="T495" i="1"/>
  <c r="U495" i="1" s="1"/>
  <c r="V495" i="1" s="1"/>
  <c r="AK471" i="1"/>
  <c r="AL471" i="1" s="1"/>
  <c r="AM471" i="1" s="1"/>
  <c r="AK465" i="1"/>
  <c r="AL465" i="1" s="1"/>
  <c r="AM465" i="1" s="1"/>
  <c r="AU465" i="1" s="1"/>
  <c r="T444" i="1"/>
  <c r="U444" i="1" s="1"/>
  <c r="V444" i="1" s="1"/>
  <c r="R395" i="1"/>
  <c r="R386" i="1"/>
  <c r="AK380" i="1"/>
  <c r="AL380" i="1" s="1"/>
  <c r="AM380" i="1" s="1"/>
  <c r="AU380" i="1" s="1"/>
  <c r="AK288" i="1"/>
  <c r="AL288" i="1" s="1"/>
  <c r="AM288" i="1" s="1"/>
  <c r="AI277" i="1"/>
  <c r="AK239" i="1"/>
  <c r="AL239" i="1" s="1"/>
  <c r="AM239" i="1" s="1"/>
  <c r="AK235" i="1"/>
  <c r="AL235" i="1" s="1"/>
  <c r="R220" i="1"/>
  <c r="R205" i="1"/>
  <c r="T175" i="1"/>
  <c r="U175" i="1" s="1"/>
  <c r="R158" i="1"/>
  <c r="AI82" i="1"/>
  <c r="T61" i="1"/>
  <c r="U61" i="1" s="1"/>
  <c r="V61" i="1" s="1"/>
  <c r="AU314" i="1"/>
  <c r="AU40" i="1"/>
  <c r="AU323" i="1"/>
  <c r="T470" i="1"/>
  <c r="U470" i="1" s="1"/>
  <c r="V470" i="1" s="1"/>
  <c r="AU108" i="1"/>
  <c r="T459" i="1"/>
  <c r="U459" i="1" s="1"/>
  <c r="V459" i="1" s="1"/>
  <c r="T385" i="1"/>
  <c r="U385" i="1" s="1"/>
  <c r="V385" i="1" s="1"/>
  <c r="AK305" i="1"/>
  <c r="AL305" i="1" s="1"/>
  <c r="AM305" i="1" s="1"/>
  <c r="T256" i="1"/>
  <c r="U256" i="1" s="1"/>
  <c r="V256" i="1" s="1"/>
  <c r="AK157" i="1"/>
  <c r="AL157" i="1" s="1"/>
  <c r="T550" i="1"/>
  <c r="U550" i="1" s="1"/>
  <c r="V550" i="1" s="1"/>
  <c r="T527" i="1"/>
  <c r="U527" i="1" s="1"/>
  <c r="V527" i="1" s="1"/>
  <c r="AU527" i="1" s="1"/>
  <c r="AU510" i="1"/>
  <c r="R434" i="1"/>
  <c r="AK419" i="1"/>
  <c r="AL419" i="1" s="1"/>
  <c r="AM419" i="1" s="1"/>
  <c r="AU419" i="1" s="1"/>
  <c r="AK414" i="1"/>
  <c r="AL414" i="1" s="1"/>
  <c r="AM414" i="1" s="1"/>
  <c r="AU414" i="1" s="1"/>
  <c r="AI389" i="1"/>
  <c r="AK368" i="1"/>
  <c r="AL368" i="1" s="1"/>
  <c r="AM368" i="1" s="1"/>
  <c r="AU299" i="1"/>
  <c r="R191" i="1"/>
  <c r="AI182" i="1"/>
  <c r="R178" i="1"/>
  <c r="T114" i="1"/>
  <c r="U114" i="1" s="1"/>
  <c r="AU410" i="1"/>
  <c r="AU198" i="1"/>
  <c r="T483" i="1"/>
  <c r="U483" i="1" s="1"/>
  <c r="V483" i="1" s="1"/>
  <c r="AK343" i="1"/>
  <c r="AL343" i="1" s="1"/>
  <c r="AM343" i="1" s="1"/>
  <c r="AK296" i="1"/>
  <c r="AL296" i="1" s="1"/>
  <c r="AM296" i="1" s="1"/>
  <c r="AK114" i="1"/>
  <c r="AL114" i="1" s="1"/>
  <c r="T111" i="1"/>
  <c r="U111" i="1" s="1"/>
  <c r="T60" i="1"/>
  <c r="U60" i="1" s="1"/>
  <c r="V60" i="1" s="1"/>
  <c r="AI549" i="1"/>
  <c r="AK544" i="1"/>
  <c r="AL544" i="1" s="1"/>
  <c r="AM544" i="1" s="1"/>
  <c r="T518" i="1"/>
  <c r="U518" i="1" s="1"/>
  <c r="V518" i="1" s="1"/>
  <c r="AU518" i="1" s="1"/>
  <c r="AI498" i="1"/>
  <c r="AK467" i="1"/>
  <c r="AL467" i="1" s="1"/>
  <c r="AM467" i="1" s="1"/>
  <c r="AU467" i="1" s="1"/>
  <c r="AU462" i="1"/>
  <c r="AK404" i="1"/>
  <c r="AL404" i="1" s="1"/>
  <c r="AM404" i="1" s="1"/>
  <c r="AU404" i="1" s="1"/>
  <c r="T370" i="1"/>
  <c r="U370" i="1" s="1"/>
  <c r="V370" i="1" s="1"/>
  <c r="AU370" i="1" s="1"/>
  <c r="R359" i="1"/>
  <c r="T354" i="1"/>
  <c r="U354" i="1" s="1"/>
  <c r="V354" i="1" s="1"/>
  <c r="AU354" i="1" s="1"/>
  <c r="R336" i="1"/>
  <c r="T251" i="1"/>
  <c r="U251" i="1" s="1"/>
  <c r="AK225" i="1"/>
  <c r="AL225" i="1" s="1"/>
  <c r="AK162" i="1"/>
  <c r="AL162" i="1" s="1"/>
  <c r="AU532" i="1"/>
  <c r="AK453" i="1"/>
  <c r="AL453" i="1" s="1"/>
  <c r="AM453" i="1" s="1"/>
  <c r="AU453" i="1" s="1"/>
  <c r="AU530" i="1"/>
  <c r="AU434" i="1"/>
  <c r="AU259" i="1"/>
  <c r="R543" i="1"/>
  <c r="AI520" i="1"/>
  <c r="T506" i="1"/>
  <c r="U506" i="1" s="1"/>
  <c r="V506" i="1" s="1"/>
  <c r="T501" i="1"/>
  <c r="U501" i="1" s="1"/>
  <c r="V501" i="1" s="1"/>
  <c r="R485" i="1"/>
  <c r="R465" i="1"/>
  <c r="AI460" i="1"/>
  <c r="AI455" i="1"/>
  <c r="AU437" i="1"/>
  <c r="AI427" i="1"/>
  <c r="T424" i="1"/>
  <c r="U424" i="1" s="1"/>
  <c r="V424" i="1" s="1"/>
  <c r="AU424" i="1" s="1"/>
  <c r="AK383" i="1"/>
  <c r="AL383" i="1" s="1"/>
  <c r="AM383" i="1" s="1"/>
  <c r="AI356" i="1"/>
  <c r="T334" i="1"/>
  <c r="U334" i="1" s="1"/>
  <c r="V334" i="1" s="1"/>
  <c r="T289" i="1"/>
  <c r="U289" i="1" s="1"/>
  <c r="V289" i="1" s="1"/>
  <c r="R228" i="1"/>
  <c r="AK172" i="1"/>
  <c r="AL172" i="1" s="1"/>
  <c r="AM172" i="1" s="1"/>
  <c r="AU172" i="1" s="1"/>
  <c r="AK125" i="1"/>
  <c r="AL125" i="1" s="1"/>
  <c r="AU55" i="1"/>
  <c r="AI448" i="1"/>
  <c r="AU461" i="1"/>
  <c r="AU485" i="1"/>
  <c r="R147" i="1"/>
  <c r="AK142" i="1"/>
  <c r="AL142" i="1" s="1"/>
  <c r="R130" i="1"/>
  <c r="R97" i="1"/>
  <c r="AI48" i="1"/>
  <c r="AU509" i="1"/>
  <c r="AU520" i="1"/>
  <c r="T420" i="1"/>
  <c r="U420" i="1" s="1"/>
  <c r="V420" i="1" s="1"/>
  <c r="T351" i="1"/>
  <c r="U351" i="1" s="1"/>
  <c r="V351" i="1" s="1"/>
  <c r="AK241" i="1"/>
  <c r="AL241" i="1" s="1"/>
  <c r="AK176" i="1"/>
  <c r="AL176" i="1" s="1"/>
  <c r="AK61" i="1"/>
  <c r="AL61" i="1" s="1"/>
  <c r="AM61" i="1" s="1"/>
  <c r="AK22" i="1"/>
  <c r="AL22" i="1" s="1"/>
  <c r="T463" i="1"/>
  <c r="U463" i="1" s="1"/>
  <c r="V463" i="1" s="1"/>
  <c r="AU541" i="1"/>
  <c r="AU413" i="1"/>
  <c r="T546" i="1"/>
  <c r="U546" i="1" s="1"/>
  <c r="V546" i="1" s="1"/>
  <c r="AU546" i="1" s="1"/>
  <c r="T542" i="1"/>
  <c r="U542" i="1" s="1"/>
  <c r="V542" i="1" s="1"/>
  <c r="R505" i="1"/>
  <c r="AK489" i="1"/>
  <c r="AL489" i="1" s="1"/>
  <c r="AM489" i="1" s="1"/>
  <c r="AI484" i="1"/>
  <c r="R480" i="1"/>
  <c r="AI436" i="1"/>
  <c r="R372" i="1"/>
  <c r="AK308" i="1"/>
  <c r="AL308" i="1" s="1"/>
  <c r="AM308" i="1" s="1"/>
  <c r="AU308" i="1" s="1"/>
  <c r="T304" i="1"/>
  <c r="U304" i="1" s="1"/>
  <c r="V304" i="1" s="1"/>
  <c r="AK293" i="1"/>
  <c r="AL293" i="1" s="1"/>
  <c r="AM293" i="1" s="1"/>
  <c r="AK270" i="1"/>
  <c r="AL270" i="1" s="1"/>
  <c r="AM270" i="1" s="1"/>
  <c r="AU270" i="1" s="1"/>
  <c r="AI252" i="1"/>
  <c r="AK203" i="1"/>
  <c r="AL203" i="1" s="1"/>
  <c r="AI199" i="1"/>
  <c r="AI191" i="1"/>
  <c r="AK187" i="1"/>
  <c r="AL187" i="1" s="1"/>
  <c r="R180" i="1"/>
  <c r="AI156" i="1"/>
  <c r="AU451" i="1"/>
  <c r="AI339" i="1"/>
  <c r="AK339" i="1"/>
  <c r="AL339" i="1" s="1"/>
  <c r="AM339" i="1" s="1"/>
  <c r="AI300" i="1"/>
  <c r="AK300" i="1"/>
  <c r="AL300" i="1" s="1"/>
  <c r="AM300" i="1" s="1"/>
  <c r="AI237" i="1"/>
  <c r="AK237" i="1"/>
  <c r="AL237" i="1" s="1"/>
  <c r="AI223" i="1"/>
  <c r="AK223" i="1"/>
  <c r="AL223" i="1" s="1"/>
  <c r="AK150" i="1"/>
  <c r="AL150" i="1" s="1"/>
  <c r="AI150" i="1"/>
  <c r="T66" i="1"/>
  <c r="U66" i="1" s="1"/>
  <c r="V66" i="1" s="1"/>
  <c r="R66" i="1"/>
  <c r="AK550" i="1"/>
  <c r="AL550" i="1" s="1"/>
  <c r="AM550" i="1" s="1"/>
  <c r="AK548" i="1"/>
  <c r="AL548" i="1" s="1"/>
  <c r="AM548" i="1" s="1"/>
  <c r="AU548" i="1" s="1"/>
  <c r="T544" i="1"/>
  <c r="U544" i="1" s="1"/>
  <c r="V544" i="1" s="1"/>
  <c r="R540" i="1"/>
  <c r="AU531" i="1"/>
  <c r="T519" i="1"/>
  <c r="U519" i="1" s="1"/>
  <c r="V519" i="1" s="1"/>
  <c r="AK515" i="1"/>
  <c r="AL515" i="1" s="1"/>
  <c r="AM515" i="1" s="1"/>
  <c r="AU515" i="1" s="1"/>
  <c r="T513" i="1"/>
  <c r="U513" i="1" s="1"/>
  <c r="V513" i="1" s="1"/>
  <c r="AK506" i="1"/>
  <c r="AL506" i="1" s="1"/>
  <c r="AM506" i="1" s="1"/>
  <c r="AI499" i="1"/>
  <c r="AK493" i="1"/>
  <c r="AL493" i="1" s="1"/>
  <c r="AM493" i="1" s="1"/>
  <c r="AK486" i="1"/>
  <c r="AL486" i="1" s="1"/>
  <c r="AM486" i="1" s="1"/>
  <c r="AU486" i="1" s="1"/>
  <c r="AK470" i="1"/>
  <c r="AL470" i="1" s="1"/>
  <c r="AM470" i="1" s="1"/>
  <c r="T468" i="1"/>
  <c r="U468" i="1" s="1"/>
  <c r="V468" i="1" s="1"/>
  <c r="T466" i="1"/>
  <c r="U466" i="1" s="1"/>
  <c r="V466" i="1" s="1"/>
  <c r="AU466" i="1" s="1"/>
  <c r="AK450" i="1"/>
  <c r="AL450" i="1" s="1"/>
  <c r="AM450" i="1" s="1"/>
  <c r="AU450" i="1" s="1"/>
  <c r="T448" i="1"/>
  <c r="U448" i="1" s="1"/>
  <c r="V448" i="1" s="1"/>
  <c r="AU448" i="1" s="1"/>
  <c r="AK433" i="1"/>
  <c r="AL433" i="1" s="1"/>
  <c r="AM433" i="1" s="1"/>
  <c r="AU433" i="1" s="1"/>
  <c r="AK431" i="1"/>
  <c r="AL431" i="1" s="1"/>
  <c r="AM431" i="1" s="1"/>
  <c r="T427" i="1"/>
  <c r="U427" i="1" s="1"/>
  <c r="V427" i="1" s="1"/>
  <c r="AU427" i="1" s="1"/>
  <c r="R425" i="1"/>
  <c r="AI413" i="1"/>
  <c r="R384" i="1"/>
  <c r="T356" i="1"/>
  <c r="U356" i="1" s="1"/>
  <c r="V356" i="1" s="1"/>
  <c r="AU356" i="1" s="1"/>
  <c r="R356" i="1"/>
  <c r="T339" i="1"/>
  <c r="U339" i="1" s="1"/>
  <c r="V339" i="1" s="1"/>
  <c r="T305" i="1"/>
  <c r="U305" i="1" s="1"/>
  <c r="V305" i="1" s="1"/>
  <c r="R305" i="1"/>
  <c r="AI212" i="1"/>
  <c r="AK212" i="1"/>
  <c r="AL212" i="1" s="1"/>
  <c r="R117" i="1"/>
  <c r="T117" i="1"/>
  <c r="U117" i="1" s="1"/>
  <c r="T360" i="1"/>
  <c r="U360" i="1" s="1"/>
  <c r="V360" i="1" s="1"/>
  <c r="AU360" i="1" s="1"/>
  <c r="R360" i="1"/>
  <c r="AU540" i="1"/>
  <c r="AK537" i="1"/>
  <c r="AL537" i="1" s="1"/>
  <c r="AM537" i="1" s="1"/>
  <c r="AU535" i="1"/>
  <c r="AU533" i="1"/>
  <c r="AK501" i="1"/>
  <c r="AL501" i="1" s="1"/>
  <c r="AM501" i="1" s="1"/>
  <c r="R497" i="1"/>
  <c r="T489" i="1"/>
  <c r="U489" i="1" s="1"/>
  <c r="V489" i="1" s="1"/>
  <c r="AK479" i="1"/>
  <c r="AL479" i="1" s="1"/>
  <c r="AM479" i="1" s="1"/>
  <c r="AK474" i="1"/>
  <c r="AL474" i="1" s="1"/>
  <c r="AM474" i="1" s="1"/>
  <c r="T472" i="1"/>
  <c r="U472" i="1" s="1"/>
  <c r="V472" i="1" s="1"/>
  <c r="AU472" i="1" s="1"/>
  <c r="R461" i="1"/>
  <c r="AK452" i="1"/>
  <c r="AL452" i="1" s="1"/>
  <c r="AM452" i="1" s="1"/>
  <c r="AU452" i="1" s="1"/>
  <c r="AK441" i="1"/>
  <c r="AL441" i="1" s="1"/>
  <c r="AM441" i="1" s="1"/>
  <c r="AU441" i="1" s="1"/>
  <c r="T439" i="1"/>
  <c r="U439" i="1" s="1"/>
  <c r="V439" i="1" s="1"/>
  <c r="R437" i="1"/>
  <c r="T429" i="1"/>
  <c r="U429" i="1" s="1"/>
  <c r="V429" i="1" s="1"/>
  <c r="T418" i="1"/>
  <c r="U418" i="1" s="1"/>
  <c r="V418" i="1" s="1"/>
  <c r="AU418" i="1" s="1"/>
  <c r="T416" i="1"/>
  <c r="U416" i="1" s="1"/>
  <c r="V416" i="1" s="1"/>
  <c r="R411" i="1"/>
  <c r="AK409" i="1"/>
  <c r="AL409" i="1" s="1"/>
  <c r="AM409" i="1" s="1"/>
  <c r="AU409" i="1" s="1"/>
  <c r="AI403" i="1"/>
  <c r="R390" i="1"/>
  <c r="AU384" i="1"/>
  <c r="AI377" i="1"/>
  <c r="AK377" i="1"/>
  <c r="AL377" i="1" s="1"/>
  <c r="AM377" i="1" s="1"/>
  <c r="AU377" i="1" s="1"/>
  <c r="AK374" i="1"/>
  <c r="AL374" i="1" s="1"/>
  <c r="AM374" i="1" s="1"/>
  <c r="AK371" i="1"/>
  <c r="AL371" i="1" s="1"/>
  <c r="AM371" i="1" s="1"/>
  <c r="AK362" i="1"/>
  <c r="AL362" i="1" s="1"/>
  <c r="AM362" i="1" s="1"/>
  <c r="AI350" i="1"/>
  <c r="AK346" i="1"/>
  <c r="AL346" i="1" s="1"/>
  <c r="AM346" i="1" s="1"/>
  <c r="AI346" i="1"/>
  <c r="AU329" i="1"/>
  <c r="R319" i="1"/>
  <c r="T319" i="1"/>
  <c r="U319" i="1" s="1"/>
  <c r="V319" i="1" s="1"/>
  <c r="R255" i="1"/>
  <c r="T255" i="1"/>
  <c r="U255" i="1" s="1"/>
  <c r="V255" i="1" s="1"/>
  <c r="R234" i="1"/>
  <c r="T234" i="1"/>
  <c r="U234" i="1" s="1"/>
  <c r="V234" i="1" s="1"/>
  <c r="R212" i="1"/>
  <c r="T212" i="1"/>
  <c r="U212" i="1" s="1"/>
  <c r="AI188" i="1"/>
  <c r="AK188" i="1"/>
  <c r="AL188" i="1" s="1"/>
  <c r="T126" i="1"/>
  <c r="U126" i="1" s="1"/>
  <c r="R126" i="1"/>
  <c r="AI183" i="1"/>
  <c r="AK183" i="1"/>
  <c r="AL183" i="1" s="1"/>
  <c r="T77" i="1"/>
  <c r="U77" i="1" s="1"/>
  <c r="V77" i="1" s="1"/>
  <c r="AU77" i="1" s="1"/>
  <c r="R77" i="1"/>
  <c r="R183" i="1"/>
  <c r="T183" i="1"/>
  <c r="U183" i="1" s="1"/>
  <c r="AK545" i="1"/>
  <c r="AL545" i="1" s="1"/>
  <c r="AM545" i="1" s="1"/>
  <c r="AU545" i="1" s="1"/>
  <c r="R521" i="1"/>
  <c r="AI490" i="1"/>
  <c r="AK447" i="1"/>
  <c r="AL447" i="1" s="1"/>
  <c r="AM447" i="1" s="1"/>
  <c r="AU447" i="1" s="1"/>
  <c r="T401" i="1"/>
  <c r="U401" i="1" s="1"/>
  <c r="V401" i="1" s="1"/>
  <c r="R401" i="1"/>
  <c r="AI398" i="1"/>
  <c r="AI395" i="1"/>
  <c r="AK395" i="1"/>
  <c r="AL395" i="1" s="1"/>
  <c r="AM395" i="1" s="1"/>
  <c r="AU395" i="1" s="1"/>
  <c r="R377" i="1"/>
  <c r="T343" i="1"/>
  <c r="U343" i="1" s="1"/>
  <c r="V343" i="1" s="1"/>
  <c r="R343" i="1"/>
  <c r="T296" i="1"/>
  <c r="U296" i="1" s="1"/>
  <c r="V296" i="1" s="1"/>
  <c r="R296" i="1"/>
  <c r="T272" i="1"/>
  <c r="U272" i="1" s="1"/>
  <c r="V272" i="1" s="1"/>
  <c r="R272" i="1"/>
  <c r="AI185" i="1"/>
  <c r="AK185" i="1"/>
  <c r="AL185" i="1" s="1"/>
  <c r="AI52" i="1"/>
  <c r="AK52" i="1"/>
  <c r="AL52" i="1" s="1"/>
  <c r="AM52" i="1" s="1"/>
  <c r="AU52" i="1" s="1"/>
  <c r="T367" i="1"/>
  <c r="U367" i="1" s="1"/>
  <c r="V367" i="1" s="1"/>
  <c r="R367" i="1"/>
  <c r="AI226" i="1"/>
  <c r="AK226" i="1"/>
  <c r="AL226" i="1" s="1"/>
  <c r="T371" i="1"/>
  <c r="U371" i="1" s="1"/>
  <c r="V371" i="1" s="1"/>
  <c r="R371" i="1"/>
  <c r="AK280" i="1"/>
  <c r="AL280" i="1" s="1"/>
  <c r="AM280" i="1" s="1"/>
  <c r="AI280" i="1"/>
  <c r="AI276" i="1"/>
  <c r="AK276" i="1"/>
  <c r="AL276" i="1" s="1"/>
  <c r="AM276" i="1" s="1"/>
  <c r="AU276" i="1" s="1"/>
  <c r="R262" i="1"/>
  <c r="T262" i="1"/>
  <c r="U262" i="1" s="1"/>
  <c r="V262" i="1" s="1"/>
  <c r="AI233" i="1"/>
  <c r="AK233" i="1"/>
  <c r="AL233" i="1" s="1"/>
  <c r="T214" i="1"/>
  <c r="U214" i="1" s="1"/>
  <c r="R214" i="1"/>
  <c r="T211" i="1"/>
  <c r="U211" i="1" s="1"/>
  <c r="V211" i="1" s="1"/>
  <c r="R211" i="1"/>
  <c r="R72" i="1"/>
  <c r="T72" i="1"/>
  <c r="U72" i="1" s="1"/>
  <c r="V72" i="1" s="1"/>
  <c r="AU529" i="1"/>
  <c r="R406" i="1"/>
  <c r="T406" i="1"/>
  <c r="U406" i="1" s="1"/>
  <c r="V406" i="1" s="1"/>
  <c r="T524" i="1"/>
  <c r="U524" i="1" s="1"/>
  <c r="V524" i="1" s="1"/>
  <c r="AI514" i="1"/>
  <c r="AI496" i="1"/>
  <c r="AI485" i="1"/>
  <c r="T474" i="1"/>
  <c r="U474" i="1" s="1"/>
  <c r="V474" i="1" s="1"/>
  <c r="R452" i="1"/>
  <c r="AU438" i="1"/>
  <c r="AK400" i="1"/>
  <c r="AL400" i="1" s="1"/>
  <c r="AM400" i="1" s="1"/>
  <c r="AI400" i="1"/>
  <c r="R380" i="1"/>
  <c r="AI358" i="1"/>
  <c r="R342" i="1"/>
  <c r="T342" i="1"/>
  <c r="U342" i="1" s="1"/>
  <c r="V342" i="1" s="1"/>
  <c r="R338" i="1"/>
  <c r="AI311" i="1"/>
  <c r="AK311" i="1"/>
  <c r="AL311" i="1" s="1"/>
  <c r="AM311" i="1" s="1"/>
  <c r="R292" i="1"/>
  <c r="T292" i="1"/>
  <c r="U292" i="1" s="1"/>
  <c r="V292" i="1" s="1"/>
  <c r="AU292" i="1" s="1"/>
  <c r="R280" i="1"/>
  <c r="T280" i="1"/>
  <c r="U280" i="1" s="1"/>
  <c r="V280" i="1" s="1"/>
  <c r="AI261" i="1"/>
  <c r="AK261" i="1"/>
  <c r="AL261" i="1" s="1"/>
  <c r="AM261" i="1" s="1"/>
  <c r="AI193" i="1"/>
  <c r="AK193" i="1"/>
  <c r="AL193" i="1" s="1"/>
  <c r="R179" i="1"/>
  <c r="T179" i="1"/>
  <c r="U179" i="1" s="1"/>
  <c r="V179" i="1" s="1"/>
  <c r="AU179" i="1" s="1"/>
  <c r="R152" i="1"/>
  <c r="T152" i="1"/>
  <c r="U152" i="1" s="1"/>
  <c r="R91" i="1"/>
  <c r="T91" i="1"/>
  <c r="U91" i="1" s="1"/>
  <c r="V91" i="1" s="1"/>
  <c r="R79" i="1"/>
  <c r="T79" i="1"/>
  <c r="U79" i="1" s="1"/>
  <c r="V79" i="1" s="1"/>
  <c r="AU79" i="1" s="1"/>
  <c r="AI64" i="1"/>
  <c r="AK64" i="1"/>
  <c r="AL64" i="1" s="1"/>
  <c r="AM64" i="1" s="1"/>
  <c r="T558" i="1"/>
  <c r="U558" i="1" s="1"/>
  <c r="V558" i="1" s="1"/>
  <c r="R558" i="1"/>
  <c r="AK503" i="1"/>
  <c r="AL503" i="1" s="1"/>
  <c r="AM503" i="1" s="1"/>
  <c r="AK494" i="1"/>
  <c r="AL494" i="1" s="1"/>
  <c r="AM494" i="1" s="1"/>
  <c r="AU494" i="1" s="1"/>
  <c r="T456" i="1"/>
  <c r="U456" i="1" s="1"/>
  <c r="V456" i="1" s="1"/>
  <c r="AU456" i="1" s="1"/>
  <c r="R398" i="1"/>
  <c r="T398" i="1"/>
  <c r="U398" i="1" s="1"/>
  <c r="V398" i="1" s="1"/>
  <c r="AU398" i="1" s="1"/>
  <c r="AK394" i="1"/>
  <c r="AL394" i="1" s="1"/>
  <c r="AM394" i="1" s="1"/>
  <c r="AI394" i="1"/>
  <c r="T368" i="1"/>
  <c r="U368" i="1" s="1"/>
  <c r="V368" i="1" s="1"/>
  <c r="T361" i="1"/>
  <c r="U361" i="1" s="1"/>
  <c r="V361" i="1" s="1"/>
  <c r="AK341" i="1"/>
  <c r="AL341" i="1" s="1"/>
  <c r="AM341" i="1" s="1"/>
  <c r="AU341" i="1" s="1"/>
  <c r="AI341" i="1"/>
  <c r="AI287" i="1"/>
  <c r="AK287" i="1"/>
  <c r="AL287" i="1" s="1"/>
  <c r="AM287" i="1" s="1"/>
  <c r="AI266" i="1"/>
  <c r="AK266" i="1"/>
  <c r="AL266" i="1" s="1"/>
  <c r="AM266" i="1" s="1"/>
  <c r="T247" i="1"/>
  <c r="U247" i="1" s="1"/>
  <c r="R247" i="1"/>
  <c r="AI164" i="1"/>
  <c r="AK164" i="1"/>
  <c r="AL164" i="1" s="1"/>
  <c r="AK289" i="1"/>
  <c r="AL289" i="1" s="1"/>
  <c r="AM289" i="1" s="1"/>
  <c r="AI289" i="1"/>
  <c r="AI206" i="1"/>
  <c r="AK206" i="1"/>
  <c r="AL206" i="1" s="1"/>
  <c r="T539" i="1"/>
  <c r="U539" i="1" s="1"/>
  <c r="V539" i="1" s="1"/>
  <c r="AU539" i="1" s="1"/>
  <c r="AK445" i="1"/>
  <c r="AL445" i="1" s="1"/>
  <c r="AM445" i="1" s="1"/>
  <c r="AK428" i="1"/>
  <c r="AL428" i="1" s="1"/>
  <c r="AM428" i="1" s="1"/>
  <c r="AU428" i="1" s="1"/>
  <c r="AI523" i="1"/>
  <c r="T490" i="1"/>
  <c r="U490" i="1" s="1"/>
  <c r="V490" i="1" s="1"/>
  <c r="AU490" i="1" s="1"/>
  <c r="R476" i="1"/>
  <c r="R467" i="1"/>
  <c r="AU443" i="1"/>
  <c r="AI405" i="1"/>
  <c r="AK405" i="1"/>
  <c r="AL405" i="1" s="1"/>
  <c r="AM405" i="1" s="1"/>
  <c r="AI385" i="1"/>
  <c r="AK385" i="1"/>
  <c r="AL385" i="1" s="1"/>
  <c r="AM385" i="1" s="1"/>
  <c r="AI382" i="1"/>
  <c r="R341" i="1"/>
  <c r="AK334" i="1"/>
  <c r="AL334" i="1" s="1"/>
  <c r="AM334" i="1" s="1"/>
  <c r="AI334" i="1"/>
  <c r="R291" i="1"/>
  <c r="T291" i="1"/>
  <c r="U291" i="1" s="1"/>
  <c r="V291" i="1" s="1"/>
  <c r="R279" i="1"/>
  <c r="T279" i="1"/>
  <c r="U279" i="1" s="1"/>
  <c r="V279" i="1" s="1"/>
  <c r="AK232" i="1"/>
  <c r="AL232" i="1" s="1"/>
  <c r="AI232" i="1"/>
  <c r="R176" i="1"/>
  <c r="T176" i="1"/>
  <c r="U176" i="1" s="1"/>
  <c r="R164" i="1"/>
  <c r="T164" i="1"/>
  <c r="U164" i="1" s="1"/>
  <c r="AI151" i="1"/>
  <c r="AK151" i="1"/>
  <c r="AL151" i="1" s="1"/>
  <c r="R50" i="1"/>
  <c r="T50" i="1"/>
  <c r="U50" i="1" s="1"/>
  <c r="V50" i="1" s="1"/>
  <c r="AU50" i="1" s="1"/>
  <c r="AU522" i="1"/>
  <c r="AI302" i="1"/>
  <c r="AK302" i="1"/>
  <c r="AL302" i="1" s="1"/>
  <c r="AM302" i="1" s="1"/>
  <c r="R283" i="1"/>
  <c r="T283" i="1"/>
  <c r="U283" i="1" s="1"/>
  <c r="V283" i="1" s="1"/>
  <c r="AU283" i="1" s="1"/>
  <c r="AI147" i="1"/>
  <c r="AK147" i="1"/>
  <c r="AL147" i="1" s="1"/>
  <c r="AM147" i="1" s="1"/>
  <c r="AU147" i="1" s="1"/>
  <c r="R375" i="1"/>
  <c r="T375" i="1"/>
  <c r="U375" i="1" s="1"/>
  <c r="V375" i="1" s="1"/>
  <c r="AK538" i="1"/>
  <c r="AL538" i="1" s="1"/>
  <c r="AM538" i="1" s="1"/>
  <c r="AU538" i="1" s="1"/>
  <c r="AI527" i="1"/>
  <c r="AK525" i="1"/>
  <c r="AL525" i="1" s="1"/>
  <c r="AM525" i="1" s="1"/>
  <c r="AU525" i="1" s="1"/>
  <c r="T516" i="1"/>
  <c r="U516" i="1" s="1"/>
  <c r="V516" i="1" s="1"/>
  <c r="T507" i="1"/>
  <c r="U507" i="1" s="1"/>
  <c r="V507" i="1" s="1"/>
  <c r="AK505" i="1"/>
  <c r="AL505" i="1" s="1"/>
  <c r="AM505" i="1" s="1"/>
  <c r="AU505" i="1" s="1"/>
  <c r="AK482" i="1"/>
  <c r="AL482" i="1" s="1"/>
  <c r="AM482" i="1" s="1"/>
  <c r="AI475" i="1"/>
  <c r="R473" i="1"/>
  <c r="AI466" i="1"/>
  <c r="T458" i="1"/>
  <c r="U458" i="1" s="1"/>
  <c r="V458" i="1" s="1"/>
  <c r="AU458" i="1" s="1"/>
  <c r="T445" i="1"/>
  <c r="U445" i="1" s="1"/>
  <c r="V445" i="1" s="1"/>
  <c r="T432" i="1"/>
  <c r="U432" i="1" s="1"/>
  <c r="V432" i="1" s="1"/>
  <c r="AU432" i="1" s="1"/>
  <c r="AK375" i="1"/>
  <c r="AL375" i="1" s="1"/>
  <c r="AM375" i="1" s="1"/>
  <c r="AK367" i="1"/>
  <c r="AL367" i="1" s="1"/>
  <c r="AM367" i="1" s="1"/>
  <c r="AI367" i="1"/>
  <c r="T364" i="1"/>
  <c r="U364" i="1" s="1"/>
  <c r="V364" i="1" s="1"/>
  <c r="R357" i="1"/>
  <c r="T344" i="1"/>
  <c r="U344" i="1" s="1"/>
  <c r="V344" i="1" s="1"/>
  <c r="R330" i="1"/>
  <c r="AI309" i="1"/>
  <c r="AK309" i="1"/>
  <c r="AL309" i="1" s="1"/>
  <c r="AM309" i="1" s="1"/>
  <c r="AI81" i="1"/>
  <c r="AK81" i="1"/>
  <c r="AL81" i="1" s="1"/>
  <c r="AM81" i="1" s="1"/>
  <c r="AU81" i="1" s="1"/>
  <c r="AU326" i="1"/>
  <c r="T549" i="1"/>
  <c r="U549" i="1" s="1"/>
  <c r="V549" i="1" s="1"/>
  <c r="AU549" i="1" s="1"/>
  <c r="AK542" i="1"/>
  <c r="AL542" i="1" s="1"/>
  <c r="AM542" i="1" s="1"/>
  <c r="T536" i="1"/>
  <c r="U536" i="1" s="1"/>
  <c r="V536" i="1" s="1"/>
  <c r="AU536" i="1" s="1"/>
  <c r="AI522" i="1"/>
  <c r="AK513" i="1"/>
  <c r="AL513" i="1" s="1"/>
  <c r="AM513" i="1" s="1"/>
  <c r="AU513" i="1" s="1"/>
  <c r="AK477" i="1"/>
  <c r="AL477" i="1" s="1"/>
  <c r="AM477" i="1" s="1"/>
  <c r="AU477" i="1" s="1"/>
  <c r="T469" i="1"/>
  <c r="U469" i="1" s="1"/>
  <c r="V469" i="1" s="1"/>
  <c r="AU469" i="1" s="1"/>
  <c r="AI437" i="1"/>
  <c r="AI351" i="1"/>
  <c r="AK351" i="1"/>
  <c r="AL351" i="1" s="1"/>
  <c r="AM351" i="1" s="1"/>
  <c r="T348" i="1"/>
  <c r="U348" i="1" s="1"/>
  <c r="V348" i="1" s="1"/>
  <c r="AU348" i="1" s="1"/>
  <c r="R348" i="1"/>
  <c r="T340" i="1"/>
  <c r="U340" i="1" s="1"/>
  <c r="V340" i="1" s="1"/>
  <c r="AI336" i="1"/>
  <c r="AI326" i="1"/>
  <c r="T317" i="1"/>
  <c r="U317" i="1" s="1"/>
  <c r="V317" i="1" s="1"/>
  <c r="R317" i="1"/>
  <c r="AK301" i="1"/>
  <c r="AL301" i="1" s="1"/>
  <c r="AM301" i="1" s="1"/>
  <c r="AI301" i="1"/>
  <c r="R265" i="1"/>
  <c r="T265" i="1"/>
  <c r="U265" i="1" s="1"/>
  <c r="V265" i="1" s="1"/>
  <c r="AI121" i="1"/>
  <c r="AK121" i="1"/>
  <c r="AL121" i="1" s="1"/>
  <c r="AK393" i="1"/>
  <c r="AL393" i="1" s="1"/>
  <c r="AM393" i="1" s="1"/>
  <c r="AU393" i="1" s="1"/>
  <c r="R391" i="1"/>
  <c r="AI370" i="1"/>
  <c r="T345" i="1"/>
  <c r="U345" i="1" s="1"/>
  <c r="V345" i="1" s="1"/>
  <c r="AK338" i="1"/>
  <c r="AL338" i="1" s="1"/>
  <c r="AM338" i="1" s="1"/>
  <c r="AU338" i="1" s="1"/>
  <c r="AK327" i="1"/>
  <c r="AL327" i="1" s="1"/>
  <c r="AM327" i="1" s="1"/>
  <c r="R326" i="1"/>
  <c r="T321" i="1"/>
  <c r="U321" i="1" s="1"/>
  <c r="V321" i="1" s="1"/>
  <c r="AK318" i="1"/>
  <c r="AL318" i="1" s="1"/>
  <c r="AM318" i="1" s="1"/>
  <c r="AU318" i="1" s="1"/>
  <c r="T309" i="1"/>
  <c r="U309" i="1" s="1"/>
  <c r="V309" i="1" s="1"/>
  <c r="AI307" i="1"/>
  <c r="T300" i="1"/>
  <c r="U300" i="1" s="1"/>
  <c r="V300" i="1" s="1"/>
  <c r="AU300" i="1" s="1"/>
  <c r="T277" i="1"/>
  <c r="U277" i="1" s="1"/>
  <c r="V277" i="1" s="1"/>
  <c r="AU277" i="1" s="1"/>
  <c r="T260" i="1"/>
  <c r="U260" i="1" s="1"/>
  <c r="V260" i="1" s="1"/>
  <c r="T252" i="1"/>
  <c r="U252" i="1" s="1"/>
  <c r="AK236" i="1"/>
  <c r="AL236" i="1" s="1"/>
  <c r="T232" i="1"/>
  <c r="U232" i="1" s="1"/>
  <c r="AK228" i="1"/>
  <c r="AL228" i="1" s="1"/>
  <c r="T217" i="1"/>
  <c r="U217" i="1" s="1"/>
  <c r="T188" i="1"/>
  <c r="U188" i="1" s="1"/>
  <c r="T173" i="1"/>
  <c r="U173" i="1" s="1"/>
  <c r="T167" i="1"/>
  <c r="U167" i="1" s="1"/>
  <c r="AK155" i="1"/>
  <c r="AL155" i="1" s="1"/>
  <c r="T121" i="1"/>
  <c r="U121" i="1" s="1"/>
  <c r="AK110" i="1"/>
  <c r="AL110" i="1" s="1"/>
  <c r="AK96" i="1"/>
  <c r="AL96" i="1" s="1"/>
  <c r="R81" i="1"/>
  <c r="AK71" i="1"/>
  <c r="AL71" i="1" s="1"/>
  <c r="AM71" i="1" s="1"/>
  <c r="AU71" i="1" s="1"/>
  <c r="T64" i="1"/>
  <c r="U64" i="1" s="1"/>
  <c r="V64" i="1" s="1"/>
  <c r="AK49" i="1"/>
  <c r="AL49" i="1" s="1"/>
  <c r="AM49" i="1" s="1"/>
  <c r="AU47" i="1"/>
  <c r="AK23" i="1"/>
  <c r="AL23" i="1" s="1"/>
  <c r="R559" i="1"/>
  <c r="AK335" i="1"/>
  <c r="AL335" i="1" s="1"/>
  <c r="AM335" i="1" s="1"/>
  <c r="AU335" i="1" s="1"/>
  <c r="AK297" i="1"/>
  <c r="AL297" i="1" s="1"/>
  <c r="AM297" i="1" s="1"/>
  <c r="AU297" i="1" s="1"/>
  <c r="AK290" i="1"/>
  <c r="AL290" i="1" s="1"/>
  <c r="AM290" i="1" s="1"/>
  <c r="AU290" i="1" s="1"/>
  <c r="T288" i="1"/>
  <c r="U288" i="1" s="1"/>
  <c r="V288" i="1" s="1"/>
  <c r="AK285" i="1"/>
  <c r="AL285" i="1" s="1"/>
  <c r="AM285" i="1" s="1"/>
  <c r="AI283" i="1"/>
  <c r="AK278" i="1"/>
  <c r="AL278" i="1" s="1"/>
  <c r="AM278" i="1" s="1"/>
  <c r="AU278" i="1" s="1"/>
  <c r="T274" i="1"/>
  <c r="U274" i="1" s="1"/>
  <c r="V274" i="1" s="1"/>
  <c r="R271" i="1"/>
  <c r="T268" i="1"/>
  <c r="U268" i="1" s="1"/>
  <c r="V268" i="1" s="1"/>
  <c r="AK256" i="1"/>
  <c r="AL256" i="1" s="1"/>
  <c r="AM256" i="1" s="1"/>
  <c r="T250" i="1"/>
  <c r="U250" i="1" s="1"/>
  <c r="R198" i="1"/>
  <c r="T194" i="1"/>
  <c r="U194" i="1" s="1"/>
  <c r="AI180" i="1"/>
  <c r="R153" i="1"/>
  <c r="AK116" i="1"/>
  <c r="AL116" i="1" s="1"/>
  <c r="AK105" i="1"/>
  <c r="AL105" i="1" s="1"/>
  <c r="AK93" i="1"/>
  <c r="AL93" i="1" s="1"/>
  <c r="AM93" i="1" s="1"/>
  <c r="AK90" i="1"/>
  <c r="AL90" i="1" s="1"/>
  <c r="AM90" i="1" s="1"/>
  <c r="AU90" i="1" s="1"/>
  <c r="R86" i="1"/>
  <c r="AK78" i="1"/>
  <c r="AL78" i="1" s="1"/>
  <c r="AM78" i="1" s="1"/>
  <c r="R74" i="1"/>
  <c r="AI57" i="1"/>
  <c r="T553" i="1"/>
  <c r="U553" i="1" s="1"/>
  <c r="V553" i="1" s="1"/>
  <c r="AU355" i="1"/>
  <c r="T316" i="1"/>
  <c r="U316" i="1" s="1"/>
  <c r="V316" i="1" s="1"/>
  <c r="R314" i="1"/>
  <c r="AI295" i="1"/>
  <c r="AK265" i="1"/>
  <c r="AL265" i="1" s="1"/>
  <c r="AM265" i="1" s="1"/>
  <c r="AU254" i="1"/>
  <c r="R190" i="1"/>
  <c r="AK178" i="1"/>
  <c r="AL178" i="1" s="1"/>
  <c r="AK174" i="1"/>
  <c r="AL174" i="1" s="1"/>
  <c r="AK168" i="1"/>
  <c r="AL168" i="1" s="1"/>
  <c r="AM168" i="1" s="1"/>
  <c r="AU168" i="1" s="1"/>
  <c r="AK158" i="1"/>
  <c r="AL158" i="1" s="1"/>
  <c r="T148" i="1"/>
  <c r="U148" i="1" s="1"/>
  <c r="AK140" i="1"/>
  <c r="AL140" i="1" s="1"/>
  <c r="AM140" i="1" s="1"/>
  <c r="AU140" i="1" s="1"/>
  <c r="AK118" i="1"/>
  <c r="AL118" i="1" s="1"/>
  <c r="AK88" i="1"/>
  <c r="AL88" i="1" s="1"/>
  <c r="AM88" i="1" s="1"/>
  <c r="AK83" i="1"/>
  <c r="AL83" i="1" s="1"/>
  <c r="AM83" i="1" s="1"/>
  <c r="AU83" i="1" s="1"/>
  <c r="AK80" i="1"/>
  <c r="AL80" i="1" s="1"/>
  <c r="AM80" i="1" s="1"/>
  <c r="AK65" i="1"/>
  <c r="AL65" i="1" s="1"/>
  <c r="AM65" i="1" s="1"/>
  <c r="AU65" i="1" s="1"/>
  <c r="AK46" i="1"/>
  <c r="AL46" i="1" s="1"/>
  <c r="AM46" i="1" s="1"/>
  <c r="R137" i="1"/>
  <c r="AK127" i="1"/>
  <c r="AL127" i="1" s="1"/>
  <c r="T110" i="1"/>
  <c r="U110" i="1" s="1"/>
  <c r="R96" i="1"/>
  <c r="R90" i="1"/>
  <c r="R71" i="1"/>
  <c r="T57" i="1"/>
  <c r="U57" i="1" s="1"/>
  <c r="V57" i="1" s="1"/>
  <c r="AU57" i="1" s="1"/>
  <c r="R560" i="1"/>
  <c r="AK39" i="1"/>
  <c r="AL39" i="1" s="1"/>
  <c r="AM39" i="1" s="1"/>
  <c r="AU39" i="1" s="1"/>
  <c r="AK24" i="1"/>
  <c r="AL24" i="1" s="1"/>
  <c r="AK20" i="1"/>
  <c r="AL20" i="1" s="1"/>
  <c r="T18" i="1"/>
  <c r="U18" i="1" s="1"/>
  <c r="V18" i="1" s="1"/>
  <c r="T352" i="1"/>
  <c r="U352" i="1" s="1"/>
  <c r="V352" i="1" s="1"/>
  <c r="R350" i="1"/>
  <c r="R278" i="1"/>
  <c r="AK246" i="1"/>
  <c r="AL246" i="1" s="1"/>
  <c r="AM246" i="1" s="1"/>
  <c r="R231" i="1"/>
  <c r="AK209" i="1"/>
  <c r="AL209" i="1" s="1"/>
  <c r="T200" i="1"/>
  <c r="U200" i="1" s="1"/>
  <c r="AI197" i="1"/>
  <c r="AK195" i="1"/>
  <c r="AL195" i="1" s="1"/>
  <c r="R174" i="1"/>
  <c r="AK129" i="1"/>
  <c r="AL129" i="1" s="1"/>
  <c r="AM129" i="1" s="1"/>
  <c r="R127" i="1"/>
  <c r="R122" i="1"/>
  <c r="T120" i="1"/>
  <c r="U120" i="1" s="1"/>
  <c r="R118" i="1"/>
  <c r="AK113" i="1"/>
  <c r="AL113" i="1" s="1"/>
  <c r="AK97" i="1"/>
  <c r="AL97" i="1" s="1"/>
  <c r="R83" i="1"/>
  <c r="R80" i="1"/>
  <c r="T53" i="1"/>
  <c r="U53" i="1" s="1"/>
  <c r="V53" i="1" s="1"/>
  <c r="AU53" i="1" s="1"/>
  <c r="T46" i="1"/>
  <c r="U46" i="1" s="1"/>
  <c r="V46" i="1" s="1"/>
  <c r="T555" i="1"/>
  <c r="U555" i="1" s="1"/>
  <c r="V555" i="1" s="1"/>
  <c r="AU320" i="1"/>
  <c r="AI115" i="1"/>
  <c r="T85" i="1"/>
  <c r="U85" i="1" s="1"/>
  <c r="V85" i="1" s="1"/>
  <c r="AU85" i="1" s="1"/>
  <c r="R11" i="1"/>
  <c r="R308" i="1"/>
  <c r="R299" i="1"/>
  <c r="R270" i="1"/>
  <c r="R267" i="1"/>
  <c r="AK264" i="1"/>
  <c r="AL264" i="1" s="1"/>
  <c r="AM264" i="1" s="1"/>
  <c r="AU258" i="1"/>
  <c r="AI248" i="1"/>
  <c r="T237" i="1"/>
  <c r="U237" i="1" s="1"/>
  <c r="T222" i="1"/>
  <c r="U222" i="1" s="1"/>
  <c r="AI219" i="1"/>
  <c r="AI215" i="1"/>
  <c r="R195" i="1"/>
  <c r="R193" i="1"/>
  <c r="AI179" i="1"/>
  <c r="AK173" i="1"/>
  <c r="AL173" i="1" s="1"/>
  <c r="AK106" i="1"/>
  <c r="AL106" i="1" s="1"/>
  <c r="AM106" i="1" s="1"/>
  <c r="AK103" i="1"/>
  <c r="AL103" i="1" s="1"/>
  <c r="AU58" i="1"/>
  <c r="AK321" i="1"/>
  <c r="AL321" i="1" s="1"/>
  <c r="AM321" i="1" s="1"/>
  <c r="AU257" i="1"/>
  <c r="AK167" i="1"/>
  <c r="AL167" i="1" s="1"/>
  <c r="T156" i="1"/>
  <c r="U156" i="1" s="1"/>
  <c r="T154" i="1"/>
  <c r="U154" i="1" s="1"/>
  <c r="V154" i="1" s="1"/>
  <c r="R133" i="1"/>
  <c r="AU89" i="1"/>
  <c r="AU62" i="1"/>
  <c r="AU523" i="1"/>
  <c r="AU475" i="1"/>
  <c r="T479" i="1"/>
  <c r="U479" i="1" s="1"/>
  <c r="V479" i="1" s="1"/>
  <c r="R479" i="1"/>
  <c r="R548" i="1"/>
  <c r="AI546" i="1"/>
  <c r="AK524" i="1"/>
  <c r="AL524" i="1" s="1"/>
  <c r="AM524" i="1" s="1"/>
  <c r="R523" i="1"/>
  <c r="R517" i="1"/>
  <c r="T464" i="1"/>
  <c r="U464" i="1" s="1"/>
  <c r="V464" i="1" s="1"/>
  <c r="AU464" i="1" s="1"/>
  <c r="R462" i="1"/>
  <c r="R457" i="1"/>
  <c r="AI449" i="1"/>
  <c r="AK449" i="1"/>
  <c r="AL449" i="1" s="1"/>
  <c r="AM449" i="1" s="1"/>
  <c r="AU449" i="1" s="1"/>
  <c r="AI444" i="1"/>
  <c r="AK444" i="1"/>
  <c r="AL444" i="1" s="1"/>
  <c r="AM444" i="1" s="1"/>
  <c r="T400" i="1"/>
  <c r="U400" i="1" s="1"/>
  <c r="V400" i="1" s="1"/>
  <c r="T383" i="1"/>
  <c r="U383" i="1" s="1"/>
  <c r="V383" i="1" s="1"/>
  <c r="R383" i="1"/>
  <c r="AK519" i="1"/>
  <c r="AL519" i="1" s="1"/>
  <c r="AM519" i="1" s="1"/>
  <c r="R515" i="1"/>
  <c r="AI511" i="1"/>
  <c r="AK511" i="1"/>
  <c r="AL511" i="1" s="1"/>
  <c r="AM511" i="1" s="1"/>
  <c r="T508" i="1"/>
  <c r="U508" i="1" s="1"/>
  <c r="V508" i="1" s="1"/>
  <c r="AU508" i="1" s="1"/>
  <c r="R428" i="1"/>
  <c r="T421" i="1"/>
  <c r="U421" i="1" s="1"/>
  <c r="V421" i="1" s="1"/>
  <c r="AU421" i="1" s="1"/>
  <c r="R419" i="1"/>
  <c r="R404" i="1"/>
  <c r="T402" i="1"/>
  <c r="U402" i="1" s="1"/>
  <c r="V402" i="1" s="1"/>
  <c r="AU402" i="1" s="1"/>
  <c r="AI396" i="1"/>
  <c r="AK396" i="1"/>
  <c r="AL396" i="1" s="1"/>
  <c r="AM396" i="1" s="1"/>
  <c r="AU396" i="1" s="1"/>
  <c r="AI387" i="1"/>
  <c r="AK387" i="1"/>
  <c r="AL387" i="1" s="1"/>
  <c r="AM387" i="1" s="1"/>
  <c r="T365" i="1"/>
  <c r="U365" i="1" s="1"/>
  <c r="V365" i="1" s="1"/>
  <c r="R365" i="1"/>
  <c r="AI497" i="1"/>
  <c r="AK497" i="1"/>
  <c r="AL497" i="1" s="1"/>
  <c r="AM497" i="1" s="1"/>
  <c r="AU497" i="1" s="1"/>
  <c r="AI463" i="1"/>
  <c r="AK463" i="1"/>
  <c r="AL463" i="1" s="1"/>
  <c r="AM463" i="1" s="1"/>
  <c r="AI401" i="1"/>
  <c r="AK401" i="1"/>
  <c r="AL401" i="1" s="1"/>
  <c r="AM401" i="1" s="1"/>
  <c r="AI359" i="1"/>
  <c r="AK359" i="1"/>
  <c r="AL359" i="1" s="1"/>
  <c r="AM359" i="1" s="1"/>
  <c r="AU359" i="1" s="1"/>
  <c r="AI492" i="1"/>
  <c r="AK492" i="1"/>
  <c r="AL492" i="1" s="1"/>
  <c r="AM492" i="1" s="1"/>
  <c r="AU492" i="1" s="1"/>
  <c r="AI516" i="1"/>
  <c r="AK516" i="1"/>
  <c r="AL516" i="1" s="1"/>
  <c r="AM516" i="1" s="1"/>
  <c r="AI507" i="1"/>
  <c r="AK507" i="1"/>
  <c r="AL507" i="1" s="1"/>
  <c r="AM507" i="1" s="1"/>
  <c r="AK454" i="1"/>
  <c r="AL454" i="1" s="1"/>
  <c r="AM454" i="1" s="1"/>
  <c r="AU454" i="1" s="1"/>
  <c r="AI454" i="1"/>
  <c r="AI420" i="1"/>
  <c r="AK420" i="1"/>
  <c r="AL420" i="1" s="1"/>
  <c r="AM420" i="1" s="1"/>
  <c r="R382" i="1"/>
  <c r="T382" i="1"/>
  <c r="U382" i="1" s="1"/>
  <c r="V382" i="1" s="1"/>
  <c r="AU382" i="1" s="1"/>
  <c r="AI347" i="1"/>
  <c r="AK347" i="1"/>
  <c r="AL347" i="1" s="1"/>
  <c r="AM347" i="1" s="1"/>
  <c r="AU347" i="1" s="1"/>
  <c r="AU534" i="1"/>
  <c r="T503" i="1"/>
  <c r="U503" i="1" s="1"/>
  <c r="V503" i="1" s="1"/>
  <c r="AU503" i="1" s="1"/>
  <c r="R503" i="1"/>
  <c r="AI459" i="1"/>
  <c r="AK459" i="1"/>
  <c r="AL459" i="1" s="1"/>
  <c r="AM459" i="1" s="1"/>
  <c r="AI504" i="1"/>
  <c r="T440" i="1"/>
  <c r="U440" i="1" s="1"/>
  <c r="V440" i="1" s="1"/>
  <c r="AU440" i="1" s="1"/>
  <c r="R438" i="1"/>
  <c r="R433" i="1"/>
  <c r="AI425" i="1"/>
  <c r="AK425" i="1"/>
  <c r="AL425" i="1" s="1"/>
  <c r="AM425" i="1" s="1"/>
  <c r="AU425" i="1" s="1"/>
  <c r="AU403" i="1"/>
  <c r="T392" i="1"/>
  <c r="U392" i="1" s="1"/>
  <c r="V392" i="1" s="1"/>
  <c r="AU392" i="1" s="1"/>
  <c r="AK372" i="1"/>
  <c r="AL372" i="1" s="1"/>
  <c r="AM372" i="1" s="1"/>
  <c r="AU372" i="1" s="1"/>
  <c r="R460" i="1"/>
  <c r="T460" i="1"/>
  <c r="U460" i="1" s="1"/>
  <c r="V460" i="1" s="1"/>
  <c r="AU460" i="1" s="1"/>
  <c r="T455" i="1"/>
  <c r="U455" i="1" s="1"/>
  <c r="V455" i="1" s="1"/>
  <c r="AU455" i="1" s="1"/>
  <c r="R455" i="1"/>
  <c r="AK526" i="1"/>
  <c r="AL526" i="1" s="1"/>
  <c r="AM526" i="1" s="1"/>
  <c r="AK502" i="1"/>
  <c r="AL502" i="1" s="1"/>
  <c r="AM502" i="1" s="1"/>
  <c r="AU502" i="1" s="1"/>
  <c r="AI502" i="1"/>
  <c r="AI379" i="1"/>
  <c r="AK379" i="1"/>
  <c r="AL379" i="1" s="1"/>
  <c r="AM379" i="1" s="1"/>
  <c r="T362" i="1"/>
  <c r="U362" i="1" s="1"/>
  <c r="V362" i="1" s="1"/>
  <c r="R362" i="1"/>
  <c r="AU350" i="1"/>
  <c r="R537" i="1"/>
  <c r="T537" i="1"/>
  <c r="U537" i="1" s="1"/>
  <c r="V537" i="1" s="1"/>
  <c r="R522" i="1"/>
  <c r="T488" i="1"/>
  <c r="U488" i="1" s="1"/>
  <c r="V488" i="1" s="1"/>
  <c r="AU488" i="1" s="1"/>
  <c r="R486" i="1"/>
  <c r="R481" i="1"/>
  <c r="AI473" i="1"/>
  <c r="AK473" i="1"/>
  <c r="AL473" i="1" s="1"/>
  <c r="AM473" i="1" s="1"/>
  <c r="AU473" i="1" s="1"/>
  <c r="AI468" i="1"/>
  <c r="AK468" i="1"/>
  <c r="AL468" i="1" s="1"/>
  <c r="AM468" i="1" s="1"/>
  <c r="R436" i="1"/>
  <c r="T436" i="1"/>
  <c r="U436" i="1" s="1"/>
  <c r="V436" i="1" s="1"/>
  <c r="AU436" i="1" s="1"/>
  <c r="T431" i="1"/>
  <c r="U431" i="1" s="1"/>
  <c r="V431" i="1" s="1"/>
  <c r="R431" i="1"/>
  <c r="R409" i="1"/>
  <c r="R366" i="1"/>
  <c r="T366" i="1"/>
  <c r="U366" i="1" s="1"/>
  <c r="V366" i="1" s="1"/>
  <c r="AI439" i="1"/>
  <c r="AK439" i="1"/>
  <c r="AL439" i="1" s="1"/>
  <c r="AM439" i="1" s="1"/>
  <c r="T407" i="1"/>
  <c r="U407" i="1" s="1"/>
  <c r="V407" i="1" s="1"/>
  <c r="AU407" i="1" s="1"/>
  <c r="R407" i="1"/>
  <c r="T389" i="1"/>
  <c r="U389" i="1" s="1"/>
  <c r="V389" i="1" s="1"/>
  <c r="AU389" i="1" s="1"/>
  <c r="R389" i="1"/>
  <c r="AI363" i="1"/>
  <c r="AK363" i="1"/>
  <c r="AL363" i="1" s="1"/>
  <c r="AM363" i="1" s="1"/>
  <c r="AU363" i="1" s="1"/>
  <c r="AI435" i="1"/>
  <c r="AK435" i="1"/>
  <c r="AL435" i="1" s="1"/>
  <c r="AM435" i="1" s="1"/>
  <c r="AK430" i="1"/>
  <c r="AL430" i="1" s="1"/>
  <c r="AM430" i="1" s="1"/>
  <c r="AI430" i="1"/>
  <c r="R412" i="1"/>
  <c r="T412" i="1"/>
  <c r="U412" i="1" s="1"/>
  <c r="V412" i="1" s="1"/>
  <c r="AU412" i="1" s="1"/>
  <c r="AK406" i="1"/>
  <c r="AL406" i="1" s="1"/>
  <c r="AM406" i="1" s="1"/>
  <c r="AI406" i="1"/>
  <c r="AI369" i="1"/>
  <c r="AK369" i="1"/>
  <c r="AL369" i="1" s="1"/>
  <c r="AM369" i="1" s="1"/>
  <c r="AU369" i="1" s="1"/>
  <c r="R547" i="1"/>
  <c r="T547" i="1"/>
  <c r="U547" i="1" s="1"/>
  <c r="V547" i="1" s="1"/>
  <c r="R484" i="1"/>
  <c r="T484" i="1"/>
  <c r="U484" i="1" s="1"/>
  <c r="V484" i="1" s="1"/>
  <c r="AU484" i="1" s="1"/>
  <c r="AI487" i="1"/>
  <c r="AK487" i="1"/>
  <c r="AL487" i="1" s="1"/>
  <c r="AM487" i="1" s="1"/>
  <c r="AU487" i="1" s="1"/>
  <c r="AU332" i="1"/>
  <c r="R538" i="1"/>
  <c r="AI536" i="1"/>
  <c r="AI521" i="1"/>
  <c r="AK521" i="1"/>
  <c r="AL521" i="1" s="1"/>
  <c r="AM521" i="1" s="1"/>
  <c r="AU521" i="1" s="1"/>
  <c r="R510" i="1"/>
  <c r="T498" i="1"/>
  <c r="U498" i="1" s="1"/>
  <c r="V498" i="1" s="1"/>
  <c r="AU498" i="1" s="1"/>
  <c r="T496" i="1"/>
  <c r="U496" i="1" s="1"/>
  <c r="V496" i="1" s="1"/>
  <c r="AU496" i="1" s="1"/>
  <c r="T493" i="1"/>
  <c r="U493" i="1" s="1"/>
  <c r="V493" i="1" s="1"/>
  <c r="R491" i="1"/>
  <c r="AI483" i="1"/>
  <c r="AK483" i="1"/>
  <c r="AL483" i="1" s="1"/>
  <c r="AM483" i="1" s="1"/>
  <c r="AU483" i="1" s="1"/>
  <c r="AK478" i="1"/>
  <c r="AL478" i="1" s="1"/>
  <c r="AM478" i="1" s="1"/>
  <c r="AU478" i="1" s="1"/>
  <c r="AI478" i="1"/>
  <c r="AI415" i="1"/>
  <c r="AK415" i="1"/>
  <c r="AL415" i="1" s="1"/>
  <c r="AM415" i="1" s="1"/>
  <c r="AI411" i="1"/>
  <c r="AK411" i="1"/>
  <c r="AL411" i="1" s="1"/>
  <c r="AM411" i="1" s="1"/>
  <c r="AU411" i="1" s="1"/>
  <c r="AU408" i="1"/>
  <c r="T397" i="1"/>
  <c r="U397" i="1" s="1"/>
  <c r="V397" i="1" s="1"/>
  <c r="AU397" i="1" s="1"/>
  <c r="T388" i="1"/>
  <c r="U388" i="1" s="1"/>
  <c r="V388" i="1" s="1"/>
  <c r="AI378" i="1"/>
  <c r="AK378" i="1"/>
  <c r="AL378" i="1" s="1"/>
  <c r="AM378" i="1" s="1"/>
  <c r="T374" i="1"/>
  <c r="U374" i="1" s="1"/>
  <c r="V374" i="1" s="1"/>
  <c r="R374" i="1"/>
  <c r="AI381" i="1"/>
  <c r="AK381" i="1"/>
  <c r="AL381" i="1" s="1"/>
  <c r="AM381" i="1" s="1"/>
  <c r="AU381" i="1" s="1"/>
  <c r="AK349" i="1"/>
  <c r="AL349" i="1" s="1"/>
  <c r="AM349" i="1" s="1"/>
  <c r="AU349" i="1" s="1"/>
  <c r="T346" i="1"/>
  <c r="U346" i="1" s="1"/>
  <c r="V346" i="1" s="1"/>
  <c r="T331" i="1"/>
  <c r="U331" i="1" s="1"/>
  <c r="V331" i="1" s="1"/>
  <c r="AK325" i="1"/>
  <c r="AL325" i="1" s="1"/>
  <c r="AM325" i="1" s="1"/>
  <c r="AI325" i="1"/>
  <c r="AK294" i="1"/>
  <c r="AL294" i="1" s="1"/>
  <c r="AM294" i="1" s="1"/>
  <c r="AU294" i="1" s="1"/>
  <c r="AI271" i="1"/>
  <c r="AK271" i="1"/>
  <c r="AL271" i="1" s="1"/>
  <c r="AM271" i="1" s="1"/>
  <c r="AU271" i="1" s="1"/>
  <c r="AK319" i="1"/>
  <c r="AL319" i="1" s="1"/>
  <c r="AM319" i="1" s="1"/>
  <c r="AI319" i="1"/>
  <c r="AK352" i="1"/>
  <c r="AL352" i="1" s="1"/>
  <c r="AM352" i="1" s="1"/>
  <c r="AI352" i="1"/>
  <c r="AU336" i="1"/>
  <c r="AK330" i="1"/>
  <c r="AL330" i="1" s="1"/>
  <c r="AM330" i="1" s="1"/>
  <c r="AU330" i="1" s="1"/>
  <c r="R329" i="1"/>
  <c r="T325" i="1"/>
  <c r="U325" i="1" s="1"/>
  <c r="V325" i="1" s="1"/>
  <c r="R307" i="1"/>
  <c r="T307" i="1"/>
  <c r="U307" i="1" s="1"/>
  <c r="V307" i="1" s="1"/>
  <c r="AU307" i="1" s="1"/>
  <c r="T298" i="1"/>
  <c r="U298" i="1" s="1"/>
  <c r="V298" i="1" s="1"/>
  <c r="R298" i="1"/>
  <c r="T311" i="1"/>
  <c r="U311" i="1" s="1"/>
  <c r="V311" i="1" s="1"/>
  <c r="R311" i="1"/>
  <c r="AK391" i="1"/>
  <c r="AL391" i="1" s="1"/>
  <c r="AM391" i="1" s="1"/>
  <c r="AU391" i="1" s="1"/>
  <c r="AK388" i="1"/>
  <c r="AL388" i="1" s="1"/>
  <c r="AM388" i="1" s="1"/>
  <c r="AI388" i="1"/>
  <c r="T378" i="1"/>
  <c r="U378" i="1" s="1"/>
  <c r="V378" i="1" s="1"/>
  <c r="AI345" i="1"/>
  <c r="AK345" i="1"/>
  <c r="AL345" i="1" s="1"/>
  <c r="AM345" i="1" s="1"/>
  <c r="AI337" i="1"/>
  <c r="AK337" i="1"/>
  <c r="AL337" i="1" s="1"/>
  <c r="AM337" i="1" s="1"/>
  <c r="AK328" i="1"/>
  <c r="AL328" i="1" s="1"/>
  <c r="AM328" i="1" s="1"/>
  <c r="AI328" i="1"/>
  <c r="AK304" i="1"/>
  <c r="AL304" i="1" s="1"/>
  <c r="AM304" i="1" s="1"/>
  <c r="AI304" i="1"/>
  <c r="T302" i="1"/>
  <c r="U302" i="1" s="1"/>
  <c r="V302" i="1" s="1"/>
  <c r="R302" i="1"/>
  <c r="T287" i="1"/>
  <c r="U287" i="1" s="1"/>
  <c r="V287" i="1" s="1"/>
  <c r="R287" i="1"/>
  <c r="AK376" i="1"/>
  <c r="AL376" i="1" s="1"/>
  <c r="AM376" i="1" s="1"/>
  <c r="AU376" i="1" s="1"/>
  <c r="AI376" i="1"/>
  <c r="AK373" i="1"/>
  <c r="AL373" i="1" s="1"/>
  <c r="AM373" i="1" s="1"/>
  <c r="AU373" i="1" s="1"/>
  <c r="AI361" i="1"/>
  <c r="AK361" i="1"/>
  <c r="AL361" i="1" s="1"/>
  <c r="AM361" i="1" s="1"/>
  <c r="T358" i="1"/>
  <c r="U358" i="1" s="1"/>
  <c r="V358" i="1" s="1"/>
  <c r="AU358" i="1" s="1"/>
  <c r="AK353" i="1"/>
  <c r="AL353" i="1" s="1"/>
  <c r="AM353" i="1" s="1"/>
  <c r="AU353" i="1" s="1"/>
  <c r="R347" i="1"/>
  <c r="AK312" i="1"/>
  <c r="AL312" i="1" s="1"/>
  <c r="AM312" i="1" s="1"/>
  <c r="AU312" i="1" s="1"/>
  <c r="T310" i="1"/>
  <c r="U310" i="1" s="1"/>
  <c r="V310" i="1" s="1"/>
  <c r="AU310" i="1" s="1"/>
  <c r="R310" i="1"/>
  <c r="AK364" i="1"/>
  <c r="AL364" i="1" s="1"/>
  <c r="AM364" i="1" s="1"/>
  <c r="AI364" i="1"/>
  <c r="R355" i="1"/>
  <c r="AI342" i="1"/>
  <c r="AK342" i="1"/>
  <c r="AL342" i="1" s="1"/>
  <c r="AM342" i="1" s="1"/>
  <c r="AK340" i="1"/>
  <c r="AL340" i="1" s="1"/>
  <c r="AM340" i="1" s="1"/>
  <c r="AI340" i="1"/>
  <c r="T337" i="1"/>
  <c r="U337" i="1" s="1"/>
  <c r="V337" i="1" s="1"/>
  <c r="AI333" i="1"/>
  <c r="AK333" i="1"/>
  <c r="AL333" i="1" s="1"/>
  <c r="AM333" i="1" s="1"/>
  <c r="AU333" i="1" s="1"/>
  <c r="R332" i="1"/>
  <c r="T328" i="1"/>
  <c r="U328" i="1" s="1"/>
  <c r="V328" i="1" s="1"/>
  <c r="AK322" i="1"/>
  <c r="AL322" i="1" s="1"/>
  <c r="AM322" i="1" s="1"/>
  <c r="AI322" i="1"/>
  <c r="AK316" i="1"/>
  <c r="AL316" i="1" s="1"/>
  <c r="AM316" i="1" s="1"/>
  <c r="AI316" i="1"/>
  <c r="AU379" i="1"/>
  <c r="AK303" i="1"/>
  <c r="AL303" i="1" s="1"/>
  <c r="AM303" i="1" s="1"/>
  <c r="AI303" i="1"/>
  <c r="R301" i="1"/>
  <c r="T301" i="1"/>
  <c r="U301" i="1" s="1"/>
  <c r="V301" i="1" s="1"/>
  <c r="AI357" i="1"/>
  <c r="AK357" i="1"/>
  <c r="AL357" i="1" s="1"/>
  <c r="AM357" i="1" s="1"/>
  <c r="AU357" i="1" s="1"/>
  <c r="AK331" i="1"/>
  <c r="AL331" i="1" s="1"/>
  <c r="AM331" i="1" s="1"/>
  <c r="AI331" i="1"/>
  <c r="AI274" i="1"/>
  <c r="AK274" i="1"/>
  <c r="AL274" i="1" s="1"/>
  <c r="AM274" i="1" s="1"/>
  <c r="R293" i="1"/>
  <c r="T293" i="1"/>
  <c r="U293" i="1" s="1"/>
  <c r="V293" i="1" s="1"/>
  <c r="AI298" i="1"/>
  <c r="AK298" i="1"/>
  <c r="AL298" i="1" s="1"/>
  <c r="AM298" i="1" s="1"/>
  <c r="T286" i="1"/>
  <c r="U286" i="1" s="1"/>
  <c r="V286" i="1" s="1"/>
  <c r="R286" i="1"/>
  <c r="AK282" i="1"/>
  <c r="AL282" i="1" s="1"/>
  <c r="AM282" i="1" s="1"/>
  <c r="R281" i="1"/>
  <c r="T281" i="1"/>
  <c r="U281" i="1" s="1"/>
  <c r="V281" i="1" s="1"/>
  <c r="AU281" i="1" s="1"/>
  <c r="R238" i="1"/>
  <c r="T238" i="1"/>
  <c r="U238" i="1" s="1"/>
  <c r="V238" i="1" s="1"/>
  <c r="R221" i="1"/>
  <c r="T221" i="1"/>
  <c r="U221" i="1" s="1"/>
  <c r="AK269" i="1"/>
  <c r="AL269" i="1" s="1"/>
  <c r="AM269" i="1" s="1"/>
  <c r="AI269" i="1"/>
  <c r="AI262" i="1"/>
  <c r="AK262" i="1"/>
  <c r="AL262" i="1" s="1"/>
  <c r="AM262" i="1" s="1"/>
  <c r="T246" i="1"/>
  <c r="U246" i="1" s="1"/>
  <c r="V246" i="1" s="1"/>
  <c r="R246" i="1"/>
  <c r="T196" i="1"/>
  <c r="U196" i="1" s="1"/>
  <c r="R196" i="1"/>
  <c r="AU275" i="1"/>
  <c r="R269" i="1"/>
  <c r="T269" i="1"/>
  <c r="U269" i="1" s="1"/>
  <c r="V269" i="1" s="1"/>
  <c r="AU220" i="1"/>
  <c r="AI227" i="1"/>
  <c r="AK227" i="1"/>
  <c r="AL227" i="1" s="1"/>
  <c r="AM227" i="1" s="1"/>
  <c r="AI200" i="1"/>
  <c r="AK200" i="1"/>
  <c r="AL200" i="1" s="1"/>
  <c r="R227" i="1"/>
  <c r="T227" i="1"/>
  <c r="U227" i="1" s="1"/>
  <c r="V227" i="1" s="1"/>
  <c r="AI222" i="1"/>
  <c r="AK222" i="1"/>
  <c r="AL222" i="1" s="1"/>
  <c r="T264" i="1"/>
  <c r="U264" i="1" s="1"/>
  <c r="V264" i="1" s="1"/>
  <c r="R264" i="1"/>
  <c r="R273" i="1"/>
  <c r="T273" i="1"/>
  <c r="U273" i="1" s="1"/>
  <c r="V273" i="1" s="1"/>
  <c r="AU273" i="1" s="1"/>
  <c r="R266" i="1"/>
  <c r="T266" i="1"/>
  <c r="U266" i="1" s="1"/>
  <c r="V266" i="1" s="1"/>
  <c r="R241" i="1"/>
  <c r="T241" i="1"/>
  <c r="U241" i="1" s="1"/>
  <c r="AI247" i="1"/>
  <c r="AK247" i="1"/>
  <c r="AL247" i="1" s="1"/>
  <c r="AK279" i="1"/>
  <c r="AL279" i="1" s="1"/>
  <c r="AM279" i="1" s="1"/>
  <c r="AI279" i="1"/>
  <c r="AK272" i="1"/>
  <c r="AL272" i="1" s="1"/>
  <c r="AM272" i="1" s="1"/>
  <c r="AI272" i="1"/>
  <c r="AI310" i="1"/>
  <c r="R290" i="1"/>
  <c r="AI286" i="1"/>
  <c r="AK286" i="1"/>
  <c r="AL286" i="1" s="1"/>
  <c r="AM286" i="1" s="1"/>
  <c r="R276" i="1"/>
  <c r="T263" i="1"/>
  <c r="U263" i="1" s="1"/>
  <c r="V263" i="1" s="1"/>
  <c r="AU263" i="1" s="1"/>
  <c r="AK249" i="1"/>
  <c r="AL249" i="1" s="1"/>
  <c r="AK238" i="1"/>
  <c r="AL238" i="1" s="1"/>
  <c r="AM238" i="1" s="1"/>
  <c r="AU295" i="1"/>
  <c r="AK291" i="1"/>
  <c r="AL291" i="1" s="1"/>
  <c r="AM291" i="1" s="1"/>
  <c r="AI291" i="1"/>
  <c r="R261" i="1"/>
  <c r="T261" i="1"/>
  <c r="U261" i="1" s="1"/>
  <c r="V261" i="1" s="1"/>
  <c r="AU261" i="1" s="1"/>
  <c r="R199" i="1"/>
  <c r="T199" i="1"/>
  <c r="U199" i="1" s="1"/>
  <c r="AK268" i="1"/>
  <c r="AL268" i="1" s="1"/>
  <c r="AM268" i="1" s="1"/>
  <c r="AI263" i="1"/>
  <c r="AI250" i="1"/>
  <c r="R249" i="1"/>
  <c r="R233" i="1"/>
  <c r="AK231" i="1"/>
  <c r="AL231" i="1" s="1"/>
  <c r="T229" i="1"/>
  <c r="U229" i="1" s="1"/>
  <c r="AI220" i="1"/>
  <c r="AI217" i="1"/>
  <c r="R216" i="1"/>
  <c r="AK214" i="1"/>
  <c r="AL214" i="1" s="1"/>
  <c r="AK211" i="1"/>
  <c r="AL211" i="1" s="1"/>
  <c r="AM211" i="1" s="1"/>
  <c r="T210" i="1"/>
  <c r="U210" i="1" s="1"/>
  <c r="T204" i="1"/>
  <c r="U204" i="1" s="1"/>
  <c r="AI198" i="1"/>
  <c r="R192" i="1"/>
  <c r="R182" i="1"/>
  <c r="T182" i="1"/>
  <c r="U182" i="1" s="1"/>
  <c r="AI175" i="1"/>
  <c r="AK170" i="1"/>
  <c r="AL170" i="1" s="1"/>
  <c r="AI170" i="1"/>
  <c r="AI154" i="1"/>
  <c r="AK154" i="1"/>
  <c r="AL154" i="1" s="1"/>
  <c r="AM154" i="1" s="1"/>
  <c r="R149" i="1"/>
  <c r="R145" i="1"/>
  <c r="T138" i="1"/>
  <c r="U138" i="1" s="1"/>
  <c r="R138" i="1"/>
  <c r="AI130" i="1"/>
  <c r="R99" i="1"/>
  <c r="AK208" i="1"/>
  <c r="AL208" i="1" s="1"/>
  <c r="R207" i="1"/>
  <c r="R177" i="1"/>
  <c r="T177" i="1"/>
  <c r="U177" i="1" s="1"/>
  <c r="AI163" i="1"/>
  <c r="AK163" i="1"/>
  <c r="AL163" i="1" s="1"/>
  <c r="AK152" i="1"/>
  <c r="AL152" i="1" s="1"/>
  <c r="T142" i="1"/>
  <c r="U142" i="1" s="1"/>
  <c r="R142" i="1"/>
  <c r="AK132" i="1"/>
  <c r="AL132" i="1" s="1"/>
  <c r="AI132" i="1"/>
  <c r="T106" i="1"/>
  <c r="U106" i="1" s="1"/>
  <c r="V106" i="1" s="1"/>
  <c r="R106" i="1"/>
  <c r="T88" i="1"/>
  <c r="U88" i="1" s="1"/>
  <c r="V88" i="1" s="1"/>
  <c r="AK224" i="1"/>
  <c r="AL224" i="1" s="1"/>
  <c r="T223" i="1"/>
  <c r="U223" i="1" s="1"/>
  <c r="T201" i="1"/>
  <c r="U201" i="1" s="1"/>
  <c r="T165" i="1"/>
  <c r="U165" i="1" s="1"/>
  <c r="R165" i="1"/>
  <c r="AK159" i="1"/>
  <c r="AL159" i="1" s="1"/>
  <c r="AI159" i="1"/>
  <c r="AI137" i="1"/>
  <c r="AK137" i="1"/>
  <c r="AL137" i="1" s="1"/>
  <c r="T103" i="1"/>
  <c r="U103" i="1" s="1"/>
  <c r="R103" i="1"/>
  <c r="AI148" i="1"/>
  <c r="AK148" i="1"/>
  <c r="AL148" i="1" s="1"/>
  <c r="AI134" i="1"/>
  <c r="AK134" i="1"/>
  <c r="AL134" i="1" s="1"/>
  <c r="AI124" i="1"/>
  <c r="AK124" i="1"/>
  <c r="AL124" i="1" s="1"/>
  <c r="T112" i="1"/>
  <c r="U112" i="1" s="1"/>
  <c r="R112" i="1"/>
  <c r="AK91" i="1"/>
  <c r="AL91" i="1" s="1"/>
  <c r="AM91" i="1" s="1"/>
  <c r="AI91" i="1"/>
  <c r="AI143" i="1"/>
  <c r="AK143" i="1"/>
  <c r="AL143" i="1" s="1"/>
  <c r="T124" i="1"/>
  <c r="U124" i="1" s="1"/>
  <c r="R124" i="1"/>
  <c r="AK94" i="1"/>
  <c r="AL94" i="1" s="1"/>
  <c r="AI94" i="1"/>
  <c r="T161" i="1"/>
  <c r="U161" i="1" s="1"/>
  <c r="R161" i="1"/>
  <c r="T105" i="1"/>
  <c r="U105" i="1" s="1"/>
  <c r="R105" i="1"/>
  <c r="AU80" i="1"/>
  <c r="AK75" i="1"/>
  <c r="AL75" i="1" s="1"/>
  <c r="AM75" i="1" s="1"/>
  <c r="AU75" i="1" s="1"/>
  <c r="AI75" i="1"/>
  <c r="AI275" i="1"/>
  <c r="AK240" i="1"/>
  <c r="AL240" i="1" s="1"/>
  <c r="AM240" i="1" s="1"/>
  <c r="AU240" i="1" s="1"/>
  <c r="T235" i="1"/>
  <c r="U235" i="1" s="1"/>
  <c r="T224" i="1"/>
  <c r="U224" i="1" s="1"/>
  <c r="T202" i="1"/>
  <c r="U202" i="1" s="1"/>
  <c r="V202" i="1" s="1"/>
  <c r="AU202" i="1" s="1"/>
  <c r="AK189" i="1"/>
  <c r="AL189" i="1" s="1"/>
  <c r="AI189" i="1"/>
  <c r="AI184" i="1"/>
  <c r="R168" i="1"/>
  <c r="T150" i="1"/>
  <c r="U150" i="1" s="1"/>
  <c r="R146" i="1"/>
  <c r="T146" i="1"/>
  <c r="U146" i="1" s="1"/>
  <c r="V146" i="1" s="1"/>
  <c r="AU146" i="1" s="1"/>
  <c r="T139" i="1"/>
  <c r="U139" i="1" s="1"/>
  <c r="AI128" i="1"/>
  <c r="AK128" i="1"/>
  <c r="AL128" i="1" s="1"/>
  <c r="AI123" i="1"/>
  <c r="AK123" i="1"/>
  <c r="AL123" i="1" s="1"/>
  <c r="AI119" i="1"/>
  <c r="AK119" i="1"/>
  <c r="AL119" i="1" s="1"/>
  <c r="AK117" i="1"/>
  <c r="AL117" i="1" s="1"/>
  <c r="AI117" i="1"/>
  <c r="AU107" i="1"/>
  <c r="AI153" i="1"/>
  <c r="T115" i="1"/>
  <c r="U115" i="1" s="1"/>
  <c r="V115" i="1" s="1"/>
  <c r="AU115" i="1" s="1"/>
  <c r="AI109" i="1"/>
  <c r="AK109" i="1"/>
  <c r="AL109" i="1" s="1"/>
  <c r="AK104" i="1"/>
  <c r="AL104" i="1" s="1"/>
  <c r="AI104" i="1"/>
  <c r="AK210" i="1"/>
  <c r="AL210" i="1" s="1"/>
  <c r="R209" i="1"/>
  <c r="AK204" i="1"/>
  <c r="AL204" i="1" s="1"/>
  <c r="R203" i="1"/>
  <c r="T184" i="1"/>
  <c r="U184" i="1" s="1"/>
  <c r="V184" i="1" s="1"/>
  <c r="AU184" i="1" s="1"/>
  <c r="R109" i="1"/>
  <c r="T109" i="1"/>
  <c r="U109" i="1" s="1"/>
  <c r="T104" i="1"/>
  <c r="U104" i="1" s="1"/>
  <c r="R104" i="1"/>
  <c r="AK86" i="1"/>
  <c r="AL86" i="1" s="1"/>
  <c r="AM86" i="1" s="1"/>
  <c r="AU86" i="1" s="1"/>
  <c r="AI86" i="1"/>
  <c r="T169" i="1"/>
  <c r="U169" i="1" s="1"/>
  <c r="R169" i="1"/>
  <c r="AU160" i="1"/>
  <c r="AI138" i="1"/>
  <c r="AK138" i="1"/>
  <c r="AL138" i="1" s="1"/>
  <c r="AI101" i="1"/>
  <c r="AK101" i="1"/>
  <c r="AL101" i="1" s="1"/>
  <c r="AK95" i="1"/>
  <c r="AL95" i="1" s="1"/>
  <c r="AM95" i="1" s="1"/>
  <c r="AI95" i="1"/>
  <c r="AI135" i="1"/>
  <c r="AK135" i="1"/>
  <c r="AL135" i="1" s="1"/>
  <c r="T101" i="1"/>
  <c r="U101" i="1" s="1"/>
  <c r="R101" i="1"/>
  <c r="AK149" i="1"/>
  <c r="AL149" i="1" s="1"/>
  <c r="AI149" i="1"/>
  <c r="AK136" i="1"/>
  <c r="AL136" i="1" s="1"/>
  <c r="AI136" i="1"/>
  <c r="T128" i="1"/>
  <c r="U128" i="1" s="1"/>
  <c r="R128" i="1"/>
  <c r="T94" i="1"/>
  <c r="U94" i="1" s="1"/>
  <c r="R94" i="1"/>
  <c r="R92" i="1"/>
  <c r="T92" i="1"/>
  <c r="U92" i="1" s="1"/>
  <c r="V92" i="1" s="1"/>
  <c r="R76" i="1"/>
  <c r="T76" i="1"/>
  <c r="U76" i="1" s="1"/>
  <c r="V76" i="1" s="1"/>
  <c r="AU76" i="1" s="1"/>
  <c r="T70" i="1"/>
  <c r="U70" i="1" s="1"/>
  <c r="V70" i="1" s="1"/>
  <c r="R70" i="1"/>
  <c r="AI56" i="1"/>
  <c r="AK56" i="1"/>
  <c r="AL56" i="1" s="1"/>
  <c r="AM56" i="1" s="1"/>
  <c r="AU56" i="1" s="1"/>
  <c r="AK67" i="1"/>
  <c r="AL67" i="1" s="1"/>
  <c r="AM67" i="1" s="1"/>
  <c r="AI67" i="1"/>
  <c r="AI51" i="1"/>
  <c r="AK51" i="1"/>
  <c r="AL51" i="1" s="1"/>
  <c r="AM51" i="1" s="1"/>
  <c r="R49" i="1"/>
  <c r="T49" i="1"/>
  <c r="U49" i="1" s="1"/>
  <c r="V49" i="1" s="1"/>
  <c r="AI63" i="1"/>
  <c r="AK63" i="1"/>
  <c r="AL63" i="1" s="1"/>
  <c r="AM63" i="1" s="1"/>
  <c r="T162" i="1"/>
  <c r="U162" i="1" s="1"/>
  <c r="R162" i="1"/>
  <c r="AK139" i="1"/>
  <c r="AL139" i="1" s="1"/>
  <c r="AI139" i="1"/>
  <c r="T93" i="1"/>
  <c r="U93" i="1" s="1"/>
  <c r="V93" i="1" s="1"/>
  <c r="AI133" i="1"/>
  <c r="AK133" i="1"/>
  <c r="AL133" i="1" s="1"/>
  <c r="T125" i="1"/>
  <c r="U125" i="1" s="1"/>
  <c r="R125" i="1"/>
  <c r="T116" i="1"/>
  <c r="U116" i="1" s="1"/>
  <c r="R116" i="1"/>
  <c r="AI98" i="1"/>
  <c r="AK98" i="1"/>
  <c r="AL98" i="1" s="1"/>
  <c r="AK87" i="1"/>
  <c r="AL87" i="1" s="1"/>
  <c r="AM87" i="1" s="1"/>
  <c r="R73" i="1"/>
  <c r="T73" i="1"/>
  <c r="U73" i="1" s="1"/>
  <c r="V73" i="1" s="1"/>
  <c r="AU73" i="1" s="1"/>
  <c r="R78" i="1"/>
  <c r="T78" i="1"/>
  <c r="U78" i="1" s="1"/>
  <c r="V78" i="1" s="1"/>
  <c r="AK66" i="1"/>
  <c r="AL66" i="1" s="1"/>
  <c r="AM66" i="1" s="1"/>
  <c r="AU59" i="1"/>
  <c r="AU48" i="1"/>
  <c r="T135" i="1"/>
  <c r="U135" i="1" s="1"/>
  <c r="R135" i="1"/>
  <c r="AK126" i="1"/>
  <c r="AL126" i="1" s="1"/>
  <c r="AI126" i="1"/>
  <c r="AK72" i="1"/>
  <c r="AL72" i="1" s="1"/>
  <c r="AM72" i="1" s="1"/>
  <c r="AI72" i="1"/>
  <c r="AK70" i="1"/>
  <c r="AL70" i="1" s="1"/>
  <c r="AM70" i="1" s="1"/>
  <c r="AI70" i="1"/>
  <c r="R55" i="1"/>
  <c r="AI120" i="1"/>
  <c r="AK120" i="1"/>
  <c r="AL120" i="1" s="1"/>
  <c r="R68" i="1"/>
  <c r="T68" i="1"/>
  <c r="U68" i="1" s="1"/>
  <c r="V68" i="1" s="1"/>
  <c r="AU68" i="1" s="1"/>
  <c r="AI54" i="1"/>
  <c r="AK54" i="1"/>
  <c r="AL54" i="1" s="1"/>
  <c r="AM54" i="1" s="1"/>
  <c r="AI62" i="1"/>
  <c r="AI53" i="1"/>
  <c r="R23" i="1"/>
  <c r="T23" i="1"/>
  <c r="U23" i="1" s="1"/>
  <c r="T21" i="1"/>
  <c r="U21" i="1" s="1"/>
  <c r="R52" i="1"/>
  <c r="R19" i="1"/>
  <c r="T19" i="1"/>
  <c r="U19" i="1" s="1"/>
  <c r="AK18" i="1"/>
  <c r="AL18" i="1" s="1"/>
  <c r="AM18" i="1" s="1"/>
  <c r="AK84" i="1"/>
  <c r="AL84" i="1" s="1"/>
  <c r="AM84" i="1" s="1"/>
  <c r="AU84" i="1" s="1"/>
  <c r="T82" i="1"/>
  <c r="U82" i="1" s="1"/>
  <c r="V82" i="1" s="1"/>
  <c r="AU82" i="1" s="1"/>
  <c r="AK74" i="1"/>
  <c r="AL74" i="1" s="1"/>
  <c r="AM74" i="1" s="1"/>
  <c r="AU74" i="1" s="1"/>
  <c r="AK60" i="1"/>
  <c r="AL60" i="1" s="1"/>
  <c r="AM60" i="1" s="1"/>
  <c r="AI79" i="1"/>
  <c r="T54" i="1"/>
  <c r="U54" i="1" s="1"/>
  <c r="V54" i="1" s="1"/>
  <c r="R22" i="1"/>
  <c r="T22" i="1"/>
  <c r="U22" i="1" s="1"/>
  <c r="AI17" i="1"/>
  <c r="AK17" i="1"/>
  <c r="AL17" i="1" s="1"/>
  <c r="AK12" i="1"/>
  <c r="AL12" i="1" s="1"/>
  <c r="AM12" i="1" s="1"/>
  <c r="AU12" i="1" s="1"/>
  <c r="T552" i="1"/>
  <c r="U552" i="1" s="1"/>
  <c r="V552" i="1" s="1"/>
  <c r="T557" i="1"/>
  <c r="U557" i="1" s="1"/>
  <c r="V557" i="1" s="1"/>
  <c r="R551" i="1"/>
  <c r="R554" i="1"/>
  <c r="AK11" i="1"/>
  <c r="AU511" i="1" l="1"/>
  <c r="AU482" i="1"/>
  <c r="AU293" i="1"/>
  <c r="AU493" i="1"/>
  <c r="AU78" i="1"/>
  <c r="AU285" i="1"/>
  <c r="AU446" i="1"/>
  <c r="AU416" i="1"/>
  <c r="AU279" i="1"/>
  <c r="AU423" i="1"/>
  <c r="AU526" i="1"/>
  <c r="AU394" i="1"/>
  <c r="AU315" i="1"/>
  <c r="AU234" i="1"/>
  <c r="AU471" i="1"/>
  <c r="AU426" i="1"/>
  <c r="AU366" i="1"/>
  <c r="AU129" i="1"/>
  <c r="AU274" i="1"/>
  <c r="AU227" i="1"/>
  <c r="AU344" i="1"/>
  <c r="AU430" i="1"/>
  <c r="AU131" i="1"/>
  <c r="AU88" i="1"/>
  <c r="AU260" i="1"/>
  <c r="AU256" i="1"/>
  <c r="AU544" i="1"/>
  <c r="AU417" i="1"/>
  <c r="AU18" i="1"/>
  <c r="AU547" i="1"/>
  <c r="AU495" i="1"/>
  <c r="AU262" i="1"/>
  <c r="AU239" i="1"/>
  <c r="AU387" i="1"/>
  <c r="AU305" i="1"/>
  <c r="AU506" i="1"/>
  <c r="AU501" i="1"/>
  <c r="AU364" i="1"/>
  <c r="AU334" i="1"/>
  <c r="AU324" i="1"/>
  <c r="AU95" i="1"/>
  <c r="AU385" i="1"/>
  <c r="AU211" i="1"/>
  <c r="AU92" i="1"/>
  <c r="AU154" i="1"/>
  <c r="AU63" i="1"/>
  <c r="AU87" i="1"/>
  <c r="AU289" i="1"/>
  <c r="AU429" i="1"/>
  <c r="AU322" i="1"/>
  <c r="AU405" i="1"/>
  <c r="AU470" i="1"/>
  <c r="AU415" i="1"/>
  <c r="AU371" i="1"/>
  <c r="AU343" i="1"/>
  <c r="AU439" i="1"/>
  <c r="AU303" i="1"/>
  <c r="AU550" i="1"/>
  <c r="AU351" i="1"/>
  <c r="AU368" i="1"/>
  <c r="AU265" i="1"/>
  <c r="AU291" i="1"/>
  <c r="AU64" i="1"/>
  <c r="AU378" i="1"/>
  <c r="AU524" i="1"/>
  <c r="AU66" i="1"/>
  <c r="AU319" i="1"/>
  <c r="AU362" i="1"/>
  <c r="AU339" i="1"/>
  <c r="AU51" i="1"/>
  <c r="AU365" i="1"/>
  <c r="AU479" i="1"/>
  <c r="AU272" i="1"/>
  <c r="AU537" i="1"/>
  <c r="AU420" i="1"/>
  <c r="AU519" i="1"/>
  <c r="AU317" i="1"/>
  <c r="AU287" i="1"/>
  <c r="AU435" i="1"/>
  <c r="AU507" i="1"/>
  <c r="AU280" i="1"/>
  <c r="AU255" i="1"/>
  <c r="AU345" i="1"/>
  <c r="AU67" i="1"/>
  <c r="AU282" i="1"/>
  <c r="AU311" i="1"/>
  <c r="AU468" i="1"/>
  <c r="AU327" i="1"/>
  <c r="AU459" i="1"/>
  <c r="AU463" i="1"/>
  <c r="AU489" i="1"/>
  <c r="AU374" i="1"/>
  <c r="AU474" i="1"/>
  <c r="AU325" i="1"/>
  <c r="AU49" i="1"/>
  <c r="AU445" i="1"/>
  <c r="AU367" i="1"/>
  <c r="AU516" i="1"/>
  <c r="AU444" i="1"/>
  <c r="AU61" i="1"/>
  <c r="AU400" i="1"/>
  <c r="AU383" i="1"/>
  <c r="AU288" i="1"/>
  <c r="AU401" i="1"/>
  <c r="AU361" i="1"/>
  <c r="AU431" i="1"/>
  <c r="AU106" i="1"/>
  <c r="AU302" i="1"/>
  <c r="AU264" i="1"/>
  <c r="AU301" i="1"/>
  <c r="AU352" i="1"/>
  <c r="AU266" i="1"/>
  <c r="AU72" i="1"/>
  <c r="AU93" i="1"/>
  <c r="AU91" i="1"/>
  <c r="AU316" i="1"/>
  <c r="AU304" i="1"/>
  <c r="AU375" i="1"/>
  <c r="AU542" i="1"/>
  <c r="AU342" i="1"/>
  <c r="AU406" i="1"/>
  <c r="AU60" i="1"/>
  <c r="AU268" i="1"/>
  <c r="AU296" i="1"/>
  <c r="AU298" i="1"/>
  <c r="AU70" i="1"/>
  <c r="AU337" i="1"/>
  <c r="AU388" i="1"/>
  <c r="AU309" i="1"/>
  <c r="AU346" i="1"/>
  <c r="AU321" i="1"/>
  <c r="AU46" i="1"/>
  <c r="AU246" i="1"/>
  <c r="AU340" i="1"/>
  <c r="AU54" i="1"/>
  <c r="AU269" i="1"/>
  <c r="AL11" i="1"/>
  <c r="E28" i="9" s="1"/>
  <c r="E27" i="9"/>
  <c r="AU238" i="1"/>
  <c r="AU331" i="1"/>
  <c r="AU328" i="1"/>
  <c r="AU286" i="1"/>
  <c r="E29"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100-000001000000}">
      <text>
        <r>
          <rPr>
            <b/>
            <sz val="9"/>
            <color indexed="10"/>
            <rFont val="Tahoma"/>
            <family val="2"/>
          </rPr>
          <t>ADMINISTRATIVO
OPERATIVO
ASISTENCIAL</t>
        </r>
        <r>
          <rPr>
            <b/>
            <sz val="9"/>
            <color indexed="81"/>
            <rFont val="Tahoma"/>
            <family val="2"/>
          </rPr>
          <t xml:space="preserve">
(ESTRETEGICO 
MISIONAL
APOYO
SEGUIMIENTO Y MEDICION)
</t>
        </r>
      </text>
    </comment>
    <comment ref="L9" authorId="1" shapeId="0" xr:uid="{00000000-0006-0000-01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3C640C2-8778-4CF0-B2A1-6B5FF98B8115}">
      <text>
        <r>
          <rPr>
            <b/>
            <sz val="9"/>
            <color indexed="81"/>
            <rFont val="Tahoma"/>
            <family val="2"/>
          </rPr>
          <t>katherine sanchez:</t>
        </r>
        <r>
          <rPr>
            <sz val="9"/>
            <color indexed="81"/>
            <rFont val="Tahoma"/>
            <family val="2"/>
          </rPr>
          <t xml:space="preserve">
Se mantienen los controles 
Disminucion del riesgo
Aumento el riesgo</t>
        </r>
      </text>
    </comment>
    <comment ref="O10" authorId="1" shapeId="0" xr:uid="{00000000-0006-0000-0100-000003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P10" authorId="1" shapeId="0" xr:uid="{00000000-0006-0000-0100-000004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Q10" authorId="1" shapeId="0" xr:uid="{00000000-0006-0000-0100-000005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R10" authorId="1" shapeId="0" xr:uid="{00000000-0006-0000-0100-000006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S10" authorId="1" shapeId="0" xr:uid="{00000000-0006-0000-0100-000007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T10" authorId="1" shapeId="0" xr:uid="{00000000-0006-0000-0100-000008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U10" authorId="1" shapeId="0" xr:uid="{00000000-0006-0000-0100-000009000000}">
      <text>
        <r>
          <rPr>
            <sz val="12"/>
            <color indexed="81"/>
            <rFont val="Arial"/>
            <family val="2"/>
          </rPr>
          <t>I No aceptable
II Aceptable con control especifico
III Mejorable
IV Aceptable</t>
        </r>
      </text>
    </comment>
    <comment ref="V10" authorId="1" shapeId="0" xr:uid="{00000000-0006-0000-0100-00000A000000}">
      <text>
        <r>
          <rPr>
            <sz val="12"/>
            <color indexed="81"/>
            <rFont val="Arial"/>
            <family val="2"/>
          </rPr>
          <t>I No aceptable
II Aceptable con control especifico
III Mejorable
IV Aceptable</t>
        </r>
      </text>
    </comment>
    <comment ref="Y10" authorId="1" shapeId="0" xr:uid="{00000000-0006-0000-0100-00000C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Z10" authorId="1" shapeId="0" xr:uid="{00000000-0006-0000-0100-00000D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A10" authorId="0" shapeId="0" xr:uid="{00000000-0006-0000-0100-00000E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B10" authorId="1" shapeId="0" xr:uid="{00000000-0006-0000-0100-00000F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C10" authorId="1" shapeId="0" xr:uid="{00000000-0006-0000-0100-000010000000}">
      <text>
        <r>
          <rPr>
            <b/>
            <sz val="9"/>
            <color indexed="81"/>
            <rFont val="Tahoma"/>
            <family val="2"/>
          </rPr>
          <t>Protección puntual en las personas. Por ejemplo: Gafas de seguridad, protección auditiva, máscaras faciales, arneses y eslingas de seguridad, respiradores, guantes, etc.</t>
        </r>
      </text>
    </comment>
    <comment ref="AF10" authorId="1" shapeId="0" xr:uid="{2FEF59E6-0CDC-4D09-9B93-6FB3E66F96E2}">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AG10" authorId="1" shapeId="0" xr:uid="{6141743C-D594-49C0-B2AD-0C00EFFF1D14}">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AH10" authorId="1" shapeId="0" xr:uid="{8673F446-E261-425C-AB53-B3107F0472BD}">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AI10" authorId="1" shapeId="0" xr:uid="{D3DC3878-73FD-446E-BEA0-8FF0441B2F58}">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AJ10" authorId="1" shapeId="0" xr:uid="{743C1A6A-3158-4D85-9F76-81348D701903}">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AK10" authorId="1" shapeId="0" xr:uid="{B5F8E032-9DE3-4965-9AA8-E9A8CA0C3BF3}">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AL10" authorId="1" shapeId="0" xr:uid="{6654FDDA-D95F-4F8C-A746-787D3F2CF20E}">
      <text>
        <r>
          <rPr>
            <sz val="12"/>
            <color indexed="81"/>
            <rFont val="Arial"/>
            <family val="2"/>
          </rPr>
          <t>I No aceptable
II Aceptable con control especifico
III Mejorable
IV Aceptable</t>
        </r>
      </text>
    </comment>
    <comment ref="AM10" authorId="1" shapeId="0" xr:uid="{B2996EB2-E496-4E53-AECB-DF436E0AF573}">
      <text>
        <r>
          <rPr>
            <sz val="12"/>
            <color indexed="81"/>
            <rFont val="Arial"/>
            <family val="2"/>
          </rPr>
          <t>I No aceptable
II Aceptable con control especifico
III Mejorable
IV Aceptable</t>
        </r>
      </text>
    </comment>
    <comment ref="AP10" authorId="1" shapeId="0" xr:uid="{B1D95D4A-A4A4-469C-BDD1-4360405F4401}">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AQ10" authorId="1" shapeId="0" xr:uid="{73DBA8CA-2061-431D-9C2F-20D483A7C359}">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R10" authorId="0" shapeId="0" xr:uid="{FDA75099-CB47-4462-993B-D01E7F963288}">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S10" authorId="1" shapeId="0" xr:uid="{F8AA6C15-BB21-4D66-B497-D2326B78296D}">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T10" authorId="1" shapeId="0" xr:uid="{0BA690AB-39C4-46C3-B74F-7A97880DF64C}">
      <text>
        <r>
          <rPr>
            <b/>
            <sz val="9"/>
            <color indexed="81"/>
            <rFont val="Tahoma"/>
            <family val="2"/>
          </rPr>
          <t>Protección puntual en las personas. Por ejemplo: Gafas de seguridad, protección auditiva, máscaras faciales, arneses y eslingas de seguridad, respiradores, guantes, etc.</t>
        </r>
      </text>
    </comment>
  </commentList>
</comments>
</file>

<file path=xl/sharedStrings.xml><?xml version="1.0" encoding="utf-8"?>
<sst xmlns="http://schemas.openxmlformats.org/spreadsheetml/2006/main" count="16396" uniqueCount="1145">
  <si>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</si>
  <si>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</si>
  <si>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</si>
  <si>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</si>
  <si>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</si>
  <si>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</si>
  <si>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</si>
  <si>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</si>
  <si>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</si>
  <si>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</si>
  <si>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</si>
  <si>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</si>
  <si>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</si>
  <si>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</si>
  <si>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</si>
  <si>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</si>
  <si>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</si>
  <si>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</si>
  <si>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</si>
  <si>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</si>
  <si>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</si>
  <si>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Unidad Agroambiental El Vergel</t>
  </si>
  <si>
    <t>Oficina Bogotá</t>
  </si>
  <si>
    <t>CAD</t>
  </si>
  <si>
    <t>PÁGINA: 2 de 7</t>
  </si>
  <si>
    <t>Determinación del nivel de deficiencia</t>
  </si>
  <si>
    <t>Nivel de deficiencia</t>
  </si>
  <si>
    <t>Valor de</t>
  </si>
  <si>
    <t>Significado</t>
  </si>
  <si>
    <t>Nivel de exposicion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</si>
  <si>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</si>
  <si>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</si>
  <si>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</si>
  <si>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</si>
  <si>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</si>
  <si>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</si>
  <si>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</si>
  <si>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</si>
  <si>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</si>
  <si>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</si>
  <si>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</si>
  <si>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</si>
  <si>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</si>
  <si>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</si>
  <si>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</si>
  <si>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</si>
  <si>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</si>
  <si>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</si>
  <si>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</si>
  <si>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</si>
  <si>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</si>
  <si>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</si>
  <si>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</si>
  <si>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</si>
  <si>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</si>
  <si>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</si>
  <si>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</si>
  <si>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</si>
  <si>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</si>
  <si>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</si>
  <si>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</si>
  <si>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</si>
  <si>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</si>
  <si>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</si>
  <si>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</si>
  <si>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20-10</t>
  </si>
  <si>
    <t>8-6</t>
  </si>
  <si>
    <t>4-2</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</si>
  <si>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</si>
  <si>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</si>
  <si>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</si>
  <si>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</si>
  <si>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</si>
  <si>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</si>
  <si>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</si>
  <si>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</si>
  <si>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</si>
  <si>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</si>
  <si>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</si>
  <si>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</si>
  <si>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</si>
  <si>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</si>
  <si>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</si>
  <si>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</si>
  <si>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</si>
  <si>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</si>
  <si>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</si>
  <si>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</si>
  <si>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</si>
  <si>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</si>
  <si>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</si>
  <si>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</si>
  <si>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</si>
  <si>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</si>
  <si>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</si>
  <si>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</si>
  <si>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</si>
  <si>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</si>
  <si>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</si>
  <si>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</si>
  <si>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</si>
  <si>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</si>
  <si>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</si>
  <si>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</si>
  <si>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</si>
  <si>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</si>
  <si>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</si>
  <si>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</si>
  <si>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</si>
  <si>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</si>
  <si>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</si>
  <si>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</si>
  <si>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</si>
  <si>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</si>
  <si>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</si>
  <si>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</si>
  <si>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</si>
  <si>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Mejorable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</si>
  <si>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</si>
  <si>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</si>
  <si>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</si>
  <si>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</si>
  <si>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</si>
  <si>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</si>
  <si>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</si>
  <si>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</si>
  <si>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</si>
  <si>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</si>
  <si>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</si>
  <si>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</si>
  <si>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</si>
  <si>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</si>
  <si>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</si>
  <si>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</si>
  <si>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</si>
  <si>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 xml:space="preserve">  </t>
  </si>
  <si>
    <t>MATRIZ DE IDENTIFICACION Y CONTROL DE PELIGROS</t>
  </si>
  <si>
    <t>PÁGINA: 3 DE 7</t>
  </si>
  <si>
    <t>MACRO
PROCESO</t>
  </si>
  <si>
    <t>PROCESO</t>
  </si>
  <si>
    <t>AREA</t>
  </si>
  <si>
    <t>CARGOS/USUARIOS</t>
  </si>
  <si>
    <t>ACTIVIDADES</t>
  </si>
  <si>
    <t>ACTIVIDADES 
RUTINARIA (SI/NO)</t>
  </si>
  <si>
    <t>TIPO DE ACTIVIDAD (Interna/ Externa)</t>
  </si>
  <si>
    <t>PELIGRO</t>
  </si>
  <si>
    <t>EFECTOS POSIBLES</t>
  </si>
  <si>
    <t>CONTROLES EXISTENTES</t>
  </si>
  <si>
    <t>EVALUACIÓN DEL RIESGO</t>
  </si>
  <si>
    <t>VALORACIÓN DEL RIESGO</t>
  </si>
  <si>
    <t>MEDIDAS DE INTERVENCIÓN</t>
  </si>
  <si>
    <t>EVALUACION DEL RIESGO RESIDUAL</t>
  </si>
  <si>
    <t>ANALISIS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</si>
  <si>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</si>
  <si>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</si>
  <si>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</si>
  <si>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</si>
  <si>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</si>
  <si>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</si>
  <si>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</si>
  <si>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</si>
  <si>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</si>
  <si>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</si>
  <si>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</si>
  <si>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</si>
  <si>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</si>
  <si>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</si>
  <si>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</si>
  <si>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</si>
  <si>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</si>
  <si>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</si>
  <si>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</si>
  <si>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EVALUACION DE LA EFICACIA</t>
  </si>
  <si>
    <t>RESPONSABLE DE LA EVALUACION DE LA EFICACIA</t>
  </si>
  <si>
    <t>INTERPRETACIÓN DEL NR</t>
  </si>
  <si>
    <t>APOYO</t>
  </si>
  <si>
    <t>SISTEMAS Y TECNOLOGÍA</t>
  </si>
  <si>
    <t>GESTOR  DE SISTEMAS Y TECNOLOGÍA</t>
  </si>
  <si>
    <t>TÉCNICO IV</t>
  </si>
  <si>
    <t xml:space="preserve">ELABORAR, ACTUALIZAR Y PERFECCIONAR EL PLAN ESTRATÉGICO DEL ÁREA Y ASEGURA  SU COHERENCIA CON EL PLAN ESTRATÉGICO INSTITUCIONAL; PREPARA LOS PLANES OPERATIVOS ANUALES EVALUANDO PERIÓDICAMENTE SU DESARROLLO Y CUMPLIMIENTO.
ASESORAR PERMANENTEMENTE EN LO RELACIONADO CON LA ADQUISICIÓN Y APLICACIÓN DE HARDWARE SOFTWARE A TODAS LAS ÁREAS DE LA UNIVERSIDAD.
PROPONER, DESARROLLAR Y ASESORAR A TODAS LAS ÁREAS DE LA INSTITUCIÓN EN EL DESARROLLO DE LAS TIC' S (TECNOLOGÍAS DE LA INFORMACIÓN Y LAS COMUNICACIONES).
</t>
  </si>
  <si>
    <t>SI</t>
  </si>
  <si>
    <t>Interna</t>
  </si>
  <si>
    <t xml:space="preserve">HONGOS VIRUS Y BACTERIAS
</t>
  </si>
  <si>
    <t>BIOLÓGICO</t>
  </si>
  <si>
    <t>INFECCIÓN VIRAL, INFECCIÓN GASTROINTESTINAL, DOLOR ABDOMINAL, FIEBRE AMARILLA</t>
  </si>
  <si>
    <t>NO OBSERVADOS</t>
  </si>
  <si>
    <t xml:space="preserve">LIMPIEZA Y DESINFECCIÓN CONTROL PERIÓDICO DE LOS BAÑOS </t>
  </si>
  <si>
    <t xml:space="preserve">INSPECCIONES PERIÓDICAS
 USO DE ELEMENTO DE PROTECCIÓN (EPP) TAPABOCAS, GUANTES (CUANDO LA ACTIVIDAD LO REQUIERA)
 SEÑALIZACIÓN DE LAVADO DE MANOS 
 SENSIBILIZACIONES DE AUTOCUIDADO Y CAMPAÑAS 
EVALUACIONES MÉDICAS PERIÓDICAS
PROGRAMAS DE PROMOCIÓN Y DETECCIÓN  </t>
  </si>
  <si>
    <t>INFECCIÓN VIRAL, INFECCIÓN GASTROINTESTINAL, DOLOR ESTOMACAL</t>
  </si>
  <si>
    <t>NINGUNO</t>
  </si>
  <si>
    <t xml:space="preserve">SENSIBILIZACIÓN EN RIESGO BIOLÓGICO, CAPACITACIÓN EN  ESTILOS DE VIDA SALUDABLE    EN FOCADO EN LAVADO DE MANOS E HIGIENE PERSONAL  Y PREVENCIÓN DE ENFERMEDADES VIRALES Y CONTAGIOSAS. </t>
  </si>
  <si>
    <t>GESTOR SST</t>
  </si>
  <si>
    <t>RUIDO 
(Exposición continuo dentro de la jornada laboral)</t>
  </si>
  <si>
    <t>FÍSICO</t>
  </si>
  <si>
    <t>FATIGA AUDITIVA, DISMINUCIÓN AUDITIVA.</t>
  </si>
  <si>
    <t>SALONES ACUSTICOS  Y ESPACIOS ACUSTICOS</t>
  </si>
  <si>
    <t>EXÁMENES MÉDICOS OCUPACIONALES Y SEGUIMIENTO A RESULTADOS Y/O RECOMENDACIONES</t>
  </si>
  <si>
    <t>FATIGA AUDITIVA, DISMINUCIÓN AUDITIVA, HIPOACUSIA NEUROSENSORIAL.</t>
  </si>
  <si>
    <t>EN CASO DE REQUERIRLO REALIZAR UNA MEDICIÓN DE RUIDO</t>
  </si>
  <si>
    <t xml:space="preserve">REALIZAR CAPACITACIÓN Y SENSIBILIZACIÓN DE EXPOSICIÓN AL RUIDO.
</t>
  </si>
  <si>
    <t>TEMPERATURAS
(Disconfort Térmico)</t>
  </si>
  <si>
    <t>CEFALEA. FATIGA, DISMINUCIÓN DE RENDIMIENTO LABORAL</t>
  </si>
  <si>
    <t>PUNTOS DE HIDRATACIÓN</t>
  </si>
  <si>
    <t>DESHIDRATACIÓN</t>
  </si>
  <si>
    <t xml:space="preserve">BRINDAR CAPACITACIÓN FRENTE AL RIESGO </t>
  </si>
  <si>
    <t>RADIACIONES NO IONIZANTES
(Uso de Video Terminales  y exposición a la radiación solar)</t>
  </si>
  <si>
    <t xml:space="preserve">CANSANCIO VISUAL,  IRRITACIONES CONJUNTIVAL, CEFALEA, IRRITABILIDAD Y EN OCASIONES MAREOS. </t>
  </si>
  <si>
    <t>PANTALLAS DE COMPUTADORES CON FILTRO</t>
  </si>
  <si>
    <t xml:space="preserve">TIEMPOS DE DESCANSO  O ACTIVIDADES QUE NO REQUIEREN SU USO DE VIDEO TERMINALES ENTRE LA JORNADA LABORAL </t>
  </si>
  <si>
    <t>CONJUNTIVITIS, FATIGA VISUAL, PROBLEMAS DE CORNEA, CANSANCIO</t>
  </si>
  <si>
    <t>IMPLEMENTAR PROGRAMA DE PAUSAS ACTIVAS DE TRABAJO DONDE SE INCLUYAN  EJERCICIOS DE RELAJACIÓN VISUAL.
IMPLEMENTAR PROGRAMA DE INSPECCIONES PLANEADAS Y VERIFICAR POSICIÓN DE VIDEO TERMINALES.
REALIZAR SENSIBILIZACIÓN EN USO DE PROTECTOR SOLAR.</t>
  </si>
  <si>
    <t>BIOMECÁNICOS</t>
  </si>
  <si>
    <t>DESORDENES MUSCULOESQUELÉTICOS - ESTRÉS LABORAL - PROBLEMAS DE VARICES - CANSANCIO - FATIGA LABORAL</t>
  </si>
  <si>
    <t>SISTEMA  DE VIGILANCIA EPIDEMIOLÓGICA PARA EL RIESGO BIOMECÁNICO.</t>
  </si>
  <si>
    <t xml:space="preserve"> PROGRAMA DE PAUSAS ACTIVAS 
 EVALUACIONES DE PUESTOS DE TRABAJO </t>
  </si>
  <si>
    <t xml:space="preserve"> AUTORIZACIÓN PARA REALIZACIÓN DE PAUSAS ACTIVAS (PROGRAMA DE PAUSAS ACTIVAS)
 EVALUACIONES MÉDICAS CON ÉNFASIS EN OSTEOMUSCULARES
SEGUIMIENTO A LAS RECOMENDACIONES DE LAS EVALUACIONES MÉDICAS  
ACTIVIDADES DE PREVENCIÓN PARA DE, CON APOYO DE LA ARL (PROFESIONAL FISIOTERAPEUTA, ESPECIALISTA SST)
DISPONIBILIDAD DE ESPACIO Y SITIOS PARA REALIZAR PAUSA EN LAS ACTIVIDADES  </t>
  </si>
  <si>
    <t>ENFERMEDADES COMO TÚNEL DE CARPO,MANGITO ROTADOR TRAUMAS POR DOLOR ACUMULATIVO</t>
  </si>
  <si>
    <t>DISEÑOS Y ESTUDIOS DE PUESTOS DE TRABAJO</t>
  </si>
  <si>
    <t xml:space="preserve"> 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</si>
  <si>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MOVIMIENTOS REPETITIVOS
(Manejo de herramientas propias de la labor)</t>
  </si>
  <si>
    <t>ENFERMEDADES DE TRAUMA ACUMULATIVO, SÍNDROMES TÚNEL DEL CARPO</t>
  </si>
  <si>
    <t xml:space="preserve">PROGRAMA DE PAUSAS ACTIVAS </t>
  </si>
  <si>
    <t xml:space="preserve">ELEMENTOS DE APOYO (REPOSA  PIES,  PACK MOUSE)
 SILLAS ERGONÓMICAS 
 VALORACIONES MÉDICAS CON ÉNFASIS EN OSTEOMUSCULAR
SEGUIMIENTO A LAS VALORACIONES MÉDICAS (INGRESO-PERIÓDICOS)
 SENSIBILIZACIÓN DE HIGIENE POSTURAL
</t>
  </si>
  <si>
    <t>STC , TENDINITIS, HERNIAS O LESIÓN CERVICAL</t>
  </si>
  <si>
    <t xml:space="preserve">ELÉCTRICOS
(Exposición o manipulación a conexiones y/o cableado eléctrico de media y baja tensión)
</t>
  </si>
  <si>
    <t>CONDICIONES DE SEGURIDAD</t>
  </si>
  <si>
    <t>CHOQUE ELÉCTRICO QUE PUEDE PRODUCIR AFECCIONES CARDIACAS Y EN EL SISTEMA NERVIOSO CENTRAL, QUEMADURAS DE I Y II GRADO</t>
  </si>
  <si>
    <t>CANALIZADO DE REDES , MANTENIMIENTO PREVENTIVO Y CORRECTIVO A INSTALACIONES ELÉCTRICAS.</t>
  </si>
  <si>
    <t>SEÑALIZACIÓN DE ÁREAS CON RIESGO ELÉCTRICO COMO GABINETES, CAJAS E INSTALACIONES.</t>
  </si>
  <si>
    <t>NO OBSERVADO</t>
  </si>
  <si>
    <t>PERDIDAS HUMANAS Y MATERIALES</t>
  </si>
  <si>
    <t>BRINDAR CAPACITACIÓN FRENTE AL RIESGO</t>
  </si>
  <si>
    <t>LOCATIVO
(Superficies de trabajo irregulares, deslizantes, con diferencia de nivel)</t>
  </si>
  <si>
    <t>CAÍDAS, TRAUMAS TEJIDOS BLANDOS, ESGUINCES, LUXACIONES, TORCEDURAS</t>
  </si>
  <si>
    <t>MANTENIMIENTO LOCATIVO PERMANENTE, NUEVA INFRAESTRUCTURA</t>
  </si>
  <si>
    <t>SEÑALIZACIÓN PREVENTIVA, INSPECCIONES DE SEGURIDAD</t>
  </si>
  <si>
    <t>SENSIBILIZACIÓN DEL PELIGRO.</t>
  </si>
  <si>
    <t>PERDIDAS DE CONCIENCIAS, TCE</t>
  </si>
  <si>
    <t>ACCIDENTES DE TRANSITO
(Accidentes de transito donde se ven involucrados peatones (Estudiantes y/o Funcionarios) y vehículos de transporte) Desplazamiento en vehículos propios de la UDEC y particulares en misión laboral Autorizada.</t>
  </si>
  <si>
    <t xml:space="preserve">TRAUMAS SEVEROS, TRAUMAS CRANEOENCEFÁLICOS, FRACTURAS, </t>
  </si>
  <si>
    <t>INSPECCIÓN DE VEHÍCULOS DE LA UDEC, MANTENIMIENTO PREVENTIVO Y CORRECTIVO, VERIFICACIÓN  DE DOCUMENTACIÓN LEGAL DE LOS VEHÍCULOS (REVISIÓN TECNO MECÁNICA, SOAT, LICENCIA DE CONDUCTOR Y CARTA DE PROPIEDAD DEL VEHÍCULO)</t>
  </si>
  <si>
    <t>ELEMENTOS DE SEÑALIZACIÓN Y DEMARCACIÓN DENTRO DE LAS INSTALACIONES DE LA UNIVERSIDAD.</t>
  </si>
  <si>
    <t>DAÑO A LA PROPIEDAD Y MUERTE.</t>
  </si>
  <si>
    <t xml:space="preserve">PÚBLICOS
(Problemas de orden publico, atracos, robos, asaltos y atentados) </t>
  </si>
  <si>
    <t xml:space="preserve">TRAUMAS SEVEROS, HERIDAS, FRACTURAS Y/O LESIONES GRAVES. </t>
  </si>
  <si>
    <t xml:space="preserve">
ILUMINACIÓN CON REFLECTORES 
CONTROLES DE INGRESO DE PERSONAL .
PERSONAL DE SEGURIDAD PRIVADA ENTRENADOS Y CERTIFICADOS.
CHARLAS DE REINDUCCIÓN DONDE SE REALIZA SENSIBILIZACIÓN DE PREVENCIÓN RIESGO PUBLICO </t>
  </si>
  <si>
    <t xml:space="preserve">SENSIBILIZACIÓN EN TÉCNICAS DE MANEJO EN SITUACIONES DE CRISIS POR ORDEN PUBLICO.
BRINDAR CAPACITACIÓN AL PERSONAL EN MANEJO DE SITUACIONES DE CRISIS EN DESPLAZAMIENTOS
</t>
  </si>
  <si>
    <t>Externa</t>
  </si>
  <si>
    <t>PRECIPITACIONES
(Lluvias fuertes, cambio climatico)</t>
  </si>
  <si>
    <t>FENÓMENOS NATURALES</t>
  </si>
  <si>
    <t xml:space="preserve">ESTRUCTURAS ADECUADAS Y MANTENIMIENTO PERIÓDICO DE LAS MISMAS.  </t>
  </si>
  <si>
    <t>SEÑALIZACIÓN DE RUTAS DE EVACUACIÓN, INSTALACIÓN DE EQUIPOS DE APOYO EN EMERGENCIAS.</t>
  </si>
  <si>
    <t>CONFORMACIÓN BRIGADA DE EMERGENCIAS. PLAN DE EMERGENCIAS CON PROTOCOLOS ESTABLECIDOS PARA ESTAS CONDICIONES CLIMÁTICAS ADVERSAS O FENÓMENOS NATURALES. SEÑALIZACIÓN DE RUTAS DE EVACUACIÓN Y REALIZACIÓN DE SIMULACROS DE EVACUACIÓN.</t>
  </si>
  <si>
    <t>TRAUMAS SEVEROS Y MUERTE</t>
  </si>
  <si>
    <t>REALIZAR SIMULACROS EN DONDE SE INTERVENGA EL CONTROL DE INCENDIOS, ATENCIÓN A PACIENTE, RESCATE EN ESTRUCTURAS COLAPSADAS Y DE EVACUACIÓN. RENTRENAMIENTO DE BRIGADISTAS Y CAPACITACIÓN CONTINUA A TODO EL PERSONAL DIRECTO, CONTRATISTA Y VISITANTES.</t>
  </si>
  <si>
    <t>Vendavales (cambio climatico)</t>
  </si>
  <si>
    <t>SISMOS Y TERREMOTOS (CAMBIO CLIMATICO)</t>
  </si>
  <si>
    <t>ATRAPAMIENTOS, CAÍDAS, TRAUMAS TEJIDOS BLANDOS, ESGUINCES, LUXACIONES, TORCEDURAS, FRACTURAS</t>
  </si>
  <si>
    <t xml:space="preserve">ESTRUCTURAS ADECUADAS PARA RESISTIR MOVIMIENTOS SÍSMICOS </t>
  </si>
  <si>
    <t>INUNDACIÓN  (CAMBIO CLIMATICO)</t>
  </si>
  <si>
    <t>TALENTO HUMANO</t>
  </si>
  <si>
    <t>GESTOR  DE TALENTO HUMANO</t>
  </si>
  <si>
    <t>PROFESIONAL</t>
  </si>
  <si>
    <t>MANEJO  DE SEGURIDAD SOCIAL, VIÁTICOS DE  RESPUESTAS A ENTES DE CONTROL PRÁCTICAS ACADÉMICAS , ELABORACIÓN DE NOMINA, LIQUIDACIONES, APOYO PROCESOS DE CONTRATACIÓN , ORGANIZACIÓN DE ARCHIVO, EXPEDICIÓN DE CERTIFICACIONES LABORALES, SELECCIÓN DE PERSONAL</t>
  </si>
  <si>
    <t>VIRUS, BACTERIAS, HONGOS</t>
  </si>
  <si>
    <t>CULTURA DE LAVADO DE MANOS</t>
  </si>
  <si>
    <t>CAPACITACIÓN FRENTE A  MEDIDAS DE BIOSEGURIDAD</t>
  </si>
  <si>
    <t>BAJO</t>
  </si>
  <si>
    <t>ENFERMEDADES INFECTOCONTAGIOSAS, ALERGIAS, INFECCIONES VIRALES.</t>
  </si>
  <si>
    <t>CAPACITACIÓN FRENTE AL RIESGO BIOLÓGICO</t>
  </si>
  <si>
    <t xml:space="preserve">POSTURA (PROLONGADA MANTENIDA, FORZADA, ANTI GRAVITACIONAL, ESFUERZO) </t>
  </si>
  <si>
    <t>BIOMECÁNICO</t>
  </si>
  <si>
    <t>DOLOR LUMBAR, ESPASMOS MUSCULARES, VARICES, DOLOR EN MIEMBROS INFERIORES</t>
  </si>
  <si>
    <t>PAUSAS ACTIVAS, ROTACIÓN DE ACTIVIDADES, CAPACITACIÓN FRENTE A HIGIENE POSTURAL</t>
  </si>
  <si>
    <t xml:space="preserve"> HERNIA DISCAL</t>
  </si>
  <si>
    <t xml:space="preserve">BRINDAR CAPACITACIÓN FRENTE A HIGIENE POSTURAL, EFECTOS  IMPORTANCIA DE  LA EJECUCIÓN DE PAUSA ACTIVAS , INSPECCIONES A PUESTOS  DE TRABAJO </t>
  </si>
  <si>
    <t>ENFERMEDADES DE TRAUMA ACUMULATIVO,  DOLOR  MUÑECA Y HOMBRO</t>
  </si>
  <si>
    <t>NINGUNA</t>
  </si>
  <si>
    <t xml:space="preserve"> PROGRAMA DE PAUSAS ACTIVAS 
INSPECCIONES  DE PUESTOS DE TRABAJO, PROGRAMA DE VIGILANCIA EPIDEMIOLÓGICA  PARA LA PREVENCIÓN DE DESORDENES MUSCULO ESQUELÉTICOS </t>
  </si>
  <si>
    <t xml:space="preserve">
VALORACIONES MEDICAS CON ÉNFASIS EN OSTEOMUSCULAR
SEGUIMIENTO A LAS VALORACIONES MEDICAS (INGRESO-PERIÓDICOS)
SENSIBILIZACIÓN DE HIGIENE POSTURAL y FRENTE AL RIESGO</t>
  </si>
  <si>
    <t>ALTO</t>
  </si>
  <si>
    <t>SÍNDROME DEL TÚNEL CARPIANO</t>
  </si>
  <si>
    <t xml:space="preserve">CONTINUAR CON LAS CAPACITACIONES FRENTE AL RIESGO </t>
  </si>
  <si>
    <t>CONDICIONES DE LA TAREA
(Demandas de carga mental, contenido de la tarea, demandas emocionales, nivel de responsabilidad, jornada de trabajo)</t>
  </si>
  <si>
    <t>PSICOSOCIAL</t>
  </si>
  <si>
    <t>ESTRÉS ,IRRITABILIDAD</t>
  </si>
  <si>
    <t>1. ACTIVIDADES DE  BIENESTAR</t>
  </si>
  <si>
    <t xml:space="preserve">
1. PROGRAMA DE PAUSAS ACTIVAS
2. COMITÉ DE CONVIVENCIA
</t>
  </si>
  <si>
    <t xml:space="preserve">1. BUEN TRATO CON EL PERSONAL A SU CARGO
2. APLICACIÓN DE BATERÍA DE RIESGO PSICOSOCIAL 
3. AUTORIZACIÓN PARA REALIZACIÓN DE PAUSAS ACTIVAS (PROGRAMA DE PAUSAS ACTIVAS)
4. ESPACIOS DE ESPARCIMIENTO, GIMNASIO, PROGRAMA LÚDICOS Y DE SENSIBILIZACIÓN
5. PROGRAMA DE CAPACITACIONES  
</t>
  </si>
  <si>
    <t>ALTERACIONES EN LA TENSIÓN ARTERIAL, AFECCIONES CARDIACAS</t>
  </si>
  <si>
    <t xml:space="preserve">
1. CAPACITAR AL PERSONAL EN EL MANEJO DEL TIEMPO, MANEJO DEL ESTRÉS, TALLERES EN TRABAJO EN EQUIPO.
2. CONTINUIDAD DEL   PROGRAMA DE PAUSAS ACTIVAS DE TRABAJO Y GIMNASIA LABORAL.
4. REALIZAR SENSIBILIZACIÓN DE RIESGO PSICOSOCIAL, REALIZAR PROGRAMAS DE BIENESTAR SOCIAL, RECREATIVO, DEPORTIVO Y CULTURAL.
5. REALIZAR SENSIBILIZACIÓN   SOBRE HÁBITOS Y ESTILOS DE VIDA SALUDABLE.
</t>
  </si>
  <si>
    <t xml:space="preserve">
ILUMINACIÓN CON REFLECTORES 
CONTROLES DE INGRESO DE PERSONAL .
PERSONAL DE SEGURIDAD PRIVADA ENTRENADOS Y CERTIFICADOS.
CHARLAS DE REINDUCCIÓN DONDE SE REALIZA SENSIBILIZACIÓN DE PREVENCIÓN RIESGO PUBLICO</t>
  </si>
  <si>
    <t xml:space="preserve"> BRIGADISTAS, CAPACITADOS DENTRO DEL ÁREA DE TRABAJO
SEÑALIZACIÓN DE RUTAS DE EVACUACIÓN 
SISTEMAS DE ALARMAS  
CAPACITACIÓN DE LA BRIGADA, PLAN DE EMERGENCIAS
</t>
  </si>
  <si>
    <t xml:space="preserve">BRINDAR CAPACITACIÓN FRENTE AL RIESGO  Y  FRENTE AL PLAN  DE PREPARACIÓN  Y RESPUESTA ANTE EMERGENCIAS DE LA UNIVERSIDAD 
BRINDAR CAPACITACIÓN AL PERSONAL EN MANEJO DE SITUACIONES DE CRISIS EN DESPLAZAMIENTOS
</t>
  </si>
  <si>
    <t>NO</t>
  </si>
  <si>
    <t xml:space="preserve">CONFORMACIÓN BRIGADA DE EMERGENCIAS. PLAN DE EMERGENCIAS ,SEÑALIZACIÓN DE RUTAS DE EVACUACIÓN Y REALIZACIÓN DE SIMULACROS DE EVACUACIÓN.  RECURSOS PARA EMERGENCIAS </t>
  </si>
  <si>
    <t>IMPLEMENTACIÓN PLAN DE PREPARACIÓN  DE RESPUESTA ANTE EMERGENCIAS - BRINDAR CAPACITACIÓN FRENTE AL RIESGO</t>
  </si>
  <si>
    <t xml:space="preserve">ESTRUCTURAS ADECUADAS PARA RESISTIR MOVIMIENTOS SÍSMICOS EN ALGUNAS EDIFICACIONES </t>
  </si>
  <si>
    <t xml:space="preserve">TRAUMAS SEVEROS </t>
  </si>
  <si>
    <t>CAÍDAS , HERIDAS</t>
  </si>
  <si>
    <t>APOYO ACADÉMICO</t>
  </si>
  <si>
    <t>SGCA</t>
  </si>
  <si>
    <t>TÉCNICO</t>
  </si>
  <si>
    <t xml:space="preserve">VERIFICACIÓN DE DISPONIBILIDAD DEL MATERIAL BIBLIOGRÁFICO EN EL OPAC,  UBICACIÓN DEL MISMO Y VERIFICACIÓN DE RESTRICCIÓN DE PRÉSTAMO; DILIGENCIAMIENTO DE FICHAS DE PRÉSTAMO Y VENCIMIENTO DE ENTREGA
VERIFICACIÓN DE ESTADO DEL ELEMENTO EDUCATIVO Y DISPONIBILIDAD PARA SU ENTREGA.
VERIFICAR EL INGRESO DEL MATERIAL BIBLIOGRÁFICO EN EL OPAC, DE NO SER ASÍ, REALIZAR EL REGISTRO DEL EJEMPLAR DE ACUERDO AL  SISTEMA DE CLASIFICACIÓN  DDC.
SOLICITUD DE INFORMACIÓN  O RESPUESTA A PETICIONES DE INFORMACIÓN PROPIAS DE LA  BIBLIOTECA.
RECEPCIÓN, CLASIFICACIÓN Y ORGANIZACIÓN DEL ARCHIVO DOCUMENTAL.
</t>
  </si>
  <si>
    <t>USO DE ELEMENTO DE PROTECCIÓN (EPP) TAPABOCAS, GUANTES (CUANDO LA ACTIVIDAD LO REQUIERA)
 SEÑALIZACIÓN DE LAVADO DE MANOS 
SENSIBILIZACIONES DE AUTOCUIDADO Y CAMPAÑAS 
EVALUACIONES MÉDICAS PERIÓDICAS
PROGRAMAS DE PROMOCIÓN Y DETECCIÓN  
SEGUIMIENTO DE LAS EVALUACIONES MEDICAS</t>
  </si>
  <si>
    <t xml:space="preserve">CAPACITACIÓN EN RIESGO BIOLÓGICO 
CAPACITACIÓN EN  ESTILOS DE VIDA SALUDABLE    ENFOCADO EN LAVADO DE MANOS E HIGIENE PERSONAL, PREVENCIÓN DE ENFERMEDADES VIRALES Y CONTAGIOSAS. 
 REALIZAR SEGUIMIENTO A LAS RECOMENDACIONES EMITIDAS EN LAS EVALUACIONES MÉDICAS  OCUPACIONALES DE INGRESO Y/O PERIÓDICOS.
</t>
  </si>
  <si>
    <t xml:space="preserve"> EXÁMENES MÉDICOS Y SEGUIMIENTO A LAS RECOMENDACIONES MÉDICAS EMITIDAS POR LAS EVALUACIONES MÉDICAS OCUPACIONALES DE INGRESO Y/O PERIÓDICOS.</t>
  </si>
  <si>
    <t xml:space="preserve">REALIZAR CAPACITACIÓN Y SENSIBILIZACIÓN DEL  PELIGRO.
</t>
  </si>
  <si>
    <t>REALIZACIÓN DE PAUSAS ACTIVAS DE TRABAJO</t>
  </si>
  <si>
    <t>IMPLEMENTAR UN PROGRAMA DE VIGILANCIA EPIDEMIOLÓGICA PARA EL RIESGO BIOMECÁNICO.
IMPLEMENTACIÓN DE PAUSAS ACTIVAS DE TRABAJO TODOS LOS DÍAS DURANTE LA JORNADA LABORAL.
IMPLEMENTAR EXÁMENES OCUPACIONALES CON ÉNFASIS EN ERGONOMÍA. REALIZAR SEGUIMIENTO A LAS RECOMENDACIONES MEDICAS DE LOS EXÁMENES OCUPACIONALES.
DISEÑOS Y ESTUDIOS DE PUESTOS DE TRABAJO</t>
  </si>
  <si>
    <t xml:space="preserve"> SISTEMA  DE VIGILANCIA EPIDEMIOLÓGICA PARA EL RIESGO BIOMECÁNICO.</t>
  </si>
  <si>
    <t xml:space="preserve">ELEMENTOS DE APOYO (REPOSA  PIES,  PACK MOUSE)
SILLAS ERGONÓMICAS 
VALORACIONES MÉDICAS CON ÉNFASIS EN OSTEOMUSCULAR
SEGUIMIENTO A LAS VALORACIONES MÉDICAS (INGRESO-PERIÓDICOS)
SENSIBILIZACIÓN DE HIGIENE POSTURAL
</t>
  </si>
  <si>
    <t xml:space="preserve">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</si>
  <si>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UTILIZACIÓN DE EPP DIELÉCTRICOS TALES COMO BOTAS, CASCO Y GUANTES.
IMPLEMENTACIÓN MANUAL TRABAJO SEGURO RIESGO ELÉCTRICO.</t>
  </si>
  <si>
    <t>SEGUIMIENTO Y VERIFICACIÓN POR MEDIO DE INSPECCIONES DE SEGURIDAD Y EL MANTENIMIENTO DE ÁREAS DE TRABAJO.</t>
  </si>
  <si>
    <t>LOCATIVO
(Caída de Objetos)</t>
  </si>
  <si>
    <t xml:space="preserve">GOLPES - FRACTURAS - LACERACIONES - </t>
  </si>
  <si>
    <t>SEGUIMIENTO AL PROGRAMA DE INSPECCIONES DE SEGURIDAD Y SENSIBILIZAR AL PERSONAL SOBRE EL PELIGRO.</t>
  </si>
  <si>
    <t xml:space="preserve"> INSPECCIONES DE SEGURIDAD Y SEÑALIZACIÓN PREVENTIVA Y DE SEGURIDAD.
</t>
  </si>
  <si>
    <t xml:space="preserve">ILUMINACIÓN CON REFLECTORES 
CONTROLES DE INGRESO DEL PERSONAL.
PERSONAL DE SEGURIDAD PRIVADA ENTRENADOS Y CERTIFICADOS.
CHARLAS DE REINDUCCIÓN DONDE SE REALIZA SENSIBILIZACIÓN DE PREVENCIÓN RIESGO PUBLICO
 SISTEMA DE VIGILANCIA EN CÁMARAS
SISTEMAS DE COMUNICACIÓN
PLAN DE GESTIÓN DEL RIESGO DE DESASTRES
 </t>
  </si>
  <si>
    <t xml:space="preserve">CARNETIZACIÓN COMPLETA DEL PERSONAL  (ADMINISTRATIVOS, OPERATIVOS, PROFESORES, ESTUDIANTES)
BRIGADISTAS, CAPACITADOS DENTRO DEL ÁREA DE TRABAJO
SEÑALIZACIÓN DE RUTAS DE EVACUACIÓN 
SISTEMAS DE ALARMAS  
CAPACITACIÓN DE LA BRIGADA
</t>
  </si>
  <si>
    <t>SEÑALIZACIÓN DE RUTAS DE EVACUACIÓN, INSTALACIÓN DE EQUIPOS DE APOYO EN EMERGENCIAS.
SIMULACROS DE EMERGENCIA,  BOTIQUINES,  CAMILLAS, PLAN DE GESTIÓN DEL RIESGO DE DESASTRES</t>
  </si>
  <si>
    <t xml:space="preserve">CONFORMACIÓN BRIGADA DE EMERGENCIAS
SEÑALIZACIÓN DE RUTAS DE EVACUACIÓN Y REALIZACIÓN DE SIMULACROS DE EVACUACIÓN.
PARTICIPACIÓN DEL PERSONAL EN SIMULACROS,  BRIGADISTAS, CAPACITADOS DENTRO DEL ÁREA DE TRABAJO
</t>
  </si>
  <si>
    <t xml:space="preserve">CONTINUIDAD EN LOS SIMULACROS EN DONDE SE INTERVENGA EL CONTROL DE INCENDIOS, ATENCIÓN A PACIENTE, RESCATE EN ESTRUCTURAS COLAPSADAS Y DE EVACUACIÓN. 
REENTRENAMIENTO DE BRIGADISTAS Y CAPACITACIÓN CONTINUA A TODO EL PERSONAL DIRECTO, CONTRATISTA Y VISITANTES.                
CONTINUAR CON LA CONFORMACIÓN DE BRIGADA  Y BRANDAR FORMACIÓN ANTE ATENCIÓN DE DIFERENTES EMERGENCIAS, EN DONDE SE INCLUYA TODO LO RELACIONADO CON EL PLAN DE EMERGENCIA.      
BRINDAR DISTINTIVOS A LOS BRIGADISTAS PARA SU IDENTIFICACIÓN RÁPIDA.       
</t>
  </si>
  <si>
    <t xml:space="preserve">SEÑALIZACIÓN DE RUTAS DE EVACUACIÓN, INSTALACIÓN DE EQUIPOS DE APOYO EN EMERGENCIAS. SIMULACROS DE EMERGENCIA, BOTIQUINES, CAMILLAS, PLAN DE GESTIÓN DE RIESGOS DE DESASTRES. </t>
  </si>
  <si>
    <t xml:space="preserve">CONFORMACIÓN BRIGADA DE LA EMERGENCIAS. PLAN DE GESTIÓN DE RIESGO DE DESASTRES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 </t>
  </si>
  <si>
    <t xml:space="preserve">CONTINUIDAD EN LOS SIMULACROS EN DONDE SE INTERVENGA EL CONTROL DE INCENDIOS, ATENCIÓN A PACIENTE, RESCATE EN ESTRUCTURAS COLAPSADAS Y DE EVACUACIÓN. REENTRENAMIENTO DE BRIGADISTAS Y CAPACITACIÓN CONTINUA A TODO EL PERSONAL DIRECTO, CONTRATISTA Y VISITANTES.                                                                              
  CONTINUAR CON LA CONFORMACIÓN DE BRIGADA  Y BRANDAR FORMACIÓN ANTE ATENCIÓN DE DIFERENTES EMERGENCIAS, EN DONDE SE INCLUYA TODO LO RELACIONADO CON EL PLAN DE EMERGENCIA.                                                                                           
BRINDAR DISTINTIVOS A LOS BRIGADISTAS PARA SU IDENTIFICACIÓN RÁPIDA.     
  PARTICIPACIÓN ANUAL EN EL SIMULACRO NACIONAL
</t>
  </si>
  <si>
    <t>SEÑALIZACIÓN DE RUTAS DE EVACUACIÓN, INSTALACIÓN DE EQUIPOS DE APOYO EN EMERGENCIAS,  SIMULACROS DE EMERGENCIA, BOTIQUINES, CAMILLAS.</t>
  </si>
  <si>
    <t xml:space="preserve">CONFORMACIÓN DE LA BRIGADA DE EMERGENCIAS, DISEÑO DEL PLAN DE  GESTIÓN DE RIESGOS DE DESASTRES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 </t>
  </si>
  <si>
    <t>CONTINUIDAD EN LOS SIMULACROS EN DONDE SE INTERVENGA EL CONTROL DE INCENDIOS, ATENCIÓN A PACIENTE, RESCATE EN ESTRUCTURAS COLAPSADAS Y DE EVACUACIÓN. REENTRENAMIENTO DE BRIGADISTAS Y CAPACITACIÓN CONTINÚA A TODO EL PERSONAL DIRECTO, CONTRATISTA Y VISITANTES.            
CONTINUAR CON LA CONFORMACIÓN DE BRIGADA  Y BRINDAR  LA FORMACIÓN ANTE ATENCIÓN DE DIFERENTES EMERGENCIAS, EN DONDE SE INCLUYA TODO LO RELACIONADO CON EL PLAN DE EMERGENCIA.                                                                      
BRINDAR DISTINTIVOS A LOS BRIGADISTAS PARA SU IDENTIFICACIÓN RÁPIDA.       PARTICIPACIÓN ANUAL EN EL SIMULACRO NACIONAL
.</t>
  </si>
  <si>
    <t xml:space="preserve">SEÑALIZACIÓN DE RUTAS DE EVACUACIÓN, INSTALACIÓN DE EQUIPOS DE APOYO EN EMERGENCIAS.
SIMULACROS DE EMERGENCIA, BOTIQUINES, CAMILLAS, PLAN DE GESTIÓN DEL RIESGO DE DESASTRES </t>
  </si>
  <si>
    <t>CONFORMACIÓN BRIGADA DE EMERGENCIAS. PLAN DE GESTIÓN DEL RIESGO DESASTRES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t>
  </si>
  <si>
    <t xml:space="preserve">CONTINUIDAD DE LOS  SIMULACROS EN DONDE SE INTERVENGA EL CONTROL DE INCENDIOS, ATENCIÓN A PACIENTE, RESCATE EN ESTRUCTURAS COLAPSADAS Y DE EVACUACIÓN. REENTRENAMIENTO DE BRIGADISTAS Y CAPACITACIÓN CONTINUA A TODO EL PERSONAL DIRECTO, CONTRATISTA Y VISITANTES.                                                                        
 CONTINUAR CON LA CONFORMACIÓN DE BRIGADA  Y BRANDAR FORMACIÓN ANTE ATENCIÓN DE DIFERENTES EMERGENCIAS, EN DONDE SE INCLUYA TODO LO RELACIONADO CON EL PLAN DE GESTIÓN DE RIESGOS DE DESASTRES.
BRINDAR DISTINTIVOS A LOS BRIGADISTAS PARA SU IDENTIFICACIÓN RÁPIDA.       
</t>
  </si>
  <si>
    <t>FINANCIERA</t>
  </si>
  <si>
    <t>GESTOR DE TESORERIA Y COMPRAS</t>
  </si>
  <si>
    <t>LABORES ADMINISTRATIVAS FINANCIERAS</t>
  </si>
  <si>
    <t>EJECUTAR LAS POLITICAS, PLANES, PROGRAMAS Y DEMAS ACCIONES RELACIONADAS CON LA GESTION FINANCIERA, CONTABLE Y PRESUPUESTAL DE LA UNIVERSIDAD.
REALIZAR ANALISIS Y EVALUACION DE LA SITUACION FINANCIERA Y PRESUPUESTAL, Y PROYECTAR LA DISTRIBUCION DE LOS RECURSOS DEL BALANCE A LA VICERRECTORIA ADMINISTRATIVA Y FINANCIERA DE LA UNIVERSIDAD PARA SU PRESENTACION ANTE EL COUNFIS.
COORDINAR CON PLANEACION INSTITUCIONALLA ELABORACION Y PRESENTACION DEL PRESUPUESTO DE INGRESOS Y GASTOS DE LA UNIVERSIDAD.
COORDINAR LA CONSECUCION DE LOS RECURSOS DE CREDITOS NECESARIOS  PARA LA FINANCIACION DE LOS PLANES, PROGRAMAS Y PROYECTOS DE LA UNIVERSIDAD.</t>
  </si>
  <si>
    <t>BIOLOGICO</t>
  </si>
  <si>
    <t xml:space="preserve">LIMPIEZA Y DESINFECCION CONTROL PERIODICO DE LOS BAÑOS </t>
  </si>
  <si>
    <t xml:space="preserve">INSPECCIONES PERIÓDICAS.
VALORACIONES MÉDICAS (SEGUIMIENTO)
ENTREGA DE ELEMENTOS DE PROTECCIÓN PERSONAL
</t>
  </si>
  <si>
    <t xml:space="preserve">CAPACITACION EN RIESGO BIOLOGICO, CAPACITACION EN  ESTILOS DE VIDA SALUDABLE    EN FOCADO EN LAVADO DE MANOS E HIGIENE PERSONAL  Y PREVENCION DE ENFERMEDADES VIRALES Y CONTAGIOSAS. </t>
  </si>
  <si>
    <t>USO DE PROTECCION RESPIRATORIA EN CASO DE REQUERIRLO.</t>
  </si>
  <si>
    <t>FISICO</t>
  </si>
  <si>
    <t xml:space="preserve">EXAMENES MEDICOS OCUPACIONALES Y SEGUIMIENTO A RESULTADOS Y/O RECOMENDACIONES
USO DE PROTECCION UDITIVA </t>
  </si>
  <si>
    <t>REALIZAR CAPACITACION Y SENSIBILIZACION DE EXPOSICION AL RUIDO.
REALIZAR  ESTUDIO DE CONDICIONES DE SALUD PARA IDENTIFICAR LA IMPLEMENTACION DE 
SI SE CONSIDERA QUE LOS NIVELES DE DE RUIDO EXCEDEN LOS VALORES LIMITES PERMISIBLES SE DEBE REALIZAR MEDICION AMBIENTAL DEL RUIDO</t>
  </si>
  <si>
    <t>USO DE PROTECTOR AUDITIVO (EN CASO DE REQUERIR POR ALGUNA ACTIVIDAD ESPECIFICA CON EXPOSICION A NIVELES ALTOS DE RUIDO, SIN EMBARGO PARA LABORES ADMINISTRATIVAS NO ES NECESARIO)</t>
  </si>
  <si>
    <t>ILUMINACION 
(Por exceso o Deficiencia de Luz)</t>
  </si>
  <si>
    <t xml:space="preserve">
FATIGA VISUAL, DISMINUCIÓN DE RENDIMIENTO LABORAL, CEFALEAS</t>
  </si>
  <si>
    <t xml:space="preserve">MANTENIMIENTO ELECTRICO, CAMBIO DE LUMINARIAS  Y REFLECTORES O BONBILLAS  DE LUZ </t>
  </si>
  <si>
    <t xml:space="preserve">CAMBIO DE LUMINARIAS (AREAS CON LUZ NATURAL Y ARTIFICIAL) </t>
  </si>
  <si>
    <t>EXAMENES MEDICOS OCUPACIONALES Y SEGUIMIENTO A RESULTADOS Y/O RECOMENDACIONES</t>
  </si>
  <si>
    <t>DOLOR DE CABEZA, SOBREESFUERZO VISUAL, IRRITABILIDAD.</t>
  </si>
  <si>
    <t xml:space="preserve">IMPLEMENTACION DE PELICULAS DE PROTECCION SOLAR
CONTINUAR CON CAMBIO Y MANTENIMIENTO DE LUMINARIAS Y SOCKETS
CAMBIO DE PANTALLAS CON FILTRO </t>
  </si>
  <si>
    <t>REALIZAR CAPACITACION Y SENSIBILIZACION DEL  PELIGRO .
REALIZAR  ESTUDIO DE CONDICIONES DE SALUD PARA IDENTIFICAR LA IMPLEMENTACION DE PROGRAMA DE VIGILANCIA EPIDEMIOLOGICA. REALIZAR SEGUIMIENTO A LAS RECOMENDACIONES MEDICAS EMITIDAS EN LOS EXAMENES OCUPACIONALES DE INGRESO Y/O PERIODICOS.
SI SE CONSIDER QUE LOS NIVELES DE ILUMINACION ESTAN POR ENCIMA O POR DEBAJO DE VALORES LIMITES PERMISIBLES SE DEBE REALIZAR MEDICION AMBIENTAL DE LA ILUMINACION.</t>
  </si>
  <si>
    <t>NO SE REQUIERE</t>
  </si>
  <si>
    <t>CEFALEA. FATIGA, DISMINUCION DE RENDIMIENTO LABORAL</t>
  </si>
  <si>
    <t>CALEFACCION , PUNTOS DE HIDRATACION (CALIENTE Y FRIA)</t>
  </si>
  <si>
    <t>SEGUIMIENTO A LAS RECOMENDACIONES  EMITIDAS EN LOS EVALUACIONES MÉDICAS DE INGRESO Y/O PERIÓDICAS.</t>
  </si>
  <si>
    <t>DESHIDRATACION, VASOCONTRICCION CUTANEA, AUMENTO DEL CALOR METABOLICO</t>
  </si>
  <si>
    <t>REALIZAR CAPACITACION Y SENSIBILIZACION DEL  PELIGRO .
REALIZAR  ESTUDIO DE CONDICIONES DE SALUD PARA IDENTIFICAR LA IMPLEMENTACION DE PROGRAMA DE VIGILANCIA EPIDEMIOLOGICA. REALIZAR SEGUIMIENTO A LAS RECOMENDACIONES MEDICAS EMITIDAS EN LOS EXAMENES OCUPACIONALES DE INGRESO Y/O PERIODICOS.</t>
  </si>
  <si>
    <t xml:space="preserve">CANSANCIO VISUAL,  RRITACIONES CONJUNTIVAL, CEFALEA, IRRITABILIDAD Y EN OCASIONES MAREOS. </t>
  </si>
  <si>
    <t>TIEMPOS DE DESCANSO  O ACTIVIDADES QUE NO REQUIEREN SU USO DE VIDEO TERMINALES ENTRE LA JORNADA LABORAL 
REALIZAR SEGUIMIENTO A LAS RECOMENDACIONES MÉDICAS EMITIDAS POR LAS EVALUACIONES MÉDICAS OCUPACIONALES DE INGRESO Y/O PERIÓDICOS.</t>
  </si>
  <si>
    <t>SEGUIMIENTO AL  PROGRAMA DE PAUSAS ACTIVAS DE TRABAJO DONDE SE INCLUYAN  EJERCICIOS DE RELAJACION VISUAL.
SEGUIMIENTO AL  PROGRAMA DE INSPECCIONES PLANEADAS Y VERIFICAR POSICION DE VIDEO TERMINALES.
REALIZAR SENSIBILIZACION EN USO DE PROTECTOR SOLAR Y GAFAS</t>
  </si>
  <si>
    <t>CONDICIONES DE LA TAREA
(Demandas de carga mental, contenido de la tarea, demandas emocionales, nivel de responsabilidad)</t>
  </si>
  <si>
    <t xml:space="preserve">FATIGA, DOLOR DE CABEZA, HOMBROS, CUELLO, ESPALDA ESTRÉS, ALTERACIONES NERVIOSAS CANSANCIO, BAJO RENDIMIENTO EN EL TRABAJO, ESTRÉS, CARGA EMOCIONAL, CEFALEAS, CAMBIOS EN LA CONDUCTA, IRRITABILIDAD, ALTERACIONES MENTALES, ETC. </t>
  </si>
  <si>
    <t>ACTIVIDADES DE  BIENESTAR</t>
  </si>
  <si>
    <t xml:space="preserve">PROGRAMA DE PAUSAS ACTIVAS
COMITÉ DE CONVIVENCIA
</t>
  </si>
  <si>
    <t xml:space="preserve">APLICACIÓN DE BATERÍA PSICOSOCIAL
BUEN TRATO CON EL PERSONAL A SU CARGO
 APLICACIÓN DE BATERÍA DE RIESGO PSICOSOCIAL 
 AUTORIZACIÓN PARA REALIZACIÓN DE PAUSAS ACTIVAS (PROGRAMA DE PAUSAS ACTIVAS)
ESPACIOS DE ESPARCIMIENTO, GIMNASIO, PROGRAMA LÚDICOS Y DE SENSIBILIZACIÓN
</t>
  </si>
  <si>
    <t>ALTERACIONES EN LA TENSION ARTERIAL, AFECCIONES CARDIACAS</t>
  </si>
  <si>
    <t>IMPLEMENTAR PROGRAMA DE VIGILANCIA EPIDEMIOLOGICA DE RIESGO PSICOSOCIAL DONDE SE CONTINUE CON LA  APLICACIÓN DE BATERIA DISPUESTA POR EL MINISTERIO DE TRABAJO, MEDICION DE CLIMA ORGANIZACIONAL.
CAPACITAR AL PERSONAL EN EL MANEJO DEL TIEMPO, MANEJO DEL ESTRÉS, TALLERES EN TRABAJO EN EQUIPO.
IMPLEMENTAR PROGRAMA DE PAUSAS ACTIVAS DE TRABAJO Y GIMNASIA LABORAL.</t>
  </si>
  <si>
    <t xml:space="preserve">NO APLICA EL USO DE EPP PARA ESTE PELIGRO. </t>
  </si>
  <si>
    <t>JORNADA DE TRABAJO</t>
  </si>
  <si>
    <t>PROGRAMA DE PAUSAS ACTIVAS</t>
  </si>
  <si>
    <t>GESTIÓN ORGANIZACIONAL 
(Estilo de mando: autoritario y participativo, modalidades de pago y contratación, participación inducción, capacitación y entrenamiento, evaluación del desempeño, bienestar social, manejo de cambios)</t>
  </si>
  <si>
    <t xml:space="preserve">
PROGRAMA DE PAUSAS ACTIVAS
COMITÉ DE CONVIVENCIA
</t>
  </si>
  <si>
    <t>INTERFACE PERSONA - TAREA
(Conocimientos, habilidades en relación con la demanda de la tarea, iniciativa, autonomía y reconocimiento; habilidad de identificación de la persona con la tarea y la organización)</t>
  </si>
  <si>
    <t>BIOMECANICOS</t>
  </si>
  <si>
    <t>DESORDENES MUSCULOESQUELETICOS - ESTRÉS LABORAL - PROBLEMAS DE VARICES - CANSANCIO - FATIGA LABORAL</t>
  </si>
  <si>
    <t xml:space="preserve"> PROGRAMA DE PAUSAS ACTIVAS 
EVALUACIONES DE PUESTOS DE TRABAJO </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</si>
  <si>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</si>
  <si>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ENFERMEDADES COMO TUNEL DE CARPO,MANGITO ROTADOR TRAUMAS POR DOLOR ACUMULATIVO</t>
  </si>
  <si>
    <t>IMPLEMENTACION DE LOS HALLAZGOS GENERADOS DURANTE EL DISEÑO Y ESTUDIOS DE PUESTOS DE TRABAJO</t>
  </si>
  <si>
    <t>SEGUIMIENTO AL  PROGRAMA DE VIGILANCIA EPIDEMIOLOGICA PARA EL RIESGO BIOMECANICO.
SEGUIMIENTO AL PROGRAMA  DE PAUSAS ACTIVAS DE TRABAJO TODOS LOS DIAS DURANTE LA JORNADA LABORAL.
IMPLEMENTAR EXAMENES OCUPACIONALES CON ENFASIS EN ERGONOMIA. REALIZAR SEGUIMIENTO A LAS RECOMENDACIONES MEDICAS DE LOS EXAMENES OCUPACIONALES.
REALIZAR EVALUACION ERGONOMICA MEDIANTE METODOLOGIAS EXISTENTES</t>
  </si>
  <si>
    <t>SISTEMA  DE VIGILANCIA EPIDEMIOLOGICA PARA EL RIESGO BIOMECANICO.</t>
  </si>
  <si>
    <t xml:space="preserve">PROGAMA DE PAUSAS ACTIVAS </t>
  </si>
  <si>
    <t xml:space="preserve">
ELEMENTOS DE APOYO (REPOSA  PIES,  PACK MOUSE)
SILLAS ERGONOMICAS 
. VALORACIONES MEDICAS CON ENFASIS EN OSTEOMUSCULAR
 SEGUIMIENTO A LAS VALORACIONES MEDICAS (INGRESO-PERIODICOS)
 SENSIBILIZACION DE HIGINENE POSTURAL</t>
  </si>
  <si>
    <t>STC , TENDINITIS, HERNIAS O LESION CERVICAL</t>
  </si>
  <si>
    <t xml:space="preserve">SOFTWARE DE PAUSAS ACTIVAS INSTALADO EN LOS COMPUTADORES DEL AREA ADMINISTRATIVA </t>
  </si>
  <si>
    <t>SEGUIMIENTO UN PROGRAMA DE VIGILANCIA EPIDEMIOLOGICA PARA EL RIESGO BIOMECANICO.
SE GUIMIENTO DE PAUSAS ACTIVAS DE TRABAJO TODOS LOS DIAS DURANTE LA JORNADA LABORAL.
IMPLEMENTAR EXAMENES OCUPACIONALES CON ENFASIS EN ERGONOMIA. REALIZAR SEGUIMIENTO A LAS RECOMENDACIONES MEDICAS DE LOS EXAMENES OCUPACIONALES.
REALIZAR EVALUACION DE ERGONOMIA MEDIANTE METODOLOGIAS EXISTENTES</t>
  </si>
  <si>
    <t>MECANICOS
(Utilización de herramientas manuales de oficina como saca ganchos, cosedora, bisturí etc.)</t>
  </si>
  <si>
    <t>LESIONES COMO CONTUSIONES, HERIDAS</t>
  </si>
  <si>
    <t>INSPECCIONES DE SEGURIDAD.</t>
  </si>
  <si>
    <t xml:space="preserve">INDUCCIÓN EN LAS ACTIVIDADES
SENSIBILIZACION DE AUTOCUIDADO </t>
  </si>
  <si>
    <t xml:space="preserve">HERIDA POR CORTE E INFECCION </t>
  </si>
  <si>
    <t>CAMBIO Y MANTENIMIENTO DE HERRAMIENTAS MANUALES</t>
  </si>
  <si>
    <t>SEGUIMIENTO DE LAS INSPECCIONES DE SEGURIDAD EN LOS PUESTOS DE TRABAJO
DISEÑO, IMPLEMENTACION Y EJECUCION DEL REPORTE DE ACTOS Y CONDICIONES INSEGURAS</t>
  </si>
  <si>
    <t>PARA EL AREA ADMINISTRATIVA NO SE REQUIERE EL USO DE EPP YA QUE LAS HERRAMIENTAS Y EQUIPOS SON DE BAJO RIESGO.</t>
  </si>
  <si>
    <t xml:space="preserve">ELECTRICOS
(Exposición o manipulación a conexiones y/o cableado eléctrico de baja tensión)
</t>
  </si>
  <si>
    <t>CHOQUE ELECTRICO QUE PUEDE PRODUCIR AFECCIONES CARDIACAS Y EN EL SISTEMA NERVIOSO CENTRAL, QUEMADURAS DE I Y II GRADO</t>
  </si>
  <si>
    <t>CANALIZADO DE REDES , MANTENIMIENTO PREVENTIVO Y CORRECTIVO A INSTALACIONES ELECTRICAS.</t>
  </si>
  <si>
    <t>SEÑALIZACION DE AREAS CON RIESGO ELECTRICO COMO GABINETES, CAJAS E INSTALACIONES.</t>
  </si>
  <si>
    <t>MANTENIMIENTO PREVENTIVO Y CORRECTIVO DE LOS SOCKET Y TOMACORRIENTE.
MANTENIMIENTO CORRECTIVO Y PREVENTIVO A LIS SISTEMAS DE ALARMA DE EMERGENCIAS
MANTENIMIENTO Y RECARGA DE EXTINTORES</t>
  </si>
  <si>
    <t>IMPLEMENTACION PROGRAMA GESTION RIESGO ELECTRICO. 
CAPACITACION CON ENFASIS EN EL PERSONAL QUE DEBE REALIZAR MANEJO DE CARGA ELECTRICA</t>
  </si>
  <si>
    <t>EN CASO DE MANIPULAR ALGUN TIPO DE CARGA ELECTRICA EL USO DE GUANTES, BOTAS DE SEGURIDAD Y CASCO DIELECTRICO SON DE OBLIGATORIO USO.</t>
  </si>
  <si>
    <t>LOCATIVO
(Sistemas y medios de almacenamiento.)</t>
  </si>
  <si>
    <t>TRAUMAS TEJIDOS BLANDOS, HERIDAS, TRAUMAS CRANEO ENCEFALICOS Y FRACTURAS</t>
  </si>
  <si>
    <t>LUGAR ESPECIFICO PARA ALMACENAMIENTOS SEGUROS.</t>
  </si>
  <si>
    <t>INDUCCION AL SG-SST
SENSIBILIZACION DEL PELIGRO)</t>
  </si>
  <si>
    <t xml:space="preserve">MANTENIMIENTO DE TODA LA ESTANTERIA FIJA </t>
  </si>
  <si>
    <t>VERIFICAR POR MEDIO DE INSPECCIONES DE SEGURIDAD EL ANCLAJE DE ESTANTERIAS Y REPISAS DE ALMACENAMIENTO.
DISEÑO, IMPLEMENTACION Y EJECUCION DEL REPORTE DE ACTOS Y CONDICIONES INSEGURAS</t>
  </si>
  <si>
    <t>CAIDAS, TRAUMAS TEJIDOS BLANDOS, ESGUINCES, LUXACIONES, TORCEDURAS</t>
  </si>
  <si>
    <t>SEÑALIZACION PREVENTIVA, INSPECCIONES DE SEGURIDAD</t>
  </si>
  <si>
    <t>MANTENIMIENTO A LOS SISTEMAS DE ACCESO, COMO ESCALERAS, PISOS Y PAREDES.
INSTALACION DE CINTAS ANTIDEZLIZANTES EN ESCALERAS.
INSTALACION DE PASAMANOS EN TODAS LAS ESCALERAS</t>
  </si>
  <si>
    <t>VERIFICAR POR MEDIO DE INSPECCIONES DE SEGURIDAD Y EL MANTENIMIENTO DE AREAS DE TRABAJO.
SEGUIMIENTO DE LA  EJECUCION DEL REPORTE DE ACTOS Y CONDICIONES INSEGURAS.</t>
  </si>
  <si>
    <t>PARA PERSONAL DE AREA ADMINISTRATIVA NO SE REQUIERE EL USO DE EPPS EN SUS AREAS DE TRABAJO.</t>
  </si>
  <si>
    <t>SENSIBILIZACION DEL PELIGRO.
INDUCCION AL SG-SST</t>
  </si>
  <si>
    <t>ANCLAJE DE TODO TIPO DE REPISAS, ENTRE PANOS, CUADRO U FOTOGRAFIAS.</t>
  </si>
  <si>
    <t>IMPLEMENTAR INSPECCIONES DE SEGURIDAD Y SENSIBILIZAR AL PERSONAL SOBRE EL PELIGRO.
DISEÑO, IMPLEMENTACION Y EJECUCION DEL REPORTE DE ACTOS Y CONDICIONES INSEGURAS.</t>
  </si>
  <si>
    <t>NO SE REQUIERE USO DE EPP EN AREAS ADMON.</t>
  </si>
  <si>
    <t>LOCATIVO
(Condiciones de Orden y aseo)</t>
  </si>
  <si>
    <t>PUNTOS ECOLOGICOS.
PERSONAL PERMANENTE DE SERVICIOS GENERALES. INSPECCIONES DEL DE SEGURIDAD.</t>
  </si>
  <si>
    <t>IMPLEMENTACION DE TRIPLETAS PARA REALIZAR SEPARACION DE RESIDUOS SOLIDOS EN LA FUENTE</t>
  </si>
  <si>
    <t xml:space="preserve">IMPLEMENTAR UN PROGRAMA DE ORDEN ASEO Y LIMPIEZA DONDE SE INVOLUCRE A TODO EL PERSONAL DE LA UDEC. 
CAPACITACIÓN DE ACTOS Y CONDICIONES DE SEGURIDAD 
CAPACITACION CON ENFASIS EN LA SEPARACION DE RESIDUOS SOLIDOS EN LA FUENTE.
</t>
  </si>
  <si>
    <t>NO SE REQUIERE PARA EL PERSONAL ADMINISTRATIVO USO DE EPP PARA ESTE PELIGRO.</t>
  </si>
  <si>
    <t>TECNOLOGICO
( Incendios provocados por la reacción químico física por combustibles almacenados como papelería, mobiliario y equipos energizados)</t>
  </si>
  <si>
    <t>INTOXICACION POR INHALACION DE HUMOS, QUEMADURAS II Y III GRADO, PERDIDAS EN PROCESOS, PERDIDAS MATERIALES Y PERDIDAS HUMANAS</t>
  </si>
  <si>
    <t xml:space="preserve">INSPECCIONES DE SEGURIDAD Y SEÑALIZACION PREVENTIVA Y DE SEGURIDAD.
 EQUIPOS EXTINTORES EN LAS AREAS Y DE EMERGENCIA.
</t>
  </si>
  <si>
    <t xml:space="preserve"> EXTINTORES UBICADOS EN EL AREA DE TRABAJO
 SIMULACROS DE EMERGENCIA 
BOTIQUINES
CAMILLAS 
 PLAN DE EMERGENCIAS
</t>
  </si>
  <si>
    <t xml:space="preserve">BRIGADISTAS, CAPACITADOS DENTRO DEL AREA DE TRABAJO
SEÑALIZACION DE RUTAS DE EVACUACION
</t>
  </si>
  <si>
    <t xml:space="preserve">MUERTE </t>
  </si>
  <si>
    <t xml:space="preserve">CAPACITAR Y SENSIBILIZAR EN EL PLAN DE EMERGENCIA DE LA UDEC
REALIZAR MANTENIMIENTO  A EXTINTORES. 
PUBLICAR  LAS LINEAS DE EMERGENCIA PARA UNA RESPUESTA OPORTUNA EN CASO DE PRESENTARSE UN INCENDIO O EXPLOSION.
</t>
  </si>
  <si>
    <t>EQUIPOS DE EMERGENCIA</t>
  </si>
  <si>
    <t xml:space="preserve">TRAUMAS SEVEROS, TRAUMAS CRANEOENCEFALICOS, FRACTURAS, </t>
  </si>
  <si>
    <t xml:space="preserve"> MANTENIMIENTO CORRECTIVO AL PARQUE AUTOMOTOR DE LA UNIVERSIDAD DE CUNDINAMARCA</t>
  </si>
  <si>
    <t xml:space="preserve"> POLÍTICA DE SEGURIDAD VIAL 
 CAMPAÑAS DE SEGURIDAD VIAL Y USO DE ELEMENTOS DE SEGURIDAD 
 PLAN ESTRATÉGICO DE SEGURIDAD VIAL
 SEÑALIZACIÓN, ZONAS DE PARQUEO, REDUCTORES DE VELOCIDAD 
 VÍA DE ACCESO EN UN SOLO SENTIDO
</t>
  </si>
  <si>
    <t xml:space="preserve"> SEÑALIZACIÓN EN LA VÍA
 SENSIBILIZACIÓN EN TEMAS DE SEGURIDAD VIAL
 INSPECCIONES PRE OPERACIONALES DIARIAS
 CURSO DE MANEJO DEFENSIVO
 CONDUCTORES CALIFICADOS Y CON EL DOCUMENTO QUE LO ACREDITA
</t>
  </si>
  <si>
    <t>CONTINUAR CON REVISION TECNICO Y MANTENIMIENTOS DEL VEHICULO CUANDO SE REQUIERA</t>
  </si>
  <si>
    <t xml:space="preserve">SEGUIMIENTO  DEL PROGRAMA SEGURIDAD   VIAL Y SENSIBILIZACIÓN  CON  CAPACITACIONES PREVENTIVAS EN RIESGO VIAL. 
INTERVENIR CON CURSO DE MANEJO DEFENSIVO AL PERSONAL QUE CONDUCE VEHÍCULOS DE LA UDEC.
</t>
  </si>
  <si>
    <t>ES OBLIGATORIO EL USO DE CINTURON DE SEGURIDAD A TODOS LOS OCUPANTES DE LOS VEHICULOS.
PORTE OBLIGATORIO DEL KIT DE EMERGENCIAS EXIGIDO POR EL CODIGO NACIONAL DE TRANSITO TERRESTRE</t>
  </si>
  <si>
    <t xml:space="preserve">PUBLICOS
(Problemas de orden publico, atracos, robos, asaltos y atentados) </t>
  </si>
  <si>
    <t xml:space="preserve">
ILUMINACION CON REFLECTORES 
CONTROLES DE INGRESO DE PERSONAL .
PERSONAL DE SEGURIDAD PRIVADA ENTRENADOS Y CERTIFICADOS.
CHARLAS DE REINDUCCION DONDE SE REALIZA SENSIBILIZACION DE PREVENCION RIESGO PUBLICO </t>
  </si>
  <si>
    <t>MANTENIMIENTO CORRECTIVO Y PREVENTIVO A LOS SISTEMAS DE ALARMA</t>
  </si>
  <si>
    <t xml:space="preserve">SENSIBILIZACION EN TÉCNICAS DE MANEJO EN SITUACIONES DE CRISIS POR ORDEN PUBLICO.
BRINDAR CAPACITACION AL PERSONAL EN MANEJO DE SITUACIONES DE CRISIS EN DESPLAZAMIENTOS
</t>
  </si>
  <si>
    <t>NO SE REQUIERE EL USO DE PROTECCION PERSONAL PARA LOS FUNCIONARIOS DE LA UDEC.</t>
  </si>
  <si>
    <t>FENOMENOS NATURALES</t>
  </si>
  <si>
    <t xml:space="preserve">ESTRUCTURAS ADECUADAS Y MANTENIMIENTO PERIODICO DE LAS MISMAS.  </t>
  </si>
  <si>
    <t>SEÑALIZACION DE RUTAS DE EVACUACION, INSTALACION DE EQUIPOS DE APOYO EN EMERGENCIAS.</t>
  </si>
  <si>
    <t>CONFORMACION BRIGADA DE EMERGENCIAS.PLAN DE EMERGENCIAS CON PROTOCOLOS ESTABLECIDOS PARA ESTAS CONDICIONES CLIMÁTICAS ADVERSAS O FENÓMENOS NATURALES. SEÑALIZACIÓN DE RUTAS DE EVACUACIÓN Y REALIZACION DE SIMULACROS DE EVACUACION.</t>
  </si>
  <si>
    <t>REALIZAR SIMULACROS EN DONDE SE INTERVENGA EL CONTROL DE INCENDIOS, ATENCION A PACIENTE, RESCATE EN ESTRUCTURAS COLAPSADAS Y DE EVACUACION. REMTRENAMIENTO DE BRIGADISTAS Y CAPACITACION CONTINUA A TODO EL PERSONAL DIRECTO, CONTRATISTA Y VISITANTES.</t>
  </si>
  <si>
    <t>CAMILLA DE EMERGENCIA, ENFERMERIA DOTADA, EXTINTORES DE SEGURIDAD, BOTIQUIN PARA BRIGADISTAS, CHALECO REFLECTIVO Y DISTINTIVO PARA LOS MISMOS.</t>
  </si>
  <si>
    <t xml:space="preserve">SEÑALIZACIÓN DE RUTAS DE EVACUACIÓN, INSTALACIÓN DE EQUIPOS DE APOYO EN EMERGENCIAS. 
REALIZACIÓN DE SIMULACROS
</t>
  </si>
  <si>
    <t>SEGUIMIENTO A LOS  SIMULACROS EN DONDE SE INTERVENGA EL CONTROL DE INCENDIOS, ATENCION A PACIENTE, RESCATE EN ESTRUCTURAS COLAPSADAS Y DE EVACUACION. REMTRENAMIENTO DE BRIGADISTAS Y CAPACITACION CONTINUA A TODO EL PERSONAL DIRECTO, CONTRATISTA Y VISITANTES.</t>
  </si>
  <si>
    <t>ATRAPAMIENTOS, CAIDAS, TRAUMAS TEJIDOS BLANDOS, ESGUINCES, LUXACIONES, TORCEDURAS, FRANCTURAS</t>
  </si>
  <si>
    <t xml:space="preserve">SEÑALIZACION DE RUTAS DE EVACUACION, INSTALACION DE EQUIPOS DE APOYO EN EMERGENCIAS.
SIMULACROS
</t>
  </si>
  <si>
    <t xml:space="preserve">CONFORMACION BRIGADA DE EMERGENCIAS.PLAN DE EMERGENCIAS CON PROTOCOLOS ESTABLECIDOS PARA ESTAS CONDICIONES CLIMÁTICAS ADVERSAS O FENÓMENOS NATURALES. SEÑALIZACIÓN DE RUTAS DE EVACUACIÓN Y REALIZACION DE SIMULACROS DE EVACUACION. BRIGADA DE EMERGENCIA CAPACITADA. </t>
  </si>
  <si>
    <t>ESTRATEGICO</t>
  </si>
  <si>
    <t>PLANEACION INSTITUCIONAL</t>
  </si>
  <si>
    <t xml:space="preserve">GESTOR DE PRESUPUESTO Y PLANEACION </t>
  </si>
  <si>
    <t>LIDERAR EL SISTEMA INTEGRADO DE GESTION Y CONTROL (SIGC) Y LOS PROYECTOS QUE DESARROLLE, EN BUSQUEDA DE FOMENTAR UNA CULTURA DE LA CALIDAD Y DE MEJORAMIENTO CONTINUO.</t>
  </si>
  <si>
    <t>DIRIGIR LA ELABORACION, SEGUIMIENTO Y EVALUACION DE PLANES, PROGRAMAS Y  PROYECTOS PARA EL DESARROLLO INSTITUCIONAL.
IMPLEMENTAR, DESARROLLAR Y APLICAR INSTRUMENTOS PARA LA EVALUACION DEL DESEMPEÑO, PRESENTANDO LOS INFORMES A QUE HAYA LUGAR JUNTO A LAS RECOMENDACIONES Y ESTRATEGIAS PARA EL INCREMENTO DE LOS LOGROS.
DIRIGIR LA ORGANIZACIÓN DEL BANCO DE PROYECTOS, ESTABLECER ESTRATEGIAS PARA CONVERTIRLO EN UN INSTRUMENTO DE GESTION INTERNA Y EXTERNA DE LA INSTITUCION.
LIDERAR EL SISTEMA INTEGRADO DE GESTION Y CONTROL (SIGC) Y LOS PROYECTOS QUE DESARROLLE, EN BUSQUEDA DE FOMENTAR UNA CULTURA DE LA CALIDAD Y DE MEJORAMIENTO CONTINUO.</t>
  </si>
  <si>
    <t>IMPLEMENTACION DE LOS HALLAZGOS DEL DISEÑO Y ESTUDIOS DE PUESTOS DE TRABAJO</t>
  </si>
  <si>
    <t>EN CASO DE MANIPULAR CUALQUIER CARGA ELECTRICA SE RECOMIENDA EL USO OBLIGATORIO DE ELEMENTOS DE PROTECCION PERSONAL DIELECTRICOS (GUANTES DIELECTRICOS, BOTAS DIELECTRICAS Y CASCO DIELECTRICO)</t>
  </si>
  <si>
    <t>ANCLAJE DE TODA LA ESTANTERIA FIJA DE LA ZONA DE TRABAJO</t>
  </si>
  <si>
    <t xml:space="preserve"> ARCHIVADORES ANCLADOS </t>
  </si>
  <si>
    <t xml:space="preserve">SEGUIMIENTO AL PROGRAMA  DE ORDEN ASEO Y LIMPIEZA DONDE SE INVOLUCRE A TODO EL PERSONAL DE LA UDEC. 
CAPACITACIÓN DE ACTOS Y CONDICIONES DE SEGURIDAD 
CAPACITACION CON ENFASIS EN LA SEPARACION DE RESIDUOS SOLIDOS EN LA FUENTE.
</t>
  </si>
  <si>
    <t>CONTINUAR CON REVISION TECNICO MECANICA DEL VEHICULO Y MANTENIMIENTOS AL VEHICULO CUANFDO SENA REQUERIDOS</t>
  </si>
  <si>
    <t>BIENES Y SERVICIOS</t>
  </si>
  <si>
    <t>RECURSOS FÍSICOS</t>
  </si>
  <si>
    <t>SERVICIOS DE ASEO</t>
  </si>
  <si>
    <t>LIMPIEZA DE LAS ÁREAS COMUNES Y DE TODA LA UNIVERSIDAD BAÑOS ,SALONES, ETC</t>
  </si>
  <si>
    <t>HONGOS VIRUS Y BACTERIAS
(Limpieza General y lavados de Baños)</t>
  </si>
  <si>
    <t>LIMPIEZA Y DESINFECCIÓN CONTROL PERIÓDICO DE LOS BAÑOS 
 NORMAS Y  HÁBITOS DE BIOSEGURIDAD</t>
  </si>
  <si>
    <t xml:space="preserve">REALIZAR CAPACITACIÓN Y SENSIBILIZACIÓN DEL  PELIGRO .
</t>
  </si>
  <si>
    <t>RADIACIONES NO IONIZANTES
(Exposición a la radiación solar)</t>
  </si>
  <si>
    <t>TIEMPOS DE DESCANSO   ENTRE LA JORNADA LABORAL  SENSIBILIZACIÓN EN EL USO DE PROTECCIÓN SOLAR.</t>
  </si>
  <si>
    <t>CONJUNTIVITIS, TERIGIOS, QUEMADURAS DE PIEL.</t>
  </si>
  <si>
    <t xml:space="preserve">
IMPLEMENTAR PROGRAMA DE INSPECCIONES PLANEADAS 
REALIZAR SENSIBILIZACIÓN EN USO DE PROTECTOR SOLAR.</t>
  </si>
  <si>
    <t xml:space="preserve">LÍQUIDOS, NIEBLAS Y ROCÍOS
Exposición a productos químicos propios de las labores de limpieza y desinfección) </t>
  </si>
  <si>
    <t xml:space="preserve">QUÍMICO
</t>
  </si>
  <si>
    <t>ACCIDENTES DE DIVERSA GRAVEDAD:  QUEMADURAS LEVES O GRAVES,  MUERTE Y/O PERDIDA TOTAL DE LA PROPIEDAD
ALERGIAS RESPIRATORIAS, DERMATITIS, ASFIXIA</t>
  </si>
  <si>
    <t>HOJAS DE SEGURIDAD Y ETIQUETADO DE PRODUCTOS QUÍMICOS. ESPACIO PARA ALMACENAMIENTO SEGURO DE LOS PRODUCTOS.</t>
  </si>
  <si>
    <t>USO DE ELEMENTOS DE PROTECCIÓN PERSONAL REQUERIDOS. 
CAPACITACIÓN Y SENSIBILIZACIÓN EN EL USO ADECUADO Y APLICACIÓN DE SUSTANCIAS QUÍMICAS</t>
  </si>
  <si>
    <t>QUEMADURAS D E TERCER GRADO Y MUERTE</t>
  </si>
  <si>
    <t>SENSIBILIZACIÓN DE USO ADECUADO DE EPP Y MANEJO SEGURO DE SUSTANCIAS QUÍMICAS PELIGROSAS.
COLOCAR SEÑALIZACIÓN DE NORMAS DE SEGURIDAD.
 CAPACITACIÓN CONSTANTE A LAS BRIGADAS EN PRIMEROS AUXILIOS Y EVACUACIÓN E INSTALAR SEÑALIZACIÓN Y DEMARCAR LAS ÁREAS.</t>
  </si>
  <si>
    <t>MATERIAL PARTICULADO</t>
  </si>
  <si>
    <t>IRRITACIÓN DE VÍAS RESPIRATORIAS, OCULAR Y DÉRMICA</t>
  </si>
  <si>
    <t>USO DE ELEMENTOS DE PROTECCIÓN PERSONAL REQUERIDOS. SENSIBILIZACIÓN EN EL PELIGRO.</t>
  </si>
  <si>
    <t xml:space="preserve">IMPLEMENTACIÓN PROGRAMA DE RIESGO QUÍMICO, PROTOCOLOS DE USO Y ALMACENAMIENTO SEGURO. DEMARCACIÓN Y ETIQUETADO DE TODOS LOS PRODUCTOS. </t>
  </si>
  <si>
    <t>MANIPULACIÓN MANUAL DE CARGAS
(Movilización y levantamiento de cargas)</t>
  </si>
  <si>
    <t>LESIONES OSTEOMUSCULARES A NIVEL DE COLUMNA.</t>
  </si>
  <si>
    <t xml:space="preserve">AUTORIZACIÓN PARA MANEJO DE CARGAS SOLITUD DE APOYO A UN COMPAÑERO 
 AUTORIZACIÓN PARA REALIZACIÓN DE PAUSAS ACTIVAS (PROGRAMA DE PAUSAS ACTIVAS)
EVALUACIONES MÉDICAS CON ÉNFASIS EN OSTEOMUSCULARES
 SEGUIMIENTO A LAS RECOMENDACIONES DE LAS EVALUACIONES MÉDICAS  
ACTIVIDADES DE PREVENCIÓN PARA DE, CON APOYO DE LA ARL (PROFESIONAL FISIOTERAPEUTA, ESPECIALISTA SST)
DISPONIBILIDAD DE ESPACIO Y SITIOS PARA REALIZAR PAUSA EN LAS ACTIVIDADES  
 SENSIBILIZACIÓN EN MANEJO DE CARGAS
</t>
  </si>
  <si>
    <t>ESFUERZO 
(Altura de planos de trabajo, organización secuencia productiva, organización del tiempo de trabajo, peso y tamaño de objetos)</t>
  </si>
  <si>
    <t>LESIONES ÓSEO MUSCULARES, HERNIAS DISCALES, LESIONES DE COLUMNAS, SOBREESFUERZO, TRAUMAS ACUMULATIVOS.</t>
  </si>
  <si>
    <t xml:space="preserve">AUTORIZACIÓN PARA REALIZACIÓN DE PAUSAS ACTIVAS (PROGRAMA DE PAUSAS ACTIVAS)
EVALUACIONES MÉDICAS CON ÉNFASIS EN OSTEOMUSCULARES
SEGUIMIENTO A LAS RECOMENDACIONES DE LAS EVALUACIONES MÉDICAS  
 ACTIVIDADES DE PREVENCIÓN PARA DE, CON APOYO DE LA ARL (PROFESIONAL FISIOTERAPEUTA, ESPECIALISTA SST)
 DISPONIBILIDAD DE ESPACIO Y SITIOS PARA REALIZAR PAUSA EN LAS ACTIVIDADES  </t>
  </si>
  <si>
    <t>ENFERMEDADES COMO TÚNEL DE CARPO,MANGITO ROTADOR TRAUMAS POR DOLOR ACUMULATIVO
STC , TENDINITIS, HERNIAS O LESIÓN CERVICAL</t>
  </si>
  <si>
    <t>MECÁNICOS
(Utilización de herramientas manuales, maquinaria y equipos)</t>
  </si>
  <si>
    <t>CONTUSIONES, LACERACIONES, FRACTURAS, HERIDAS, Y POLITRAUMATISMOS.</t>
  </si>
  <si>
    <t>MANTENIMIENTO PREVENTIVO DE EQUIPOS Y HERRAMIENTAS MANUALES</t>
  </si>
  <si>
    <t>SEÑALIZACIÓN PREVENTIVA Y OBLIGATORIA DE CUMPLIMIENTO DE NORMAS DE SEGURIDAD Y USOS DE EPP. INSPECCIÓN DE HERRAMIENTAS MANUALES Y ÁREAS DE TRABAJO</t>
  </si>
  <si>
    <t xml:space="preserve">
CAPACITACIONES Y CHARLAS  SOBRE MANEJO DE HERRAMIENTAS MANUALES
USO DE EPP: OVEROL Y/O ROPA DE TRABAJO , GAFAS Y  MONOGAFAS DE SEGURIDAD, BOTAS DE SEGURIDAD CON PUNTERA, GUANTES Y CASCO. </t>
  </si>
  <si>
    <t>ATRAPAMIENTO Y/O AMPUTACIÓN DEL ALGÚN SEGMENTO CORPORAL</t>
  </si>
  <si>
    <t>USO DE ROPA DE TRABAJO Y EPP PARA EL DESARROLLO DEL MISMO. ZAPATOS ANTIDESLIZANTES PARA PERSONAL SERVICIOS GENERALES Y BOTAS DE SEGURIDAD PARA EL PERSONAL DE MANTENIMIENTO</t>
  </si>
  <si>
    <t>VERIFICAR POR MEDIO DE INSPECCIONES DE SEGURIDAD Y EL MANTENIMIENTO DE ÁREAS DE TRABAJO.</t>
  </si>
  <si>
    <t>IMPLEMENTAR INSPECCIONES DE SEGURIDAD Y SENSIBILIZAR AL PERSONAL SOBRE EL PELIGRO.</t>
  </si>
  <si>
    <t>TRAUMAS TEJIDOS BLANDOS, HERIDAS, TRAUMAS CRÁNEO ENCEFÁLICOS Y FRACTURAS</t>
  </si>
  <si>
    <t>PUNTOS ECOLÓGICOS.
 INSPECCIONES DEL DE SEGURIDAD.</t>
  </si>
  <si>
    <t xml:space="preserve">IMPLEMENTAR UN PROGRAMA DE ORDEN ASEO Y LIMPIEZA DONDE SE INVOLUCRE A TODO EL PERSONAL DE LA UDEC. 
CAPACITACIÓN DE ACTOS Y CONDICIONES DE SEGURIDAD 
</t>
  </si>
  <si>
    <t>TECNOLÓGICO
(Fuga, explosión, derrame e  Incendios provocados por la reacción químico física por químicos almacenados y combustibles como papelería, mobiliario y equipos energizados)</t>
  </si>
  <si>
    <t>INTOXICACIÓN POR INHALACIÓN DE HUMOS, QUEMADURAS II Y III GRADO, PERDIDAS EN PROCESOS, PERDIDAS MATERIALES Y PERDIDAS HUMANAS</t>
  </si>
  <si>
    <t xml:space="preserve">INSPECCIONES DE SEGURIDAD Y SEÑALIZACIÓN PREVENTIVA Y DE SEGURIDAD.
EQUIPOS EXTINTORES EN LAS ÁREAS Y DE EMERGENCIA.
</t>
  </si>
  <si>
    <t xml:space="preserve">SENSIBILIZACIÓN EN EL PELIGRO. Y PLAN DE EMERGENCIA </t>
  </si>
  <si>
    <t>CAPACITAR Y SENSIBILIZAR EN EL PLAN DE EMERGENCIA DE LA UDEC, IMPLEMENTAR PROGRAMA DE INSPECCIONES DE SEGURIDAD, REALIZAR MANTENIMIENTO A EXTINTORES.  PUBLICAR  LAS LÍNEAS DE EMERGENCIA PARA UNA RESPUESTA OPORTUNA EN CASO DE PRESENTARSE UN INCENDIO O EXPLOSIÓN.</t>
  </si>
  <si>
    <t>OPERARIO DE MANTENIMIENTO, TÉCNICO  I</t>
  </si>
  <si>
    <t xml:space="preserve">ARREGLOS  EN LAS LOCACIONES DE LA EXTENSIÓN( PINTURA PLOMERÍA  , OBRAS)-( CAMBIO DE LUMINARIAS Y CONEXIONES ELÉCTRICAS)
</t>
  </si>
  <si>
    <t>RUIDO 
(Exposición continuo dentro de la jornada laboral por la utilización de herramientas manuales y  equipos)</t>
  </si>
  <si>
    <t xml:space="preserve">
SEGUIMIENTO AL  PROGRAMA DE INSPECCIONES PLANEADAS 
REALIZAR SENSIBILIZACIÓN EN USO DE PROTECTOR SOLAR.</t>
  </si>
  <si>
    <t>VIBRACIÓN 
(Uso de equipos, maquinaria y herramientas manuales)</t>
  </si>
  <si>
    <t xml:space="preserve"> HORMIGUEO, ENTUMECIMIENTO, CAMBIOS ARTICULARES </t>
  </si>
  <si>
    <t xml:space="preserve">MANTENIMIENTO A EQUIPOS  Y HERRAMIENTAS
SISTEMA DE VIGILANCIA EPIDEMIOLÓGICO EN DESORDENES MUSCULO ESQUELÉTICOS </t>
  </si>
  <si>
    <t xml:space="preserve">TIEMPOS DE DESCANSO EN LAS ACTIVIDADES CON USO DE EQUIPOS QUE PRODUCEN VIBRACIÓN.
EXÁMENES MÉDICOS Y SEGUIMIENTO A LAS RECOMENDACIONES MÉDICAS EMITIDAS POR LAS EVALUACIONES MÉDICAS OCUPACIONALES DE INGRESO Y/O PERIÓDICOS.
</t>
  </si>
  <si>
    <t>SÍNDROME DE DEDOS BLANCOS, DEGENERATIVOS, CAMBIOS EN LA DINÁMICA SANGUÍNEA.</t>
  </si>
  <si>
    <t xml:space="preserve">
REALIZACIÓN DE PAUSAS ACTIVAS DE TRABAJO ENFOCADAS EN DESORDENES MUSCULO ESQUELÉTICOS.
CHARLA PARA EL REPORTE DE CUALQUIER CONDICIÓN O RIESGO QUE PRESENTEN LOS EQUIPOS DE TRABAJO</t>
  </si>
  <si>
    <t xml:space="preserve">LÍQUIDOS, NIEBLAS Y ROCÍOS
Exposición a productos químicos propios de las actividades) </t>
  </si>
  <si>
    <t xml:space="preserve">
 PLAN DE GESTIÓN DE RIESGO DE DESASTRES, IDENTIFICANDO EL MANEJO DE SUSTANCIAS 
HOJAS DE SEGURIDAD Y ETIQUETADO DE PRODUCTOS QUÍMICOS.
</t>
  </si>
  <si>
    <t xml:space="preserve">SENSIBILIZACIÓN DE USO ADECUADO DE EPP Y MANEJO SEGURO DE SUSTANCIAS QUÍMICAS PELIGROSAS.
COLOCAR SEÑALIZACIÓN DE NORMAS DE SEGURIDAD.
REALIZAR INSPECCIÓN A LOS EXTINTORES UBICADOS EN EL LABORATORIO Y CAPACITACIÓN CONSTANTE A LAS BRIGADAS EN MANEJO DE EXTINTORES, PRIMEROS AUXILIOS Y EVACUACIÓN E INSTALAR SEÑALIZACIÓN Y DEMARCAR LAS ÁREAS.                                                        </t>
  </si>
  <si>
    <t xml:space="preserve">GASES Y VAPORES
(Monóxido de carbono por el uso de equipos con combustible)  </t>
  </si>
  <si>
    <t xml:space="preserve">IRRITACIÓN DE VÍAS RESPIRATORIAS  Y OCULAR. </t>
  </si>
  <si>
    <t>IMPLEMENTACIÓN PROGRAMA DE RIESGO QUÍMICO, PROTOCOLOS DE USO Y ALMACENAMIENTO SEGURO. DEMARCACIÓN Y ETIQUETADO DE TODOS LOS PRODUCTOS. MARCACIÓN DE PRODUCTOS QUÍMICOS CON FICHA HMIS</t>
  </si>
  <si>
    <t xml:space="preserve">SEGUIMIENTO AL PROGRAMA DE RIESGO QUÍMICO Y A LOS  PROTOCOLOS DE USO Y ALMACENAMIENTO SEGURO. DEMARCACIÓN Y ETIQUETADO DE TODOS LOS PRODUCTOS MEDIANTE FICHAS. </t>
  </si>
  <si>
    <t xml:space="preserve">AUTORIZACIÓN PARA MANEJO DE CARGAS SOLITUD DE APOYO A UN COMPAÑERO 
AUTORIZACIÓN PARA REALIZACIÓN DE PAUSAS ACTIVAS (PROGRAMA DE PAUSAS ACTIVAS)
 EVALUACIONES MEDICAS CON ÉNFASIS EN OSTEOMUSCULARES
SEGUIMIENTO A LAS RECOMENDACIONES DE LAS EVALUACIONES MÉDICAS  
ACTIVIDADES DE PREVENCIÓN PARA DE, CON APOYO DE LA ARL (PROFESIONAL FISIOTERAPEUTA, ESPECIALISTA SST)
DISPONIBILIDAD DE ESPACIO Y SITIOS PARA REALIZAR PAUSA EN LAS ACTIVIDADES  
SENSIBILIZACIÓN EN MANEJO DE CARGAS
</t>
  </si>
  <si>
    <t>IMPLEMENTAR UN PROGRAMA DE VIGILANCIA EPIDEMIOLÓGICA PARA EL RIESGO BIOMECÁNICO.
IMPLEMENTACIÓN Y EJECUCIÓN DE PAUSAS ACTIVAS DE TRABAJO TODOS LOS DÍAS DURANTE LA JORNADA LABORAL.
IMPLEMENTAR EXÁMENES OCUPACIONALES CON ÉNFASIS EN ERGONOMÍA. REALIZAR SEGUIMIENTO A LAS RECOMENDACIONES MEDICAS DE LOS EXÁMENES OCUPACIONALES.
REALIZAR CAPACITACIONES EN MANEJO SEGURO DE CARGAS E HIGIENE POSTURAL. SEGUIMIENTO A LA REALIZACIÓN DE PAUSAS ACTIVAS.</t>
  </si>
  <si>
    <t xml:space="preserve">
SEGUIMIENTO A LAS EVALUACIONES MÉDICAS
SEGUIMIENTO AL  PROGRAMA DE VIGILANCIA EPIDEMIOLÓGICA PARA EL RIESGO BIOMECÁNICO.
SEGUIMIENTO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
                                               </t>
  </si>
  <si>
    <t xml:space="preserve"> TÉCNICO  I</t>
  </si>
  <si>
    <t xml:space="preserve">( CAMBIO DE LUMINARIAS Y CONEXIONES ELÉCTRICAS)
</t>
  </si>
  <si>
    <t xml:space="preserve">ELÉCTRICOS
(Exposición o manipulación a conexiones y/o cableado eléctrico de alta,  media y baja tensión)
</t>
  </si>
  <si>
    <t xml:space="preserve">
SEÑALIZACIÓN DE ÁREAS CON RIESGO ELÉCTRICO COMO GABINETES, CAJAS E INSTALACIONES.
RESTRICCIÓN DE TRABAJOS EN CONDICIONES COMO TORMENTAS O LLUVIA. </t>
  </si>
  <si>
    <t>ARCHIVADORES ANCLADOS</t>
  </si>
  <si>
    <t>VERIFICAR POR MEDIO DE INSPECCIONES DE SEGURIDAD EL ANCLAJE DE ESTANTERÍAS Y REPISAS DE ALMACENAMIENTO.</t>
  </si>
  <si>
    <t xml:space="preserve">EXTINTORES UBICADOS EN EL ÁREA DE TRABAJO,  PROGRAMA DE INSPECCIONES, SIMULACROS DE EMERGENCIA,  BOTIQUINES,  CAMILLAS,  PLAN DE GESTIÓN DEL RIESGO DE DESASTRES </t>
  </si>
  <si>
    <t>CAPACITAR Y SENSIBILIZAR EN EL PLAN DE GESTIÓN DEL RIESGO DE DESASTRES  DE LA UNIVERSIDAD DE CUNDINAMARCA, IMPLEMENTAR PROGRAMA DE INSPECCIONES DE SEGURIDAD, REALIZAR MANTENIMIENTO A EXTINTORES.  PUBLICAR  LAS LÍNEAS DE EMERGENCIA PARA UNA RESPUESTA OPORTUNA EN CASO DE PRESENTARSE UN INCENDIO O EXPLOSIÓN.</t>
  </si>
  <si>
    <t>TCE</t>
  </si>
  <si>
    <t xml:space="preserve">TRABAJO EN ALTURAS
</t>
  </si>
  <si>
    <t xml:space="preserve">TRAUMAS CRANEOENCEFÁLICOS SEVEROS, HERIDAS, FRACTURAS, TRAUMAS DE TEJIDOS BLANDOS Y LESIONES QUE PUEDEN CAUSAR LA MUERTE. </t>
  </si>
  <si>
    <t>USO DE ELEMENTOS Y EQUIPOS  DE PROTECCIÓN CONTRA CAÍDAS  Y ELEMENTOS DE PROTECCIÓN PERSONAL. 
IMPLEMENTACIÓN MANUAL TRABAJO SEGURO EN ALTURAS. PERMISO DE TRABAJO</t>
  </si>
  <si>
    <t>CAPACITACIÓN  FRENTE AL RIESGO, REALIZAR INSPECCIONES  Y VERIFICACIÓN DEL PERMISO DE TRABAJO EN ALTURAS</t>
  </si>
  <si>
    <t>CRE</t>
  </si>
  <si>
    <t xml:space="preserve">
PRÉSTAMO DE INSTRUMENTOS MUSICALES, AULAS Y ESPACIOS ACADÉMICOS, APOYO LOGÍSTICO EN SALIDAS PARA EL LEVANTAMIENTO DE INSTRUMENTOS Y EQUIPOS, TAREAS ADMINISTRATIVAS Y OPERACIONALES RELACIONADAS CON EL PRÉSTAMO Y MANTENIMIENTO DE HERRAMIENTAS Y EQUIPOS EDUCATIVAS. 
</t>
  </si>
  <si>
    <t>ILUMINACIÓN 
(Por exceso o Deficiencia de Luz)</t>
  </si>
  <si>
    <t xml:space="preserve">MANTENIMIENTO ELÉCTRICO, CAMBIO DE LUMINARIAS  Y REFLECTORES O BOMBILLAS  DE LUZ </t>
  </si>
  <si>
    <t xml:space="preserve">CAMBIO DE LUMINARIAS (ÁREAS CON LUZ NATURAL Y ARTIFICIAL) </t>
  </si>
  <si>
    <t>EN CASO DE REQUERIRLO REALIZAR UNA MEDICIÓN DE ILUMINACIÓN</t>
  </si>
  <si>
    <t>Manipulación manual de cargas( Cargar instrumentos y equipos)</t>
  </si>
  <si>
    <t xml:space="preserve"> AUTORIZACIÓN PARA REALIZACIÓN DE PAUSAS ACTIVAS (PROGRAMA DE PAUSAS ACTIVAS)
 EVALUACIONES MÉDICAS CON ÉNFASIS EN OSTEOMUSCULARES
SEGUIMIENTO A LAS RECOMENDACIONES DE LAS EVALUACIONES MÉDICAS  
ACTIVIDADES DE PREVENCIÓN PARA DE, CON APOYO DE LA ARL (PROFESIONAL FISIOTERAPEUTA, ESPECIALISTA SST)
DISPONIBILIDAD DE ESPACIO Y SITIOS PARA REALIZAR PAUSA EN LAS ACTIVIDADES , CAPACITACIONES SOBRE MANIPULACIÓN DE CARGAS. </t>
  </si>
  <si>
    <t xml:space="preserve">DOLOR ACUMULATIVO, LESIONES EN COLUMNA ENFERMEDADES MUSCULOESQUELÉTICAS </t>
  </si>
  <si>
    <t xml:space="preserve"> 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MANIPULACIÓN DE OBJETOS PESADOS
CAPACITAR AL PERSONAL SOBRE LA ADECUADA MANIPULACIÓN DE CARGAS.
</t>
  </si>
  <si>
    <t>ESTRATÉGICO</t>
  </si>
  <si>
    <t>PLANEACIÓN INSTITUCIONAL</t>
  </si>
  <si>
    <t xml:space="preserve">DIRECTOR ADMINISTRATIVO </t>
  </si>
  <si>
    <t>DIRECTOR DE ÁREA  I</t>
  </si>
  <si>
    <t>EJECUTAR LAS POLÍTICAS, PLANES, PROGRAMAS Y DEMAS ACCIONES RELACIONADAS CON LA GESTIÓN DE LA EXTENSIÓN TANTO EN LOS MACROPROCESOS MISIONAL Y DE APOYO.
REALIZAR ANÁLISIS Y EVALUACIÓN DE LA SITUACIÓN FINANCIERA Y PRESUPUESTAL, Y PROYECTAR EL PLAN OPERATIVO ANUAL (POA), PROGRAMA ANUAL DE ADQUISICIÓN Y EVALUACIÓN PRESUPUESTAL. 
COORDINAR CON PLANEACIÓN INSTITUCIONAL LA ELABORACIÓN Y PRESENTACIÓN DEL PRESUPUESTO DE INGRESOS Y GASTOS .
COORDINAR LA CONSECUCIÓN DE LOS RECURSOS DE CRÉDITOS NECESARIOS  PARA LA FINANCIACIÓN DE LOS PLANES, PROGRAMAS Y PROYECTOS.</t>
  </si>
  <si>
    <t xml:space="preserve">DIRECTOR DE ÁREA  </t>
  </si>
  <si>
    <t>PERIODOS DE DESCANSO DURANTE LA JORNADA LABORAL</t>
  </si>
  <si>
    <t>IMPLEMENTAR PROGRAMA DE VIGILANCIA EPIDEMIOLÓGICA DE RIESGO PSICOSOCIAL DONDE SE INCLUYA LA APLICACIÓN DE BATERÍA DISPUESTA POR EL MINISTERIO DE TRABAJO, MEDICIÓN DE CLIMA ORGANIZACIONAL.
CAPACITAR AL PERSONAL EN EL MANEJO DEL TIEMPO, MANEJO DEL ESTRÉS, TALLERES EN TRABAJO EN EQUIPO.
IMPLEMENTAR PROGRAMA DE PAUSAS ACTIVAS DE TRABAJO Y GIMNASIA LABORAL.</t>
  </si>
  <si>
    <t>IMPLEMENTACIÓN DEL PROGRAMA RIESGO  VIAL Y SENSIBILIZACIÓN  CON  CAPACITACIONES PREVENTIVAS EN RIESGO VIAL. 
INTERVENIR CON CURSO DE MANEJO DEFENSIVO A EL PERSONAL QUE CONDUCE VEHÍCULOS DE LA UDEC.</t>
  </si>
  <si>
    <t>SECRETARIA DIRECCIÓN</t>
  </si>
  <si>
    <t xml:space="preserve">ASISTENTE </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</si>
  <si>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EXTENSIÓN.
APOYAR EL PROCESO DE PETICIONES, QUEJAS Y RECLAMOS DE LAS SOLICITUDES RADICADAS, HACER SEGUIMIENTO Y ASESORAR AL CLIENTE SOBRE EL PROCEDIMIENTO.
ELABORACIÓN DE REGISTROS SOPORTE DE SOLICITUD DE CDP Y RP, RESOLUCIONES DE PAGO Y ARCHIVO DIGITAL DE DICHOS PROCESOS.
</t>
  </si>
  <si>
    <t>MISIONAL</t>
  </si>
  <si>
    <t>BIENESTAR UNIVERSITARIO</t>
  </si>
  <si>
    <t>COORDINADOR BIENESTAR UNIVERSITARIO</t>
  </si>
  <si>
    <t>PROFESIONAL I</t>
  </si>
  <si>
    <t>COORDINAR LA FORMULACIÓN, DETERMINACIÓN Y CUMPLIMIENTO DE LOS PROGRAMAS Y/O PROYECTOS DE BIENESTAR UNIVERSITARIO EN LAS ÁREAS DE SALUD, DESARROLLO HUMANO, PROMOCIÓN SOCIOECONÓMICA, DEPORTES Y RECREACIÓN. 
PLANEAR, COORDINAR, DIRIGIR Y EVALUAR LOS PLANES DE ACCIÓN DE BIENESTAR UNIVERSITARIO, 
DIRIGIR, COORDINAR  Y DESARROLLAR PROYECTOS QUE GARANTICEN LA CONVIVENCIA Y TOLERANCIA, EN EL DESARROLLO DE LAS ACTIVIDADES DE CADA UNO DE LOS MIEMBROS DE LA COMUNIDAD UNIVERSITARIA, ESTUDIANTES, PROFESORES Y PERSONAL ADMINISTRATIVO.
COORDINAR LA REPRESENTACIÓN DE LA UNIVERSIDAD ANTE LAS ENTIDADES QUE ORGANICEN EVENTOS DE BIENESTAR, DEPORTIVOS Y/O CULTURALES, EN LOS QUE PARTICIPE LA UNIVERSIDAD.
SOLICITAR Y  TRAMITAR ANTE LAS INSTANCIAS CORRESPONDIENTES, LOS RECURSOS NECESARIOS PARA ADELANTAR LOS PLANES, PROGRAMAS Y ACTIVIDADES DE CARÁCTER INSTITUCIONAL, RELACIONADOS CON EL BIENESTAR DEL ESTUDIANTE.</t>
  </si>
  <si>
    <t>BIENESTAR UNIVERSITARIO (ENFERMERA )</t>
  </si>
  <si>
    <t xml:space="preserve"> PROFESIONAL</t>
  </si>
  <si>
    <t>PRESTAR SERVICIOS DE PRIMEROS AUXILIOS, CUIDADO Y MANEJO DE PACIENTES QUE SOLICITEN EL SERVICIO DE ENFERMERÍA EN LAS INSTALACIONES DE LA UNIVERSIDAD</t>
  </si>
  <si>
    <t xml:space="preserve"> VIRUS, BACTERIAS, HONGOS </t>
  </si>
  <si>
    <t>INFECCIÓN VIRAL Y ADQUIRIR ALGUNA ENFERMEDAD CONTAGIOSA GRAVE</t>
  </si>
  <si>
    <t>ALMACÉN</t>
  </si>
  <si>
    <t>VERIFICACIÓN DE CONTRATO DE CONSUMO, ARCHIVO, TOMAS FISICAS,ARCHIVO,CORRESPONDENCIA,ACTAS,CORREO,CERTIFICACIONES,TABLA DOCUMENTAL,RECEPCCION DE ELEMENTOS, PAQUETEO DE BIENES, ENTREGA Y RECEPCIÓN DE ELEMENTOS</t>
  </si>
  <si>
    <t>GESTOR  DE BIENES Y SERVICIOS</t>
  </si>
  <si>
    <t>TÉCNICO II</t>
  </si>
  <si>
    <t>EVALUAR EL DESEMPEÑO Y LOGRO DE OBJETIVOS DE LAS DISTINTAS ÁREAS A SU CARGO Y PRESENTAR LOS RESPECTIVOS INFORMES AL RECTOR U ÓRGANOS DIRECTIVOS DE LA UNIVERSIDAD CUANDO ESTOS LO REQUIERAN.
COORDINAR Y CONTROLAR LA ADECUADA PRESTACIÓN DE LOS SERVICIOS GENERALES PARA EL EFICIENTE FUNCIONAMIENTO DE LA EXTENSIÓN 
ADMINISTRAR LOS BIENES Y SERVICIOS INSTITUCIONALES SIGUIENDO PROCEDIMIENTOS ESTABLECIDOS, Y TENIENDO ENCUENTRA POLÍTICAS INSTITUCIONALES Y NORMATIVIDAD VIGENTE.</t>
  </si>
  <si>
    <t>FORMACIÓN Y APRENDIZAJE</t>
  </si>
  <si>
    <t>PROGRAMA DE MÚSICA</t>
  </si>
  <si>
    <t>SECRETARIA</t>
  </si>
  <si>
    <t>CONTESTAR REQUERIMIENTOS , CORREOS , OFICIOS, CORRESPONDENCIA, ACTIVIDADES DE APOYO PARA LOS PROGRAMAS, ATENCIÓN DE USUARIOS</t>
  </si>
  <si>
    <t>GESTOR DEL CONOCIMIENTO Y EL APRENDIZAJE</t>
  </si>
  <si>
    <t>GESTORES DEL CONOCIMIENTO Y EL APRENDIZAJE  TIEMPO COMPLETO CATEDRA Y PLANTA</t>
  </si>
  <si>
    <t>PLANIFICACION,EJECUCION Y EVALUACIÓN DE ACTIVIDADES EDUCATIVAS, ORIENTACIÓN ESTUDIANTIL.</t>
  </si>
  <si>
    <t xml:space="preserve">Manipulación manual de cargas </t>
  </si>
  <si>
    <t xml:space="preserve">DESORDENES MUSCULOESQUELÉTICOS - TRASTORNOS DE COLUMNA Y ARTICULACIONES </t>
  </si>
  <si>
    <t xml:space="preserve">PROGRAMA DE PAUSAS ACTIVAS, EVALUACIONES DE PUESTOS DE TRABAJO Y CAPACITACIONES DE MANIPULACIÓN MANUAL DE CARGAS </t>
  </si>
  <si>
    <t xml:space="preserve">HERNIA DISCAL </t>
  </si>
  <si>
    <t xml:space="preserve">BRINDAR CAPACITACIÓN FRENTE AL RIESGO 
</t>
  </si>
  <si>
    <t xml:space="preserve"> CUMPLIR A CABALIDAD CON LA IMPLEMENTACIÓN DEL   PROGRAMA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t>
  </si>
  <si>
    <t>ESFUERZO 
Sobre esfuerzo
(Manejo de la Voz)</t>
  </si>
  <si>
    <t xml:space="preserve">AFECCIONES DE GARGANTA, LARINGITIS,FARINGITIS,DISFONIA Y AFONÍA </t>
  </si>
  <si>
    <t>PERDIDA DE LA VOZ</t>
  </si>
  <si>
    <t xml:space="preserve">GESTOR DEL CONOCIMIENTO Y EL APRENDIZAJE CON FUNCIONES ADMINISTRATIVAS, COORDINACIÓN DE PROGRAMA </t>
  </si>
  <si>
    <t>ASESORAR Y PROPONER LAS ESTRATEGIAS NECESARIAS PARA LA CONSTRUCCIÓN DE LA POLÍTICA INSTITUCIONAL DE AUTOEVALUACIÓN Y ACREDITACIÓN DE PROGRAMAS DE ACUERDO A LOS LINEAMIENTOS DEL CNA( CONSEJO NACIONAL DE ACREDITACIÓN)
ASESORAR Y BRINDAR ACOMPAÑAMIENTO A LOS GRUPOS DE TRABAJO QUE SE ORGANICEN EN CADA UNA DE LAS FACULTADES O PROGRAMAS EN LOS PROCESOS DE AUTOEVALUACIÓN Y ELABORACIÓN DE DOCUMENTOS, EN FUNCIÓN DE LA OBTENCIÓN Y RENOVACIÓN DE REGISTROS CALIFICADOS, ACREDITACIÓN VOLUNTARIA Y EN LA ACREDITACIÓN INSTITUCIONAL.
COORDINAR LA IMPLEMENTACIÓN DE ESTRATEGIAS TENDIENTES A MEJORAR LA CALIDAD ACADÉMICA DE LA UNIVERSIDAD Y ELABORAR LOS INSTRUMENTOS DE EVALUACIÓN Y SEGUIMIENTO DEL MISMO.
LIDERAR LOS PROCESOS DE AUTOEVALUACIÓN AL INTERIOR DE LA UNIVERSIDAD TENIENDO EN CUENTA EL CUMPLIMIENTO DE LOS ESTÁNDARES DE CALIDAD EN LOS PROGRAMAS.</t>
  </si>
  <si>
    <t xml:space="preserve"> USO DE ELEMENTO DE PROTECCIÓN (EPP) TAPABOCAS, GUANTES (CUANDO LA ACTIVIDAD LO REQUIERA)
 SEÑALIZACIÓN DE LAVADO DE MANOS 
SENSIBILIZACIONES DE AUTOCUIDADO Y CAMPAÑAS 
EVALUACIONES MÉDICAS PERIÓDICAS
 PROGRAMAS DE PROMOCIÓN Y DETECCIÓN  
</t>
  </si>
  <si>
    <t xml:space="preserve">CAPACITACIÓN EN RIESGO BIOLÓGICO, CAPACITACIÓN EN  ESTILOS DE VIDA SALUDABLE    EN FOCADO EN LAVADO DE MANOS E HIGIENE PERSONAL  Y PREVENCIÓN DE ENFERMEDADES VIRALES Y CONTAGIOSAS. </t>
  </si>
  <si>
    <t xml:space="preserve"> AUTORIZACIÓN PARA REALIZACIÓN DE PAUSAS ACTIVAS (PROGRAMA DE PAUSAS ACTIVAS)
 EVALUACIONES MÉDICAS CON ÉNFASIS EN OSTEOMUSCULARES
SEGUIMIENTO A LAS RECOMENDACIONES DE LAS EVALUACIONES MÉDICAS  
ACTIVIDADES DE PREVENCIÓN PARA DE, CON APOYO DE LA ARL (PROFESIONAL FISIOTERAPEUTA, ESPECIALISTA SST)
 DISPONIBILIDAD DE ESPACIO Y SITIOS PARA REALIZAR PAUSA EN LAS ACTIVIDADES  
</t>
  </si>
  <si>
    <t>SISTEMA  DE VIGILANCIA EPIDEMIOLÓGICA PARA EL RIESGO BIOMECÁNICO</t>
  </si>
  <si>
    <t>ELEMENTOS DE APOYO (REPOSA  PIES,  PACK MOUSE) SILLAS ERGONÓMICAS 
VALORACIONES MEDICAS CON ÉNFASIS EN OSTEOMUSCULAR
SEGUIMIENTO A LAS VALORACIONES MEDICAS (INGRESO-PERIÓDICOS)
SENSIBILIZACIÓN DE HIGIENE POSTURAL</t>
  </si>
  <si>
    <t xml:space="preserve"> PROGRAMA DE INSPECCIONES LOCATIVAS 
CONSTANTE LIMPIEZA 
 ESCALERAS CON PASAMANOS
SEÑALIZACIÓN PREVENTIVA, INSPECCIONES DE SEGURIDAD</t>
  </si>
  <si>
    <t xml:space="preserve">POLÍTICA DE SEGURIDAD VIAL 
CAMPAÑAS DE SEGURIDAD VIAL Y USO DE ELEMENTOS DE SEGURIDAD 
 PLAN ESTRATÉGICO DE SEGURIDAD VIAL
SEÑALIZACIÓN, ZONAS DE PARQUEO, REDUCTORES DE VELOCIDAD 
 VÍA DE ACCESO EN UN SOLO SENTIDO 
</t>
  </si>
  <si>
    <t xml:space="preserve"> SEÑALIZACIÓN EN LA VÍA
SENSIBILIZACIÓN EN TEMAS DE SEGURIDAD VIAL
 INSPECCIONES PREOPERACIONALES DIARIAS
 CURSO DE MANEJO DEFENSIVO CONDUCTORES CALIFICADOS Y CON EL DOCUMENTO QUE LO ACREDITA</t>
  </si>
  <si>
    <t xml:space="preserve">EJECUCIÓN  DEL PROGRAMA DE SEGURIDAD  VIAL
SENSIBILIZACIÓN PREVENTIVAS EN RIESGO VIAL. 
INTERVENIR CON CURSO DE MANEJO DEFENSIVO AL PERSONAL QUE CONDUCE VEHÍCULOS DE LA UDEC.
</t>
  </si>
  <si>
    <t xml:space="preserve">INSPECCIONES DE SEGURIDAD
APOYO DE LA POLICÍA NACIONAL </t>
  </si>
  <si>
    <t xml:space="preserve"> BRIGADISTAS, CAPACITADOS DENTRO DEL ÁREA DE TRABAJO
SEÑALIZACIÓN DE RUTAS DE EVACUACIÓN 
SISTEMAS DE ALARMAS  
CAPACITACIÓN DE LA BRIGADA
</t>
  </si>
  <si>
    <t>APOYO ,ESTRATEGICO,MISIONAL</t>
  </si>
  <si>
    <t>APOYO, BIENES Y SERVICIOS, BIENESTAR UNIVERSITARIO, FORMACIÓN Y APRENDIZAJE, PLANEACIÓN INSTITUCIONAL, SISTEMAS Y TECNOLOGIA,TALENTO HUMANO</t>
  </si>
  <si>
    <t>TOSAS LAS QUE HACEN PARTE DE LOS MACROPROCESOS DE LA EXTENSIÓN</t>
  </si>
  <si>
    <t>TODAS LAS QUE HACEN PARTE DE LA EXTENSIÓN</t>
  </si>
  <si>
    <t xml:space="preserve"> TODAS LAS TAREAS DERIVADAS DE CADA UNOS DE LAS ACTIVIDADES DE LOS FUNCIONARIOS</t>
  </si>
  <si>
    <t>EXPOSICIÓN A BULLYING Y MATONEO</t>
  </si>
  <si>
    <t>ANSIEDAD, BAJA AUTOESTIMA</t>
  </si>
  <si>
    <t>CAPACITACIONES FRENTE A RIESGO PSICOSOCIAL</t>
  </si>
  <si>
    <t>DEPRESIÓN</t>
  </si>
  <si>
    <t>CAPACITACIÓN   Y O SENSIBILIZACIÓN FRENTE AL BULLYING Y MATONEO</t>
  </si>
  <si>
    <t xml:space="preserve">EXPOSICIÓN A JABÓN Y ALCOHOL GLICERINADO </t>
  </si>
  <si>
    <t>QUÍMICO</t>
  </si>
  <si>
    <t xml:space="preserve"> ALERGIAS, RESEQUEDAD EN LAS MANOS</t>
  </si>
  <si>
    <t>ROTULACIÓN DE LA SUSTANCIA, SE CUENTA  DISPONIBLE  LA  HOJA DE SEGURIDAD DE LAS SUSTANCIAS</t>
  </si>
  <si>
    <t>CAPACITACIÓN FRENTE  A HOJAS DE SEGURIDAD</t>
  </si>
  <si>
    <t>DERMATITIS</t>
  </si>
  <si>
    <t>CAPACITACIÓN Y O SENSIBILIZACIÓN  FRENTE AL RIESGO Y HOJAS DE SEGURIDAD</t>
  </si>
  <si>
    <t>TODAS LAS QUE HACEN PARTE DE LA EXTENSIÓN, USUARIOS Y VISITANTES</t>
  </si>
  <si>
    <t>LOCATIVO
(Superficies  irregulares, deslizantes, con diferencia de nivel infraestructura antigua)</t>
  </si>
  <si>
    <t xml:space="preserve"> PUBLICACIÓN  DE LOS RIESGOS  AL INGRESO DE LA UNIVERSIDAD  PROGRAMA DE INSPECCIONES LOCATIVAS 
CONSTANTE LIMPIEZA 
 ESCALERAS CON PASAMANOS
SEÑALIZACIÓN PREVENTIVA, INSPECCIONES DE SEGURIDAD</t>
  </si>
  <si>
    <t xml:space="preserve">CONSTRUCCIÓN NUEVA SEDE </t>
  </si>
  <si>
    <t>PUNTOS DE HIDRATACIÓN (CALIENTE Y FRÍA)</t>
  </si>
  <si>
    <t>DESHIDRATACIÓN, VASOCONSTRICCIÓN CUTÁNEA, AUMENTO DEL CALOR METABÓLICO</t>
  </si>
  <si>
    <t>BRINCAPACITACION Y O SENSIBILIZACIÓN FRENTE AL RIESGO</t>
  </si>
  <si>
    <t>VISITANTES Y USUARIOS</t>
  </si>
  <si>
    <t>VISITAR Y HACER USO  DE LAS ÁREAS DE LA UNIVERSIDAD DE CUNDINAMARCA</t>
  </si>
  <si>
    <t xml:space="preserve">REALIZAR SOCIALIZACIÓN  DEL RIEGO Y DEL PAN DE GESTIÓN DEL  RIEGO DE DESASTRES PREPARACIÓN Y RESPUESTA ANTE EMERGENCIAS </t>
  </si>
  <si>
    <t>CONDUCTORES</t>
  </si>
  <si>
    <t>MANEJO DE BUSES Y VEHICULOS DE LA UNIVERSIDAD</t>
  </si>
  <si>
    <t>TRANSPORTE DE PERSONAL Y ESTUDIANTES A LOS DIFERENTES LUGARES REQUERIDOS PARA REALIZAR ACTIVIDADES O IR EN REPRESENTACION DE LA UDEC</t>
  </si>
  <si>
    <t xml:space="preserve">QUIMICO
</t>
  </si>
  <si>
    <t>IRRITACIÓN DE VIAS RESPIRATORIAS, OCULAR Y DERMICA</t>
  </si>
  <si>
    <t>USO DE ELEMENTOS DE PROTECCION PERSONAL REQUERIDOS. SENSIBILIZACION EN EL PELIGRO.</t>
  </si>
  <si>
    <t>IMPLEMENTACION PROGRAMA DE RIESGO QUIMICO, PROTOCOLOS DE USO Y ALAMACENAMIENTO SEGURO. DEMARCACION Y ETIQUETADO DE TODOS LOS PRODUCTOS MEDIANTE FICHAS HMIS.
SOCIALIZACION DE LAS FICHAS TECNICAS Y HOJAS DE SEGURIDAD</t>
  </si>
  <si>
    <t>USO DE TAPABOCAS N95</t>
  </si>
  <si>
    <t xml:space="preserve">
 VALORACIONES MEDICAS CON ENFASIS EN OSTEOMUSCULAR
 SEGUIMIENTO A LAS VALORACIONES MEDICAS (INGRESO-PERIODICOS)
 SENSIBILIZACION DE HIGINENE POSTURAL</t>
  </si>
  <si>
    <t>MECANICOS
(Utilización de vehículos)</t>
  </si>
  <si>
    <t xml:space="preserve"> PROGRAMA DE MANTENIMIENTO PARA LOS VEHICULOS </t>
  </si>
  <si>
    <t xml:space="preserve"> INDUCCION DE LAS ACTIVIDADES
 ELEMENTOS DE PROTECCION PERSONAL</t>
  </si>
  <si>
    <t>ATRAPAMIENTO Y/O AMPUTACION DEL ALGUN SEGMENTO CORPORAL</t>
  </si>
  <si>
    <t>CONTINUAR CON REVISION TECNICO MECANICA DEL VEHICULO
CONTINUAR CON MANTENIMIENTO DE VEHICULOS</t>
  </si>
  <si>
    <t>IMPLEMENTAR  PROGRAMA DE RIESGO MECANICO
IMPLEMENTAR PROCEDIMIENTOS DE ANALISIS SEGURO DE TRABAJO. 
VERIFICACION DE HOJA DE VIDA DE EQUIPOS Y HERRAMIENTAS
INSPECCIONES PERIODICAS DE SEGURIDAD.
PUESTOS DE TRABAJO ADECUADOS PARA LA REALIZACION DE LAS TAREAS, NO EJECUTAR LAS LABORES DE MANERA IMPROVISADA SI NO CON PLANEACION. 
CAPACITACIONES Y CHARLAS  SOBRE MANEJO DE HERRAMIENTAS MANUALES
INSPECIONES DE SEGURIDAD PLANEADAS O NO PLANEADAS REVISION Y CAMBIO PERIODICO DE LAS HERRAMIENTAS ANTE SIGNOS DE DESGASTE NORMAS DE SEGURIDAD. 
SEGUIMIENTO DEL REPORTE DE ACTOS Y CONDICIONES INSEGURAS</t>
  </si>
  <si>
    <t xml:space="preserve">TECNOLOGICO
(Fuga, explosión, derrame e  Incendios provocados por la reacción químico física)  </t>
  </si>
  <si>
    <t>EXTINTORES UBICADOS EN EL ÁREA DE TRABAJO
 PROGRAMA DE INSPECCIONES
SIMULACROS DE EMERGENCIA 
BOTIQUINES
 PLAN DE EMERGENCIAS</t>
  </si>
  <si>
    <t xml:space="preserve">SENSIBILIZACION EN EL PELIGRO. Y PLAN DE EMERGENCIA
1BRIGADISTAS, CAPACITADOS DENTRO DEL ÁREA DE TRABAJO
 SEÑALIZACIÓN DE RUTAS DE EVACUACIÓN </t>
  </si>
  <si>
    <t>CONTINUAR CON MANTENIMIENTO AL VEHICULO, MATENIMIENTO Y RECARGA DE EXTINTOR</t>
  </si>
  <si>
    <t xml:space="preserve"> CAPACITAR Y SENSIBILIZAR EN EL PLAN DE EMERGENCIA DE LA UNIVERSIDAD DE CUNDINAMARCA 
REALIZAR MANTENIMIENTO  A EXTINTORES. 
  PUBLICAR  LAS LÍNEAS DE EMERGENCIA PARA UNA RESPUESTA OPORTUNA EN CASO DE PRESENTARSE UN INCENDIO O EXPLOSIÓN.</t>
  </si>
  <si>
    <t xml:space="preserve">EQUIPOS DE EMERGENCIA </t>
  </si>
  <si>
    <t xml:space="preserve">ACCIDENTES DE TRANSITO
(Accidentes de transito donde se ven involucrados peatones (Estudiantes y/o Funcionarios) y vehículos de transporte) Desplazamiento en vehículos propios de la UDEC </t>
  </si>
  <si>
    <t>INSPECCIÓN DE VEHICULOS DE LA UDEC, MANTENIMIENTO PREVENTIVO Y CORRECTIVO, VERIFICACION  DE DOCUMENTACION LEGAL DE LOS VEHCULOS (REVISION TECNOMECANICA, SOAT, LICENCIA DE CONDUCTOR Y CARTA DE PROPIEDAD DEL VEHICULO)</t>
  </si>
  <si>
    <t xml:space="preserve"> SEÑALIZACIÓN EN LA VÍA
 SENSIBILIZACIÓN EN TEMAS DE SEGURIDAD VIAL
 INSPECCIONES PRE OPERACIONALES DIARIAS
CURSO DE MANEJO DEFENSIVO
 CONDUCTORES CALIFICADOS Y CON EL DOCUMENTO QUE LO ACREDITA
CURSO DE MANEJO DEFENSIVO </t>
  </si>
  <si>
    <t>CONTINUAR CON REVISION TECNICO MECANICA DEL VEHICULO</t>
  </si>
  <si>
    <t xml:space="preserve"> EJECUCIÓN  DEL PROGRAMA DE SEGURIDAD  VIAL
SENSIBILIZACIÓN PREVENTIVAS EN RIESGO VIAL. 
 </t>
  </si>
  <si>
    <t>MANTENIMIENTO
(RECURSOS FISICOS)
REMITIDO Y AUTORIZADO POR SEDE PRINCIPAL FUSAGASUGA</t>
  </si>
  <si>
    <t>ACTIVIDADES DE MANTENIMIENTO LOCATIVO Y ELECTRICO DE TODA LA SEDE.</t>
  </si>
  <si>
    <t xml:space="preserve">ARREGLOS  EN LAS LOCACIONES AVERIDAS COMO PISO, TECHOS, PAREDES ETC.;  Y 
REPARACIONES A NIVEL ELECTRICO.
</t>
  </si>
  <si>
    <t>USO DE PROTECTOR AUDITIVO  DE INSERCION Y/O COPA</t>
  </si>
  <si>
    <t>USO DE PROTECCION RESPIRATORIA Y GUANTES</t>
  </si>
  <si>
    <t xml:space="preserve">SUMINISTRO DE HIDRATACIÓN Y PUNTOS DE HIDRATACIÓN. </t>
  </si>
  <si>
    <t>TIEMPOS DE DESCANSO   ENTRE LA JORNADA LABORAL  SENSIBILIZACION EN EL USO DE PROTECCION SOLAR.</t>
  </si>
  <si>
    <t xml:space="preserve">
IMPLEMENTAR PROGRAMA DE INSPECCIONES PLANEADAS 
REALIZAR SENSIBILIZACION EN USO DE PROTECTOR SOLAR Y GAFAS DE SOL.</t>
  </si>
  <si>
    <t>UTILIZACION DE PAVAS, GORRAS O GORROS PARA EVITAR LA EXPOSICION DIRECTA A LA RADIACION SOLAR.</t>
  </si>
  <si>
    <t>VIBRACION 
(Uso de equipos, maquinaria y herramientas manuales)</t>
  </si>
  <si>
    <t>. SISTEMA  DE VIGILANCIA EPIDEMIOLOGICA PARA EL RIESGO BIOMECANICO.</t>
  </si>
  <si>
    <t>TIEMPOS DE DESCANSO EN LAS ACTIVIDADES CON USO DE EQUIPOS QUE PRODUCEN VIBRACION.
MANTENIMIENTO A EQUIPOS  Y HERRAMIENTAS</t>
  </si>
  <si>
    <t xml:space="preserve">
REALIZACION DE PAUSAS ACTIVAS DE TRABAJO.
CHARLA PARA EL REPORTE DE CUALQUIER CONDICION O RIESGO QUE PRESENTEN LOS EQUIPOS DE TRABAJO</t>
  </si>
  <si>
    <t>USO DE OBLIGATORIO DE EPP PARA LA LABOR A REALIZAR, CASCO, PROTECCION VISUAL, PROTECCION RESPIRATORIA, GUANTES , ROPA DE TRABAJO Y BOTAS DE SEGURIDAD.</t>
  </si>
  <si>
    <t xml:space="preserve">LIQUIDOS, NIEBLAS Y ROCIOS
Exposición a productos químicos propios de las actividades) </t>
  </si>
  <si>
    <t>ACCIDENTES DE DIVERSA GRAVEDAD:  QUEMADURAS LEVES O GRAVES,  MUERTE Y/O PERDIDA TOTAL DE LA PROPIEDAD
ALERGIS RESPIRATORIAS, DEMARTITIS, ASFIXIA</t>
  </si>
  <si>
    <t xml:space="preserve">PROGRAMA DE MANEJO DE SUSTANCIAS QUIMICAS </t>
  </si>
  <si>
    <t>HOJAS DE SEGURIDAD Y ETIQUETADO DE PRODUCTOS QUIMICOS. ESPACIO PARA ALMACENAMIENTO SEGURO DE LOS PRODUCTOS.</t>
  </si>
  <si>
    <t>USO DE ELEMENTOS DE PROTECCION PERSONAL REQUERIDOS. 
CAPACITACION Y SENSIBILIZACION EN EL USO ADECUADO Y APLICACIÓN DE SSUSTANCIAS QUIMICAS</t>
  </si>
  <si>
    <t xml:space="preserve">QUEMADURAS D E TERCER GRADO, INTOXICACIONES POR (VIA DE INGRESO RESPIRATORIA Y DERMICA) Y MUERTE </t>
  </si>
  <si>
    <t>MANTENIMIENTO PREVENTIVO Y CORRECTIVO A LOS SISTEMAS DE ALARMA DE EMERGENCIAS, MANTENIMIENTO ANUAL AMLOS EXTINTORES</t>
  </si>
  <si>
    <t>SENSIBILIZACION DE USO ADECUADO DE EPP Y MANEJO SEGURO DE SUSTANCIAS QUIMICAS PELIGROSAS.
COLOCAR SEÑALIZACION DE NORMAS DE SEGURIDAD.
REALIZAR INSPECCIÓN A LOS EXTINTORES UBICADOS EN EL LABORATORIO Y CAPACITACIÓN CONSTANTE A LAS BRIGADAS EN MANEJO DE EXTINTORES, PRIMEROS AUXILIOS Y EVACUACIÓN E INSTALAR SEÑALIZACIÓN Y DEMARCAR LAS ÁREAS.
MARCACION DE LOS PRODUCTOS QUIMICOS MEDIANTE FICHAS HMIS.
SOCIALIZACION DE FICHAS TECNICAS Y HOJAS DE SEGURIDAD</t>
  </si>
  <si>
    <t>PROTECCION VISUAL, PROTECCION RESPIRATORIA, ROPA DE TRABAJO (BATAS) Y GUANTES</t>
  </si>
  <si>
    <t xml:space="preserve">IRRITACIÓN DE VIAS RESPIRATORIAS  Y OCULAR. </t>
  </si>
  <si>
    <t xml:space="preserve">PLAN DE EMERGENCIA IDENTIFICANDO EL MANEJO DE SUSTANCIAS 
HOJAS DE SEGURIDAD Y ETIQUETADO DE PRODUCTOS QUIMICOS.
</t>
  </si>
  <si>
    <t xml:space="preserve"> SENSIBILIZACIÓN EN TEMAS DE AUTOCUIDADO
 SUMINISTRO DE ELEMENTOS DE PROTECCIÓN PERSONAL (TAPABOCAS N95)
 EVALUACIONES MÉDICAS Y SEGUIMIENTO
 SENSIBILIZACIÓN DE MANEJO DE SUSTANCIAS QUÍMICAS
</t>
  </si>
  <si>
    <t>USO DE PROTECCION RESPIRATORIA CON FILTRO PARA HUMOS Y GAFAS
KIT DE EMERGENCIA EXIGIDO POR EL CODIGO NACIONAL DE TRANSITO TERRESTRE</t>
  </si>
  <si>
    <t>USO DE PROTECCION RESPIRATORIA CON FILTRO PARA POLVOS Y/O MATERIAL PARTICULADO.
USO DE GAFAS</t>
  </si>
  <si>
    <t>HUMOS METALICOS
(Soldadura)</t>
  </si>
  <si>
    <t>MANTENIMIENTO DE EQUIPOS DE SOLDADURA</t>
  </si>
  <si>
    <t xml:space="preserve">PLAN DE EMERGENCIA </t>
  </si>
  <si>
    <t>USO DE PROTECCION RESPIRATORIA PARA HUMOS METALICOS, APLICACIÓN, SEGUIMIENTO Y CONTROL DE EXAMENES MEDICOS OCUAPACIONALES.</t>
  </si>
  <si>
    <t>ENFERMEDADES RESPIRATORIAS
IRRITACION EN VIAS RESPIRATORIAS.
DISMINUCION DE CAPACIDAD VISUAL</t>
  </si>
  <si>
    <t xml:space="preserve">IMPLEMENTACION PROGRAMA DE RIESGO QUIMICO, PROTOCOLOS DE USO Y ALAMACENAMIENTO SEGURO. DEMARCACION Y ETIQUETADO DE TODOS LOS PRODUCTOS. ESTABLECER EL PLAN DE CONTIGENCIA PARA PRODUCTOS QUIMICOS. </t>
  </si>
  <si>
    <t>USO DE RESPIRADOR CON FILTRO PARA HUMO DE METALICOS
USO DE CARETA TIPO SOLDADOR</t>
  </si>
  <si>
    <t>ENFERMEDADES COMO TUNEL DE CARPO,MANGITO ROTADOR TRAUMAS POR DOLOR ACUMULATIVO
LUMBALGIAS, DORSALGIAS, SERVICALGIAS</t>
  </si>
  <si>
    <t xml:space="preserve">
EVALUACIONES MEDICAS CON ÉNFASIS EN OSTEOMUSCULARES
(SEGUIMIENTO)
ACTIVIDADES DE PREVENCIÓN PARA DME, CON APOYO DE LA ARL (PROFESIONAL FISIOTERAPEUTA, ESPECIALISTA SST)
SENSIBILIZACIÓN EN MANEJO DE CARGAS</t>
  </si>
  <si>
    <t>ENFERMEDADES COMO TUNEL DE CARPO,MANGITO ROTADOR TRAUMAS POR DOLOR ACUMULATIVO
lumBALGIAS, DORSALGIAS, SERVICALGIAS</t>
  </si>
  <si>
    <t>SEGUIMIENTO AL PROGRAMA DE VIGILANCIA EPIDEMIOLOGICA PARA EL RIESGO BIOMECANICO.
 SEGUIMIENTO AL PROGRAMA DE PAUSAS ACTIVAS DE TRABAJO TODOS LOS DIAS DURANTE LA JORNADA LABORAL.
CONTINUAR CON LOS EXAMENES OCUPACIONALES CON ENFASIS EN ERGONOMIA. REALIZAR SEGUIMIENTO A LAS RECOMENDACIONES MEDICAS DE LOS EXAMENES OCUPACIONALES.
REALIZAR CAPACITACIONES EN MANEJO SEGURO DE CARGAS E HIGIENE POSTURAL.</t>
  </si>
  <si>
    <t xml:space="preserve">STC , TENDINITIS, HERNIAS O LESION CERVICAL
MANGUITO ROTADOR 
EPICONDILITIS
</t>
  </si>
  <si>
    <t xml:space="preserve">SOFTWARE DE PAUSAS ACTIVAS </t>
  </si>
  <si>
    <t>LESIONES OSEO MUSCULARES, HERNIAS DISCALES, LESIONES DE COLUMNAS, SOBREESFUERZO, TRAUMAS ACUMULATIVOS.</t>
  </si>
  <si>
    <t>ENFERMEDADES COMO TUNEL DE CARPO,MANGITO ROTADOR TRAUMAS POR DOLOR ACUMULATIVO, TENDINITIS, HERNIAS O LESION CERVICAL</t>
  </si>
  <si>
    <t>SEGUIMIENTO AL PROGRAMA DE VIGILANCIA EPIDEMIOLOGICA PARA EL RIESGO BIOMECANICO.
SEGGUIMIENTO AL PROGRAMA  DE PAUSAS ACTIVAS DE TRABAJO TODOS LOS DIAS DURANTE LA JORNADA LABORAL.
IMPLEMENTAR EXAMENES OCUPACIONALES CON ENFASIS EN ERGONOMIA. REALIZAR SEGUIMIENTO A LAS RECOMENDACIONES MEDICAS DE LOS EXAMENES OCUPACIONALES.
REALIZAR CAPACITACIONES EN MANEJO SEGURO DE CARGAS E HIGIENE POSTURAL.</t>
  </si>
  <si>
    <t>MECANICOS
(Utilización de herramientas manuales, maquinaria y equipos)</t>
  </si>
  <si>
    <t>SEÑALIZACION PREVENTIVA Y OBLIGATORIA DE CUMPLIMIENTO DE NORMAS DE SEGURIDAD Y USOS DE EPP. INSPECCION DE HERRAMIENTAS MANUALES Y AREAS DE TRABAJO</t>
  </si>
  <si>
    <t xml:space="preserve">
CAPACITACIONES Y CHARLAS  SOBRE MANEJO DE HERRAMIENTAS MANUALES
USO DE EPP (ELEMENTOS DE PROTECCION PERSONAL)</t>
  </si>
  <si>
    <t xml:space="preserve">USO DE EPP: OVEROL Y/O ROPA DE TRABAJO , GAFAS Y  MONOGAFAS DE SEGURIDAD, BOTAS DE SEGURIDAD, GUANTES, PROTECCION AUDITIVA, PROTECCION RESPIRATORIA  Y CASCO DE SEGURIDAD. </t>
  </si>
  <si>
    <t xml:space="preserve">ELECTRICOS
(Exposición o manipulación a conexiones y/o cableado eléctrico de alta,  media y baja tensión)
</t>
  </si>
  <si>
    <t xml:space="preserve">
SEÑALIZACION DE AREAS CON RIESGO ELECTRICO COMO GABINETES, CAJAS E INSTALACIONES.
RESTRICCIÓN DE TRABAJOS EN CONDICIONES COMO TORMENTAS O LLUVIA. </t>
  </si>
  <si>
    <t>UTILIZACION DE EPP DIELECTRICOS TALES COMO BOTAS, CASCO Y GUANTES.
IMPLEMENTACION MANUAL TRABAJO SEGURO RIESGO ELECTRICO.</t>
  </si>
  <si>
    <t xml:space="preserve">MANTENIMIENTO PREVENTIVO Y CORRECTIVO DE LOS SOCKET Y TOMACORRIENTE.
MANTENIMIENTO CORRECTIVO Y PREVENTIVO A LIS SISTEMAS DE ALARMA DE EMERGENCIAS
</t>
  </si>
  <si>
    <t>IMPLEMENTACION PROGRAMA GESTION RIESGO ELECTRICO. IMPLEMENTACION DE PERMISOS PARA TRABAJO CON LINEAS ENERGIZADAS Y ATS.
SOLICITUD DE CERTIFICADOS DE IDONEIDAD Y FORMACION EN EL RIESGO.
IMPLEMENTACION DE PERMISOS DE TRABAJO</t>
  </si>
  <si>
    <t>UTILIZACION DE EPP DIELECTRICOS TALES COMO BOTAS, CASCO Y GUANTES PARA CUALQUIER LABOR DE MANTENIMIENTO QUE SE REALICE.  SI EL TRABAJO ES REALIZADO EN TRABAJO EN ALTURAS SE DEBE UTILIZAR: 
PROTECCION CABEZA CASCO DE SEGURIDAD CON TRES PUNTOS DE FIJACION BARBUQUEJO  - PROTECCION AUDITIVA  DE INSERCCION - PROTECCION VISUAL GAFAS DE SEGURIDAD - PROTECCION MANUAL  GUANTES ANTIDESLIZANTES- PROTECCION CORPORAL UNIFORME MANGA LARGA.
USO DE ELEMENTOS DE PROTECION DE TRABAJO EN ALTURAS ( ARNES DE SEGURIDAD USO DE ESLINGA CON ABSORVEDOR DE CHOQUE DIELECTRICO, CASCO CON TRES PUNTOS DE FIJACION BARBUQUEJO DIELECTRICO, LINEAS DE VIDA</t>
  </si>
  <si>
    <t>ANCLAJE DE ESTANTERIA FIJA</t>
  </si>
  <si>
    <t xml:space="preserve">MANTENIMIENTO CORRECTIVO Y PREVENTIDO A LOS SISTEMAS DE ACCESO (ESCALERAS, PISOS)
IMPLEMENTACION Y MANTENIMIENTO DE CINTAS ANTIDESLIZANTES </t>
  </si>
  <si>
    <t>EN CASO DE ENCONTRARSE EN AREAS DE ALMACENAMIENTO DE MATERIAL DE MANTENIMIENTO SE REQUIERE EL USO DE CASCO DE SEGURIDAD Y EPPS REQUERIDOS PARA LA LABOR COMO BOTAS, GAFAS Y PROTECCION DE MANOS.  PARA EL PERSONAL DE SERVICIOS GENERALES  SE DEBE DISPONER DE ZAPATOS DE SEGURIDAD,  GUANTES , GAFAS Y CACO DURANTE EL TIEMPO EN ESTA AREA.</t>
  </si>
  <si>
    <t>USO DE EPP REQUERIDOS PARA LA LABOR TALES COMO CASCO Y ZAPATOS O BOTAS DE SEGURIDAD.</t>
  </si>
  <si>
    <t xml:space="preserve">IMPLEMENTAR UN PROGRAMA DE ORDEN ASEO Y LIMPIEZA DONDE SE INVOLUCRE A TODO EL PERSONAL DE LA UDEC. 
CAPACITACIÓN DE ACTOS Y CONDICIONES DE SEGURIDAD 
CAPACITACION CON ENFASIS EN LA SEPARACION DE RESIDUOS SOLIDOS EN LA FUENTE
</t>
  </si>
  <si>
    <t>NO SE REQUIERE USO DE EPP PARA ESTE PELIGRO.</t>
  </si>
  <si>
    <t>TECNOLOGICO
(Fuga, explosión, derrame e  Incendios provocados por la reacción químico física por químicos almacenados y combustibles como papelería, mobiliario y equipos energizados)</t>
  </si>
  <si>
    <t>INSPECCIONES DE SEGURIDAD Y SEÑALIZACION PREVENTIVA Y DE SEGURIDAD.
EQUIPOS EXTINTORES EN LAS AREAS Y DE EMERGENCIA.
EXTINTORES UBICADOS EN EL AREA DE TRABAJO
SIMULACROS DE EMERGENCIA 
 BOTIQUINES
 CAMILLAS 
 PLAN DE EMERGENCIAS</t>
  </si>
  <si>
    <t xml:space="preserve">SENSIBILIZACION EN EL PELIGRO. Y PLAN DE EMERGENCIA </t>
  </si>
  <si>
    <t>MANTENIMIENTO PREVENTIVO Y CORRECTIVO DE LOS SISTEMAS DE ALARMA Y MANTENIMIENTO A LOS EXTINTORES</t>
  </si>
  <si>
    <t>CAPACITAR Y SENSIBILIZAR EN EL PLAN DE EMERGENCIA DE LA UDEC, IMPLEMENTAR PROGRAMA DE INSPECCIONES DE SEGURIDAD, REALIZAR MANTENIMIENTO A EXTINTORES.  PUBLICAR  LAS LINEAS DE EMERGENCIA PARA UNA RESPUESTA OPORTUNA EN CASO DE PRESENTARSE UN INCENDIO O EXPLOSION.
REPORTE DE ACTOS Y CONDICIONES INSEGURAS</t>
  </si>
  <si>
    <t xml:space="preserve">EQUIPOS DE EMERGENCIA 
(CAMILLA, EXTINTOR, BOTIQUIN, BRIGADA DE EMERGENCIA)
</t>
  </si>
  <si>
    <t xml:space="preserve">SENSIBILIZACION EN TÉCNICAS DE MANEJO EN SITUACIONES DE CRISIS POR ORDEN PUBLICO.
BRINDAR CAPACITACION AL PERSONAL EN MANEJO DE SITUACIONES DE CRISIS EN DESPLAZAMIENTOS
DISEÑO, IMPLEMENTACION Y EJECUCION DEL REPORTE DE ACTOS Y CONDICIONES INSEGUROS.
CONTINUAR CON INDUCCION AL SG SST QUE PERMITA LA IDENTIFICACION DE ACTOS Y CONDICIONES INSEGURAS
</t>
  </si>
  <si>
    <t>TRABAJO EN ALTURAS
(TRABAJO QUE SE REALICE DESPUÉS DE 1,50MTS DE ALTURA A NIVEL DEL PISO) Limpieza de canales, mantenimiento locativos, cambio de reflectores o luminarias de postes)</t>
  </si>
  <si>
    <t xml:space="preserve">TRAUMAS CRANEOENCEFALICOS SEVEROS, HERIDAS, FRACTURAS, TRAUMAS DE TEJIDOS BLANDOS Y LESIONES QUE PUEDEN CAUSAR LA MUERTE. </t>
  </si>
  <si>
    <t>USO DE ELEMENTOS Y EQUIPOS  DE PROTECCION CONTRA CAIDAS  Y ELEMENTOS DE PROTECCION PERSONAL. 
IMPLEMENTACION MANUAL TRABAJO SEGURO EN ALTURAS.</t>
  </si>
  <si>
    <t>INSTALACION DE PUNTOS DE ANCLAJE Y LINEA DE VIDA</t>
  </si>
  <si>
    <t>IMPLEMENTACION DE PROGRAMA DE TRABAJO SEGURO EN ALTURAS.
PERMISOS DE TRABAJO EN ALTURAS, CON SU RESPECTIVA AUTORIZACIÓN.
UTILIZACION DE EQUIPOS CERTIFICADOS E INSPECCION DE LOS MISMOS.DEMARCACION Y SEÑALIZACION DE AREAS DONDE HAY EXPOSICION A CAIDAS - MEDIDAS DE ADVERTENCIA, DEMARCACION DE AREAS DE TRABAJO.
 EN ALTURAS DE ACUERDO A LA RESOLUCION 1409-2012.  CUMPLIMIENTOS DE LAS NORMAS DE SEGURIDAD PARA EL TRABAJO SEGURO EN ALTURAS Y LA PREVENCION DE ACCIDENTES DE TRABAJO GRAVES POR ESTA CAUSA. CUMPLIMIENTO DE LOS PERMISOS DE TRABAJO PARA ACTIVIDADES DE ALTO RIESGO ANTES DE INICIAR LABORES.
CAPACITACION EN TRABAJO EN ALTURAS Y TRABAJOS EN ESPACIOS CONFINADOS DE ACUERDO A LA RESOLUCION 1409-2012.  CUMPLIMIENTOS DE LAS NORMAS DE SEGURIDAD PARA EL TRABAJO SEGURO EN ALTURAS Y LA PREVENCION DE ACCIDENTES DE TRABAJO GRAVES POR ESTA CAUSA. CUMPLIMIENTO DE LOS PERMISOS DE TRABAJO PARA ACTIVIDADES DE ALTO RIESGO ANTES DE INICIAR LABORES.</t>
  </si>
  <si>
    <t xml:space="preserve">
USO DE ELEMENTOS DE PROTECION DE TRABAJO EN ALTURAS ( ARNES DE SEGURIDAD USO DE ESLINGA CON ABSORVEDOR DE CHOQUE, CASCO CON TRES PUNTOS DE FIJACION BARBUQUEJO, LINEAS DE VIDA)
CAPACITACION EN TRABAJO</t>
  </si>
  <si>
    <t>ESPACIOS CONFINADOS
(Lavado y desinfección de tanques de agua con personal propio o contratado)</t>
  </si>
  <si>
    <t>INTOXICACION,  AFIXIA CAIDA, GOLPES Y MUERTE</t>
  </si>
  <si>
    <t>IMPLEMENTACION MANUAL TRABAJO SEGURO EN ALTURAS.</t>
  </si>
  <si>
    <t>MEDICION DE GASES PARA IDENTIFICAR EL PELIGRO EN EL AREA A TRABAJAR.
SISTEMAS DE VENTILACION ARTIFICIAL DE SER NECESARIO. 
DEMARCACION Y SEÑALIZACION DE AREAS DONDE HAY EXPOSICION A CAIDAS  Y ESPACIOS CONFINADOS - MEDIDAS DE ADVERTENCIA, DEMARCACION DE AREAS DE TRABAJO. SEÑALIZACION EN OBRA INFORMATIVA, DE RESTRICCION, OBLIGATORIA. 
IMPLEMENTACION DE PROGRAMA DE TRABAJO SEGURO EN ALTURAS Y ESPACIOS CONFINADOS.
PERMISOS DE TRABAJO EN ALTURAS Y ESPACIOS CONFINADOS, CON SU RESPECTIVA AUTORIZACIÓN.
UTILIZACION DE EQUIPOS CERTIFICADOS E INSPECCION DE LOS MISMOS.DEMARCACION Y SEÑALIZACION DE AREAS DONDE HAY EXPOSICION A CAIDAS - MEDIDAS DE ADVERTENCIA, DEMARCACION DE AREAS DE TRABAJO.
CAPACITACION EN TRABAJO EN ALTURAS Y TRABAJOS EN ESPACIOS CONFINADOS DE ACUERDO A LA RESOLUCION 1409-2012.  CUMPLIMIENTOS DE LAS NORMAS DE SEGURIDAD PARA EL TRABAJO SEGURO EN ALTURAS Y LA PREVENCION DE ACCIDENTES DE TRABAJO GRAVES POR ESTA CAUSA. CUMPLIMIENTO DE LOS PERMISOS DE TRABAJO PARA ACTIVIDADES DE ALTO RIESGO ANTES DE INICIAR LABORES.
ATS, INSPECCIONES DE SEGURIDAD
ACOMPANAMIENTO POR PARTE DE UN VIGIA SST</t>
  </si>
  <si>
    <t xml:space="preserve">
USO DE ELEMENTOS DE PROTECION DE TRABAJO EN ALTURAS Y /O ESPACIOS CONFINADOS ( ARNES DE SEGURIDAD USO DE ESLINGA CON ABSORVEDOR DE CHOQUE, CASCO CON TRES PUNTOS DE FIJACION BARBUQUEJO, LINEAS DE VIDA
</t>
  </si>
  <si>
    <t>JARDINERIA
(RECURSOS FISICOS)</t>
  </si>
  <si>
    <t xml:space="preserve">ENCARGADO DE  MANTENIMIENTO DE JARDINERIA. </t>
  </si>
  <si>
    <t>ENCARGADO DEL JARDIN PODAR el CESPED,  ARBOLES Y MANTENIMIENTO DE PLANTAS DE LA UNIVERSIDAD</t>
  </si>
  <si>
    <t>USO DE PAVA EN CABEZA, GAFAS OSCURAS</t>
  </si>
  <si>
    <t xml:space="preserve">
IMPLEMENTAR PROGRAMA DE INSPECCIONES PLANEADAS 
REALIZAR SENSIBILIZACION EN USO DE PROTECTOR SOLAR.</t>
  </si>
  <si>
    <t>UTILIZACION DE PAVAS, GORRAS O GORROS PARA EVITAR LA EXPOSICION DIRECTA A LA RADIACION SOLAR Y GAFAS OSCURAS</t>
  </si>
  <si>
    <t>TIEMPOS DE DESCANSO EN LAS ACTIVIDADES CON USO DE EQUIPOS QUE PRODUCEN VIBRACION.</t>
  </si>
  <si>
    <t>MANTENIMIENTO A EXTINTORES ANUAL</t>
  </si>
  <si>
    <t>SENSIBILIZACION DE USO ADECUADO DE EPP Y MANEJO SEGURO DE SUSTANCIAS QUIMICAS PELIGROSAS.
COLOCAR SEÑALIZACION DE NORMAS DE SEGURIDAD.
REALIZAR INSPECCIÓN A LOS EXTINTORES UBICADOS EN EL LABORATORIO Y CAPACITACIÓN CONSTANTE A LAS BRIGADAS EN MANEJO DE EXTINTORES, PRIMEROS AUXILIOS Y EVACUACIÓN E INSTALAR SEÑALIZACIÓN Y DEMARCAR LAS ÁREAS.
MARCACION DE SUSTANCIAS QUIMICAS MEDIANTE FICHAS HMIS.
SOCIALIZACION DE HOJAS DE SEGURIDAD Y FICHAS TECNICAS.</t>
  </si>
  <si>
    <t>IMPLEMENTACION PROGRAMA DE RIESGO QUIMICO, PROTOCOLOS DE USO Y ALAMACENAMIENTO SEGURO. DEMARCACION Y ETIQUETADO DE TODOS LOS PRODUCTOS. 
MARCACION DE SUSTANCIAS QUIMICAS MEDIANTE FICHAS HMIS.
SOCIALIZACION DE HOJAS DE SEGURIDAD Y FIVHAS TECNICAS.</t>
  </si>
  <si>
    <t>USO DE PROTECCION RESPIRATORIA CON FILTRO PARA HUMOS 
KIT DE EMERGENCIA EXIGIDO POR EL CODIGO NACIONAL DE TRANSITO TERRESTRE</t>
  </si>
  <si>
    <t xml:space="preserve">USO DE PROTECCION RESPIRATORIA CON FILTRO PARA POLVOS Y/O MATERIAL PARTICULADO.
</t>
  </si>
  <si>
    <t>ENFERMEDADES COMO TUNEL DE CARPO,MANGITO ROTADOR TRAUMAS POR DOLOR ACUMULATIVO
STC , TENDINITIS, HERNIAS O LESION CERVICAL</t>
  </si>
  <si>
    <t xml:space="preserve">MANTENIMIENTO A LOS SISTEMAS DE ALARMAS Y RESPUESTA A EMERGENCIAS (EXTINTORES) </t>
  </si>
  <si>
    <t>CAPACITAR Y SENSIBILIZAR EN EL PLAN DE EMERGENCIA DE LA UDEC, IMPLEMENTAR PROGRAMA DE INSPECCIONES DE SEGURIDAD, REALIZAR INSPECCION A EXTINTORES.  PUBLICAR  LAS LINEAS DE EMERGENCIA PARA UNA RESPUESTA OPORTUNA EN CASO DE PRESENTARSE UN INCENDIO O EXPLOSION.
PUBLICAR DIRECTORIO DE EMERGENCIAS.</t>
  </si>
  <si>
    <t>CONTINUAR CON  REVISION TECNICO MECANICA DEL VEHICULO Y MANTENIMIENTOS CUANDO SE REQUIERA.</t>
  </si>
  <si>
    <t>TRABAJO EN ALTURAS
(TRABAJO QUE SE REALICE DESPUÉS DE 1,50MTS DE ALTURA A NIVEL DEL PISO).
Poda de Arboles</t>
  </si>
  <si>
    <t>USO DE ELEMENTOS Y EQUIPOS  DE PROTECCION CONTRA CAIDAS  Y ELEMENTOS DE PROTECCION PERSONAL.</t>
  </si>
  <si>
    <t xml:space="preserve">MANTENIMIENTO DE ESCALERAS PORTATILES.
INSTALACION DE LINEAS DE VIDA PORTATILES Y PUNTOS DE ANCLAJE
MANTENIMIENTO A LOS EQUIPOS DE TRABAJO DE ALTURAS.
</t>
  </si>
  <si>
    <t>IMPLEMENTACION DE PROGRAMA DE TRABAJO SEGURO EN ALTURAS.
PERMISOS DE TRABAJO EN ALTURAS, CON SU RESPECTIVA AUTORIZACIÓN.
UTILIZACION DE EQUIPOS CERTIFICADOS E INSPECCION DE LOS MISMOS.DEMARCACION Y SEÑALIZACION DE AREAS DONDE HAY EXPOSICION A CAIDAS - MEDIDAS DE ADVERTENCIA, DEMARCACION DE AREAS DE TRABAJO.
 EN ALTURAS DE ACUERDO A LA RESOLUCION 1409-2012.  CUMPLIMIENTOS DE LAS NORMAS DE SEGURIDAD PARA EL TRABAJO SEGURO EN ALTURAS Y LA PREVENCION DE ACCIDENTES DE TRABAJO GRAVES POR ESTA CAUSA. CUMPLIMIENTO DE LOS PERMISOS DE TRABAJO PARA ACTIVIDADES DE ALTO RIESGO ANTES DE INICIAR LABORES.
CAPACITACION EN TRABAJO EN ALTURAS Y TRABAJOS EN ESPACIOS CONFINADOS DE ACUERDO A LA RESOLUCION 1409-2012.  CUMPLIMIENTOS DE LAS NORMAS DE SEGURIDAD PARA EL TRABAJO SEGURO EN ALTURAS Y LA PREVENCION DE ACCIDENTES DE TRABAJO GRAVES POR ESTA CAUSA. CUMPLIMIENTO DE LOS PERMISOS DE TRABAJO PARA ACTIVIDADES DE ALTO RIESGO ANTES DE INICIAR LABORES.
IMPLEMENTACION DE PROGRAMA DE RESCATE PARA TRABAJO DE ALTURAS.
ADQUISICION DE EQUIPOS NECESARIOS PARA TRABAJO DE ALTURAS (INCLUYE, LINEAS DE VIDA, CUERDAS, POLEAS, CAPACITACION, ENTRENAMIENTO MOSQUETONES, ASCEDEDORES, DESCEDENDORES, FRENOS)
INSPECCION DE LOS EQUIPOS EXISTENTES Y CERTIFICACION DE LOS MISMOS.</t>
  </si>
  <si>
    <t xml:space="preserve">
USO DE ELEMENTOS DE PROTECION DE TRABAJO EN ALTURAS ( ARNES DE SEGURIDAD USO DE ESLINGA CON ABSORVEDOR DE CHOQUE, CASCO CON TRES PUNTOS DE FIJACION BARBUQUEJO, LINEAS DE VIDA
CAPACITACION EN TRABAJO</t>
  </si>
  <si>
    <t>APOYO ACADEMICO</t>
  </si>
  <si>
    <t>SECRETARIA APOYO ACADEMICO</t>
  </si>
  <si>
    <t>LABORES ADMINISTRATIVAS DIRIGIDAS A EL CONTROL DIARIO DE DOCENTES, CARGAS ACADEMICAS Y CONTRATOS A TRAVEZ DE LA PLATAFORMA.</t>
  </si>
  <si>
    <t xml:space="preserve">ELABORACIÓN Y MANEJO DE CONTROL DIARIO DE ASISTENCIA DE DOCENTES, DE LOS PROGRAMAS DE ADMINISTRACIÓN DE EMPRESAS Y CONTADURÍA PÚBLICA DE LA SECCIONAL UBATÉ.
INGRESO DE HORARIOS, CARGAS ACADÉMICAS, CONTRATOS A TRAVÉS DE LA PLATAFORMA.
RECEPCIÓN, CLASIFICACIÓN Y ORGANIZACIÓN DEL ARCHIVO DOCUMENTAL.
ELABORACIÓN, TRANSCRIPCIÓN DE INFORMES, CARTAS, MEMORANDOS, CIRCULARES, ACTAS, COMUNICADOS Y ATENCIÓN DE LLAMADAS TELEFÓNICAS.
RESPONDER POR LA OPERATIVIDAD DE LA OFICINA, INCLUIDO EL CUIDADO, MANEJO Y USO RACIONAL DE LAS DOTACIONES DE CARÁCTER TÉCNICO, MATERIALES Y ÚTILES, ASÍ COMO LA PRESENTACIÓN ADECUADA DE LA MISMA.
</t>
  </si>
  <si>
    <t>LABORES ADMINISTRATIVAS DIRIGIDAS A EL CONTROL DIARIO DE DOCENTES, CARGAS ACADEMICAS Y CONTRATOS A TRAVEZ  DE LA PLATAFORMA.</t>
  </si>
  <si>
    <t xml:space="preserve">
ELEMENTOS DE APOYO (REPOSA  PIES,  PACK MOUSE)
SILLAS ERGONOMICAS.
 VALORACIONES MEDICAS CON ENFASIS EN OSTEOMUSCULAR
 SEGUIMIENTO A LAS VALORACIONES MEDICAS (INGRESO-PERIODICOS)
 SENSIBILIZACION DE HIGINENE POSTURAL</t>
  </si>
  <si>
    <t xml:space="preserve">ELECTRICOS
(Exposición o manipulación a conexiones y/o cableado eléctrico de media y baja tensión)
</t>
  </si>
  <si>
    <t>IMPLEMENTACION PROGRAMA GESTION RIESGO ELECTRICO. 
CAPACITACION DE RIESGO ELECTRICO, DEBE INCLUIRSE EL PERFIL PROFESIONAL DE LAS PERSONAS QUE MANEJAN EL TIPO DE RIESGO</t>
  </si>
  <si>
    <t>EN CASO DE QUE LA ESTANTERIA SEA MUY ALTA SE DEBE UTILIZAR CASCO MIENTRAS SE ESTE EN EL AREA.</t>
  </si>
  <si>
    <t xml:space="preserve">INSTALACION DE TRIPLETAS </t>
  </si>
  <si>
    <t>GESTOR BIBLIOTECA</t>
  </si>
  <si>
    <t>ACTIVIDADES ADMINISTRATIVAS DE VERIFICACION DE MATERIAL BIBLIOGRAFICO</t>
  </si>
  <si>
    <t>INFECCIÓN VIRAL, INFECCIÓN GASTROINTESTINAL, DOLOR ESTOMACAL, DERMATITIS POR CONTACTO</t>
  </si>
  <si>
    <t xml:space="preserve">CAPACITACION EN RIESGO BIOLOGICO, CAPACITACION EN  ESTILOS DE VIDA SALUDABLE    EN FOCADO EN LAVADO DE MANOS E HIGIENE PERSONAL  Y PREVENCION DE ENFERMEDADES VIRALES Y CONTAGIOSAS.
INSPECCIONES DE SEGURIDD DE LIBROS, MANTENIMIENTO A TODA CLASE DE TEXTOS Y CONTROL DE PLAGAS, FUMIGACION DE LAS AREAS DE TRABAJO POR PROLIFERACION DE HONGOS Y BACTERIAS PRESENTES EN LAS HOJAS. </t>
  </si>
  <si>
    <t>DOLOR DE CABEZA, SOBREESFUERZO VISUAL, IRRITABILIDAD.
CEFALEA</t>
  </si>
  <si>
    <t>DESHIDRATACION
VASOCONSTRICCION CUTANEA, AUMENTO DEL CALOR METABOLICO</t>
  </si>
  <si>
    <t xml:space="preserve">SEÑALIZACION </t>
  </si>
  <si>
    <t>GESTOR  BIENESTAR UNIVERSITARIO</t>
  </si>
  <si>
    <t xml:space="preserve">ACTIVIDADES DE PLANEACION, COORDINACION, DIRECCION Y DE EVALUACION DE PLANES PARA EL BIENESTAR UNIVERSITARIO DE LA SEDE </t>
  </si>
  <si>
    <t>COORDINAR LA FORMULACION, DETERMINACION Y CUMPLIMIENTO DE LOS PROGRAMAS Y/O PROYECTOS DE BIENESTAR UNIVERSITARIO EN LAS AREAS DE SALUD, DESARROLLO HUMANO, PROMOCION SOCIOECONOMICA, DEPORTES Y RECREACION. 
PLANEAR, COORDINAR, DIRIGIR Y EVALUAR LOS PLANES DE ACCION DE BIENESTAR UNIVERSITARIO, 
DIRIGIR, COORDINAR  Y DESARROLLAR PROYECTOS QUE GARANTICEN LA CONVIVENCIA Y TOLERANCIA, EN EL DESARROLLO DE LAS ACTIVIDADES DE CADA UNO DE LOS MIEMBROS DE LA COMUNIDAD UNIVERSITARIA, ESTUDIANTES, PROFESORES Y PERSONAL ADMINISTRATIVO.
COORDINAR LA REPRESENTACION DE LA UNIVERSIDAD ANTE LAS ENTIDADES QUE ORGANICEN EVENTOS DE BIENESTAR, DEPORTIVOS Y/O CULTURALES, EN LOS QUE PARTICIPE LA UNIVERSIDAD.
SOLICITAR Y  TRAMITAR ANTE LAS INSTANCIAS CORRESPONDIENTES, LOS RECURSOS NECESARIOS PARA ADELANTAR LOS PLANES, PROGRAMAS Y ACTIVIDADES DE CARÁCTER INSTITUCIONAL, RELACIONADOS CON EL BIENESTAR DEL ESTUDIANTE.</t>
  </si>
  <si>
    <t xml:space="preserve">HERIDA POR CORTEE INFECCION </t>
  </si>
  <si>
    <t>EN CASO DE REALIZAR LA MANIPULACION DE ALGUN TIPO DE MATERIAL ENERGIZADO ES OBLIGATORIO EN USO DE GUANTES DIELECTRICOS Y BOTAS DE SEGURIDAD DIELECTRICAS.</t>
  </si>
  <si>
    <t>MANTENIMIENTO DE SISTEMAS DE ACCESO, PISOS, PUERTAS O PAREDES.</t>
  </si>
  <si>
    <t xml:space="preserve">IMPLEMENTAR UN PROGRAMA DE ORDEN ASEO Y LIMPIEZA DONDE SE INVOLUCRE A TODO EL PERSONAL DE LA UDEC. 
CAPACITACIÓN DE ACTOS Y CONDICIONES DE SEGURIDAD 
CAPACITACION CON ENFASIS EN CLASIFICACION DE RESIDUOS SOLIDOS 
</t>
  </si>
  <si>
    <t>CONTINUAR CON REVISION TECNICO MECANICA DEL VEHICULO POR PARTE DE LA UDEC, MATENIMIENTO AL VEHICULO CUANDO LO REQUIERA</t>
  </si>
  <si>
    <t>ENFERMERIA</t>
  </si>
  <si>
    <t>BRINDAR AYUDA EN MOMENTO DE SER NECESARIA POR LOS ESTUDIANTES DOCENTES PERSONAL ADMINISTRATIVO Y DEMAS PERSONAL DE LA UNIVERSIDAD</t>
  </si>
  <si>
    <t>PRESTAR SERVICIOS DE PRIMEROS AUXILIOS,CUIDADO Y MANEJO DE PACIENTES QUE SOLICITEN EL SERVICIO DE ENFERMERIA EN LAS INSTALACIONES DE LA UNIVERSIDAD</t>
  </si>
  <si>
    <t>BACTERIAS Y VIRUS
CONTACTO CON MICROORGANISMOS USUARIOS/PACIENTES AL MOMENTO DE LA ATENCION.</t>
  </si>
  <si>
    <t>IMPLEMENTACION MANUAL DE BIOSEGURIDAD</t>
  </si>
  <si>
    <t>PROCEDIMIENTOS DE BIOSEGURIDAD EN EL AREA
(LIMPIEZA Y DESINFECCION)</t>
  </si>
  <si>
    <t>INSTALACION DE LAVAMANOS Y DISPENSADOR DE GEL ANTIBACTERIAL</t>
  </si>
  <si>
    <t xml:space="preserve">IMPLEMENTACION DEL MANUAL DE BIOSEGURIDAD.
CAPACITACION EN RIESGO BIOLOGICO, CAPACITACION EN  ESTILOS DE VIDA SALUDABLE    ENFOCADO EN LAVADO DE MANOS E HIGIENE PERSONAL  Y PREVENCION DE ENFERMEDADES VIRALES Y CONTAGIOSAS. </t>
  </si>
  <si>
    <t xml:space="preserve">USO DE PROTECCION RESPIRATORIA, GAFAS, GUANTES, BATA ANTIFLUIDOS  </t>
  </si>
  <si>
    <t>CONTACTO CON ELEMENTOS CONTAMINADOS CON FLUIDOS ORGANICOS CON POSIBILIDAD DE CONTAMINACION CRUZADA</t>
  </si>
  <si>
    <t xml:space="preserve">IMPLEMENTACION DEL MANUAL DE BIOSEGURIDAD.
CAPACITACION EN RIESGO BIOLOGICO, CAPACITACION EN  ESTILOS DE VIDA SALUDABLE    EN FOCADO EN LAVADO DE MANOS E HIGIENE PERSONAL  Y PREVENCION DE ENFERMEDADES VIRALES Y CONTAGIOSAS. </t>
  </si>
  <si>
    <t xml:space="preserve">USO EXCESIVO DE PANTALLAS </t>
  </si>
  <si>
    <t xml:space="preserve">UTILIZAR LA  LUZ NATURAL ) </t>
  </si>
  <si>
    <t xml:space="preserve">FATIGA MOSCULAR , CEFALEA </t>
  </si>
  <si>
    <t xml:space="preserve">NO OBSRVADOS </t>
  </si>
  <si>
    <t xml:space="preserve">CEFALEA , DOLOR MUSCULAR </t>
  </si>
  <si>
    <t xml:space="preserve">IMPLEMENTAR SISTEMA DE CALFACCION </t>
  </si>
  <si>
    <t xml:space="preserve">PUNTOS DE HIDRATACIN BEBIDAS CALIENTES </t>
  </si>
  <si>
    <t xml:space="preserve">NO SE REQUEIRE </t>
  </si>
  <si>
    <t xml:space="preserve">SOFTWARE DE PAUSAS ACTIVAS INSTALADO EN LOS COMPUTADORES </t>
  </si>
  <si>
    <t>MECANICOS
(Utilización de equipos e instrumentos propios de la labor.)</t>
  </si>
  <si>
    <t>EPP REQUERIDOS PARA LA LABOR</t>
  </si>
  <si>
    <t>DIRECTOR SECCIONAL</t>
  </si>
  <si>
    <t>ACTIVIDADES ACMINISTRATIVAS CON EL OBEJETO DE EJECUTAR LAS POLITICAS, PLANES, PROGRAMAS Y DEMAS ACCIONES RELACIONADAS CON LA GESTION DE LA SECCIONAL TANTO EN LOS MACROPROCESOS MISIONAL Y DE APOYO.</t>
  </si>
  <si>
    <t xml:space="preserve">EJECUTAR LAS POLITICAS, PLANES, PROGRAMAS Y DEMAS ACCIONES RELACIONADAS CON LA GESTION DE LA SECCIONAL TANTO EN LOS MACROPROCESOS MISIONAL Y DE APOYO.
REALIZAR ANÁLISIS Y EVALUACION DE LA SITUACION FINANCIERA Y PRESUPUESTAL, Y PROYECTAR EL PLAN OPERATIVO ANUAL (POA), PROGRAMA ANUAL DE ADQUISICIÓN Y EVALUACIÓN PRESUPUESTAL DE LA SECCIONAL UBATÉ 
COORDINAR CON PLANEACION INSTITUCIONAL LA ELABORACION Y PRESENTACION DEL PRESUPUESTO DE INGRESOS Y GASTOS DE LA SECCIONAL UBATÉ.
COORDINAR LA CONSECUCION DE LOS RECURSOS DE CREDITOS NECESARIOS  PARA LA FINANCIACION DE LOS PLANES, PROGRAMAS Y PROYECTOS DE LA SECCIONAL UBATÉ.
</t>
  </si>
  <si>
    <t>MANTENIMIENTO PREVENTIVO Y CORRECTIVO Y ANCLAJE DE TODOS LOS SISTEMAS DE ALMACENAMIENTO FIJO</t>
  </si>
  <si>
    <t xml:space="preserve">IMPLEMENTAR UN PROGRAMA DE ORDEN ASEO Y LIMPIEZA DONDE SE INVOLUCRE A TODO EL PERSONAL DE LA UDEC. 
CAPACITACIÓN DE ACTOS Y CONDICIONES DE SEGURIDAD 
CAPACITACION CON ENFASIS EN LA SEPARACION DE RESIDUOS SOLIDOS EN LA FUENTE.
</t>
  </si>
  <si>
    <t>SECRETARIA SECCIONAL</t>
  </si>
  <si>
    <t xml:space="preserve"> ELABORACIÓN DE CARTAS, CONSTANCIAS, CIRCULARES, ACTAS, CONSERVACIÓN DE DOCUMENTOS, SOLICITUD DE INFORMACIÓN Y /O DE SERVICIOS Y ATENCIÓN DE LLAMADAS TELEFÓNICAS.</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</si>
  <si>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SECCIONAL.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</si>
  <si>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SECCIONAL.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</si>
  <si>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MANTENIMIENTO CORRECTIVO Y PREVENTIVO DE LOS SISTEMAS DE ACCESO (ESCALERAS, PISOS, PAREDES, ETC)</t>
  </si>
  <si>
    <t xml:space="preserve">IMPLEMENTAR UN PROGRAMA DE ORDEN ASEO Y LIMPIEZA DONDE SE INVOLUCRE A TODO EL PERSONAL DE LA UDEC. 
CAPACITACIÓN DE ACTOS Y CONDICIONES DE SEGURIDAD 
CAPACITACION CON ENFASIS EN LA CLASIFICACION DE RESIDUOS SOLIDOS EN LA FUENTE.
</t>
  </si>
  <si>
    <t>FORMACION Y APRENDIZAJE</t>
  </si>
  <si>
    <t>DOCENTES OCASIONALES. TIEMPO COMPELTO - DOCENTES DE CATEDRA</t>
  </si>
  <si>
    <t>ORIENTAR A LOS ESTUDIANTES EN PLOS PROCESOS DE ENSEÑANZA Y APRENDIZAJE</t>
  </si>
  <si>
    <t>PLANIFICACION,EJECUCION Y EVALUACION DE ACTIVIDADES EDUCATIVAS, ORIENTACION ESTUDIANTIL.</t>
  </si>
  <si>
    <t xml:space="preserve">FLUIDOS O EXCREMENTSO </t>
  </si>
  <si>
    <t xml:space="preserve">BIOLOGICO </t>
  </si>
  <si>
    <t xml:space="preserve">LIMPIEXZA Y DESINFECCION  PERIODICA EN LOS LABORATORIOS </t>
  </si>
  <si>
    <t xml:space="preserve">ENFRMEDADES GASTROINTESTINALES </t>
  </si>
  <si>
    <t xml:space="preserve">USO DE PROTECCION TAPABOCAS, GUANTES , BATAS DESECHABLES, BOTAS , MONOGAFAS </t>
  </si>
  <si>
    <t xml:space="preserve">GASES Y VAPORES </t>
  </si>
  <si>
    <t xml:space="preserve">INTOXICACIONES </t>
  </si>
  <si>
    <t>ALMACENAMIENTO ETIQUETADO  LAS SUSTANCIAS QUIMICAS DEL  LABORATORIO</t>
  </si>
  <si>
    <t>INTOXICACIONES , IRRITACION EN LA PIEL , DERMATITIS, SENSIBILIDAD RESPIRATORIA</t>
  </si>
  <si>
    <t xml:space="preserve">CAPACITACION EN RIESGO QUIMICO, CAPACITACION EN  ESTILOS DE VIDA SALUDABLE, USO DE ELEMENTOS DE PROTECCION PERSONAL </t>
  </si>
  <si>
    <t xml:space="preserve">USO DE PROTECCION TAPABOCAS, MASCARILLA CON FILTOS PARA GASES Y VAPORRES  ,GUANTES , BATAS DESECHABLES, BOTAS , MONOGAFAS </t>
  </si>
  <si>
    <t xml:space="preserve">CAMBIO DE LUMINARIAS (AREAS CON LUZ NATURAL Y ARTIFICIAL ,COLOCAR PELICULAS DE PROTECCION E ELOS VIDRIOS DE SLDS DE DOCENTES ) </t>
  </si>
  <si>
    <t xml:space="preserve">AFECCIONES DE GARGANTA, LARINGITIS,FARINGITIS,DISFONIA Y AFONIA </t>
  </si>
  <si>
    <t xml:space="preserve">BEBER SUFICIENTE AGUA PARA MANTENER LAS CUERDAS VOCALES HIDRATADAS REALIZAR EJERCICIOS DE CALENTAMIENTO ANTES Y DESPUES DE CADA CLASE 
</t>
  </si>
  <si>
    <t>LOCATIVO
(Superficies de trabajo irregulares, deslizantes, con diferencia de nivel, pisos agrietados )</t>
  </si>
  <si>
    <t>IMPLEMENTAR UN PROGRAMA DE ORDEN ASEO Y LIMPIEZA DONDE SE INVOLUCRE A TODO EL PERSONAL DE LA UDEC. 
CAPACITACIÓN DE ACTOS Y CONDICIONES DE SEGURIDAD 
CAPACITACION CON ENFASIS EN LA SEPARACION DE RESIDUOS SOLIDOS EN LA FUETE</t>
  </si>
  <si>
    <t>DESARROLLO DE SALIDAS ACADEMICAS SEGÚN LOS  REQUERIMIENTOS DE LOS PROGRAMAS</t>
  </si>
  <si>
    <t xml:space="preserve">POLITICA DE SEGRURIDAD VIAL 
CAMPAÑAS DE SEGURIDAD VIAL Y USO DE ELEMENTOS DE SEGURIDAD 
 PLAN ESTRATEGICO DE SEGURIDAD VIAL
SEÑALIZACIÓN, ZONAS DE PARQUEO, REDUCTORES DE VELOCIDAD 
 VÍA DE ACCESO EN UN SOLO SENTIDO 
</t>
  </si>
  <si>
    <t xml:space="preserve"> SEÑALIZACION EN LA VIA
SESIBILIZACION EN TEMAS DE SEGURIDAD VIAL
 INSPECCIONES PREOPERACIONALES DIARIAS
 CURSO DE MANEJO DEFENCIVO CONDUCTORES CALIFICADOS Y CON EL DOCUMENTO QUE LO ACREDITA</t>
  </si>
  <si>
    <t xml:space="preserve">SOCIALIZAR LOS RIESGOS Y PELIGROS  A LOS DOCENTES </t>
  </si>
  <si>
    <t>ES OBLIGATORIO EL USO DE CINTURON DE SEGURIDAD A TODOS LOS OCUPANTES DE LOS VEHICULOS.</t>
  </si>
  <si>
    <t xml:space="preserve">exposicion a  animales  durante el desarrollo de las salidas academicas </t>
  </si>
  <si>
    <t>NO OBSEVADO</t>
  </si>
  <si>
    <t>RABIA</t>
  </si>
  <si>
    <t>BRINDAR CAPACITACION EN PRIMEROS AUXILIOS , MANEJO DE MORDEDURAS Y PICADURAS , RECOMENDACIONES PARA LA UTILIZACION DE REPELENTE Y VESTUARIO</t>
  </si>
  <si>
    <t>Exposicion a terrenos inestables</t>
  </si>
  <si>
    <t>LOCATIVO</t>
  </si>
  <si>
    <t>CAIDAS GOLPES CONTUSIONES</t>
  </si>
  <si>
    <t>RECOMENDACIONES PARA EL DESARROLLO DE LAS SALIDAS</t>
  </si>
  <si>
    <t>FRACTURAS</t>
  </si>
  <si>
    <t xml:space="preserve">BRINDAR CAPACITACION EN PRIMEROS AUXILIOS </t>
  </si>
  <si>
    <t xml:space="preserve"> DIRECCION Y COORDINADORES DE PROGRAMAS ACADEMICOS</t>
  </si>
  <si>
    <t>LAS ACTIVIDADES VAN DIRIGIDAS A  BRINDAR ACOMPAÑAMIEMTO Y ASESORIA A LOS GRUPOS DE TRABAJO DE LAS FACULTADES Y PROPONER ESTRATEGIAS.</t>
  </si>
  <si>
    <t>ASESORAR Y PROPONER LAS ESTRATEGIAS NECESARIAS PARA LA CONSTRUCCION DE LA POLITICA INSTITUCIONAL DE AUTOEVALUACION Y ACREDITACION DE PROGRAMAS DE ACUERDO A LOS LINEAMIENTOS DEL CNA( CONSEJO NACIONAL DE ACREDITACION)
ASESORAR Y BRINDAR ACOMPAÑAMIENTO A LOS GRUPOS DE TRABAJO QUE SE ORGANICEN EN CADA UNA DE LAS FACULTADES O PROGRAMAS EN LOS PROCESOS DE AUTOEVALUACION Y ELABORACION DE DOCUMENTOS, EN FUNCION DE LA OBTENCION Y RENOVACION DE REGISTROS CALIFICADOS, ACREDITACION VOLUNTARIA Y EN LA ACREDITACION INSTITUCIONAL.
COORDINAR LA IMPLEMENTACION DE ESTRATEGIAS TENDIENTES A MEJORAR LA CALIDAD ACADEMICA DE LA UNIVERSIDAD Y ELABORAR LOS INSTRUMENTOS DE EVALUACION Y SEGUIMIENTO DEL MISMO.
LIDERAR LOS PROCESOS DE AUTOEVALUACION AL INTERIOR DE LA UNIVERSIDAD TENIENDO EN CUENTA EL CUMPLIMIENTO DE LOS ESTANDARES DE CALIDAD EN LOS PROGRAMAS.</t>
  </si>
  <si>
    <t>EN CASO DE REQUERIRLO REALIZAR UNA MEDICION DE RUIDO</t>
  </si>
  <si>
    <t>REALIZAR CAPACITACION Y SENSIBILIZACION DE EXPOSICION AL RUIDO.
REALIZAR  ESTUDIO DE CONDICIONES DE SALUD PARA IDENTIFICAR LA IMPLEMENTACION DE PROGRAMA DE VIGILANCIA EPIDEMIOLOGICA. REALIZAR SEGUIMIENTO A LAS RECOMENDACIONES MEDICAS EMITIDAS EN LOS EXAMENES OCUPACIONALES DE INGRESO Y/O PERIODICOS.</t>
  </si>
  <si>
    <t>EN CASO DE REQUERIRLO REALIZAR UNA MEDICION DE ILUMINACION</t>
  </si>
  <si>
    <t>DESHIDRATACION</t>
  </si>
  <si>
    <t>IMPLEMENTAR PROGRAMA DE PAUSAS ACTIVAS DE TRABAJO DONDE SE INCLUYAN  EJERCICIOS DE RELAJACION VISUAL.
IMPLEMENTAR PROGRAMA DE INSPECCIONES PLANEADAS Y VERIFICAR POSICION DE VIDEO TERMINALES.
REALIZAR SENSIBILIZACION EN USO DE PROTECTOR SOLAR.</t>
  </si>
  <si>
    <t xml:space="preserve">ACTIVIDADES DE BIENESTAR </t>
  </si>
  <si>
    <t xml:space="preserve">
 PROGRAMA DE PAUSAS ACTIVAS
 COMITÉ DE CONVIVENCIA</t>
  </si>
  <si>
    <t xml:space="preserve"> BUEN TRATO CON EL PERSONAL A SU CARGO
APLICACIÓN DE BATERÍA DE RIESGO PSICOSOCIAL 
AUTORIZACIÓN PARA REALIZACIÓN DE PAUSAS ACTIVAS (PROGRAMA DE PAUSAS ACTIVAS)
ESPACIOS DE ESPARCIMIENTO, GIMNASIO, PROGRAMA LÚDICOS Y DE SENSIBILIZACIÓN
 PROGRAMA DE CAPACITACIONES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</si>
  <si>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
</t>
  </si>
  <si>
    <t xml:space="preserve">
 PROGRAMA DE PAUSAS ACTIVAS
</t>
  </si>
  <si>
    <t xml:space="preserve"> BUEN TRATO CON EL PERSONAL A SU CARGO
 APLICACIÓN DE BATERÍA DE RIESGO PSICOSOCIAL 
AUTORIZACIÓN PARA REALIZACIÓN DE PAUSAS ACTIVAS (PROGRAMA DE PAUSAS ACTIVAS)
 ESPACIOS DE ESPARCIMIENTO, GIMNASIO, PROGRAMA LÚDICOS Y DE SENSIBILIZACIÓN
5. PROGRAMA DE CAPACITACIONES  
</t>
  </si>
  <si>
    <t>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</si>
  <si>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 xml:space="preserve"> ACTIVIDADES DE  BIENESTAR</t>
  </si>
  <si>
    <t xml:space="preserve">
PROGRAMA DE PAUSAS ACTIVAS
</t>
  </si>
  <si>
    <t xml:space="preserve"> BUEN TRATO CON EL PERSONAL A SU CARGO. APLICACIÓN DE BATERÍA DE RIESGO PSICOSOCIAL 
 AUTORIZACIÓN PARA REALIZACIÓN DE PAUSAS ACTIVAS (PROGRAMA DE PAUSAS ACTIVAS). ESPACIOS DE ESPARCIMIENTO, GIMNASIO, PROGRAMA LÚDICOS Y DE SENSIBILIZACIÓN
PROGRAMA DE CAPACITACIONES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</si>
  <si>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</si>
  <si>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 xml:space="preserve">BUEN TRATO CON EL PERSONAL A SU CARGO APLICACIÓN DE BATERÍA DE RIESGO PSICOSOCIAL 
AUTORIZACIÓN PARA REALIZACIÓN DE PAUSAS ACTIVAS (PROGRAMA DE PAUSAS ACTIVAS)
4. ESPACIOS DE ESPARCIMIENTO, GIMNASIO, PROGRAMA LÚDICOS Y DE SENSIBILIZACIÓN. PROGRAMA DE CAPACITACIONES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</si>
  <si>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</si>
  <si>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 xml:space="preserve"> AUTORIZACIÓN PARA REALIZACIÓN DE PAUSAS ACTIVAS (PROGRAMA DE PAUSAS ACTIVAS)
 EVALUACIONES MÉDICAS CON ÉNFASIS EN OSTEOMUSCULARES
SEGUIMIENTO A LAS RECOMENDACIONES DE LAS EVALUACIONES MÉDICAS  
ACTIVIDADES DE PREVENCIÓN PARA DME, CON APOYO DE LA ARL (PROFESIONAL FISIOTERAPERAUTA, ESPECIALISTA SST)
 DISPONIBILIDAD DE ESPACIO Y SITIOS PARA REALIZAR PAUSA EN LAS ACTIVIDADES  
</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</si>
  <si>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FISIOTERAPERAUTA, ESPECIALISTA SST)
 DISPONIBILIDAD DE ESPACIO Y SITIOS PARA REALIZAR PAUSA EN LAS ACTIVIDADES  
</t>
  </si>
  <si>
    <t>SISTEMA  DE VIGILANCIA EPIDEMIOLOGICA PARA EL RIESGO BIOMECANICO</t>
  </si>
  <si>
    <t>ELEMENTOS DE APOYO (REPOSA  PIES,  PACK MOUSE) SILLAS ERGONOMICAS 
VALORACIONES MEDICAS CON ENFASIS EN OSTEOMUSCULAR
SEGUIMIENTO A LAS VALORACIONES MEDICAS (INGRESO-PERIODICOS)
SENSIBILIZACION DE HIGINENE POSTURAL</t>
  </si>
  <si>
    <t xml:space="preserve"> 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</si>
  <si>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INSPECCIONES DE SEGURIDAD
REPOSICIÓN DE ELEMENTOS</t>
  </si>
  <si>
    <t xml:space="preserve"> INDUCCIÓN EN LAS ACTIVIDADES
AUTOCUIDADO</t>
  </si>
  <si>
    <t xml:space="preserve">SEGUIMIENTO A LAS  INSPECCIONES DE SEGURIDAD EN LOS PUESTOS DE TRABAJO Y DE LAS HERRAMIENTAS DE OFICINA
 REALIZAR CAPACITACIONES SOBRE CUIDADO DE MANOS.
CAPACITACIONES Y CHARLAS  SOBRE MANEJO DE HERRAMIENTAS MANUALES
 INSPECIONES DE SEGURIDAD PLANEADAS O NO PLANEADAS REVISION Y CAMBIO PERIODICO DE LAS HERRAMIENTAS ANTE SIGNOS DE DESGASTE NORMAS DE SEGURIDAD.
</t>
  </si>
  <si>
    <t xml:space="preserve">IMPLEMENTACION PROGRAMA GESTION RIESGO ELECTRICO. </t>
  </si>
  <si>
    <t>PARA EL AREA ADMINISTRATIVA NO APLICA EL USO DE EPP.</t>
  </si>
  <si>
    <t xml:space="preserve">SISTEMAS DE ANCLAJES DE REPISAS Y ESTANTERÍAS </t>
  </si>
  <si>
    <t xml:space="preserve">SEGUIMIENTO  INSPECCIONES DE SEGURIDAD Y SENSIBILIZAR AL PERSONAL SOBRE EL PELIGRO.
SEÑALIZACIÓN PERTINENTE AL RIESGO. 
 MANTENER LOS PASILLOS Y AÉREAS DE CIRCULACIÓN LIBRES DE OBSTÁCULOS
REPORTAR LAS CONDICIONES INSEGURAS
</t>
  </si>
  <si>
    <t xml:space="preserve"> PROGRAMA DE INSPECCIONES LOCATIVAS 
CONSTANTE LIMPIEZA 
 ESCALERAS CON PASAMANOS
SEÑALIZACION PREVENTIVA, INSPECCIONES DE SEGURIDAD</t>
  </si>
  <si>
    <t>SENSIBILIZACION DEL PELIGRO.</t>
  </si>
  <si>
    <t>VERIFICAR POR MEDIO DE INSPECCIONES DE SEGURIDAD Y EL MANTENIMIENTO DE AREAS DE TRABAJO.</t>
  </si>
  <si>
    <t xml:space="preserve">PROGRAMA DE ORDEN Y ASEO </t>
  </si>
  <si>
    <t xml:space="preserve">
SENSIBILIZACION SOBRE ORDEN Y ASEO 
PERSONAL CAPACITADO PARA REALIZAR ESTA ACTIVIDAD 
JORNADAS DE ASEO </t>
  </si>
  <si>
    <t xml:space="preserve">INSPECCIONES DE SEGURIDAD Y SEÑALIZACION PREVENTIVA Y DE SEGURIDAD.
EQUIPOS EXTINTORES EN LAS AREAS Y DE EMERGENCIA.
</t>
  </si>
  <si>
    <t>CAPACITAR Y SENSIBILIZAR EN EL PLAN DE EMERGENCIA DE LA UDEC, IMPLEMENTAR PROGRAMA DE INSPECCIONES DE SEGURID, REALIZAR MANTENIMIENTO A EXTINTORES.  PUBLICAR  LAS LINEAS DE EMERGENCIA PARA UNA RESPUESTA OPORTUNA EN CASO DE PRESENTARSE UN INCENDIO O EXPLOSION.</t>
  </si>
  <si>
    <t xml:space="preserve">INSPECCIONES DE SEGURIDAD
APOYO DE LA POLICIA NACIONAL </t>
  </si>
  <si>
    <t xml:space="preserve">
ILUMINACION CON REFLECTORES 
CONTROLES DE INGRESO DE PERSONAL .
PERSONAL DE SEGURIDAD PRIVADA ENTRENADOS Y CERTIFICADOS.
CHARLAS DE REINDUCCION DONDE SE REALIZA SENSIBILIZACION DE PREVENCION RIESGO PUBLICO</t>
  </si>
  <si>
    <t>ESTRATEGICO, MISIONAL,SEGUIMIENTO,MEDICION,ANALISIS Y EVALUACIO,APOYO</t>
  </si>
  <si>
    <t>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t>
  </si>
  <si>
    <t>TODAS  LAS AREAS QUE HACEN PARTE DE LOS MACROPROCESOS</t>
  </si>
  <si>
    <t>ACTIVIDADES ADMINISTRATIVAS, ACADEMICAS, SERVICIOS GENERALES Y MANTENIMIENTO,DOCENCIA,</t>
  </si>
  <si>
    <t xml:space="preserve"> TODAS LAS TAREAS DERIVADAS DE CADA UNOS DE LOS CARGOS  DE LOS FUNCIONARIOS</t>
  </si>
  <si>
    <t>Exposicion   a  virus  sarc covid 2 Covid 19 declaracion de  pandemia mundial ( contacto directo entre personas, contacto con objetos)</t>
  </si>
  <si>
    <t xml:space="preserve">Fiebre, Tos, Disminución del olfato y del gusto, Escalofríos, Dolor de garganta, Dolores musculares, Dolor de cabeza, Debilidad en general, Diarrea. </t>
  </si>
  <si>
    <t>SUMINISTRO DE GEL Y TOALLAS PARA LIMPIEZA DEL PUESTO DE TRABAJO, PROTOCOLO DE BIOSEGURIDAD</t>
  </si>
  <si>
    <t>CAPACITACION  A LOS FUNCIONARIOS FRENTE AL LAVADO DE MANOS Y  PREVENCION DE ENFERMEDADES  RESPIRATORIAS, DOTACION DE JABON DE MANOS Y TOALLAS DESECHABLES , VACUNACION, AUTOEVALUACION COVID 19 DIARIA,  SEGUIMIENTO A CASIOSO SOSPECHOSOS,DENTIFICACION  DE LA POBLACION TRBAJADORA CON MAYOR RIESGO,DOCUMENTA  EL PROGRAMA DE VIGILANCIA EPIDEMIOLOGICA BIOOGICO COVID 19 , AJUSTE A INDUCION  Y REINDUCION DE FUNCIONARIOS  INCLUSION COVID 19</t>
  </si>
  <si>
    <t xml:space="preserve"> SEGUIMIENTO  AL PROCESO DE VACUNACION   DE LOS FUNCIONARIOS, SEGUIMIENTO A LA APLICACIÓN DE LA GUIA DE  BIOSEGURIDAD DE LA UNIVERSIDAD </t>
  </si>
  <si>
    <t>TODAS LAS TAREAS DERIVADAS DE CADA UNOS DE LOS CARGOS  DE LOS FUNCIONARIOS</t>
  </si>
  <si>
    <t>Exposicion  condiciones de la tarea  carga mental , contenido de la tarea,demandas emocionales, sistemas de control ,definicion de roles, exceso de informacion covid 19 , capacidad de afrontamiento</t>
  </si>
  <si>
    <t>trantornos emocionales, ansiedad,miedo,estrés,fobias,apatia laboral,depresion,irritabilidad, cambios de comportamiento,falta de concetracion,trantornos del sueño, intento de suicidio</t>
  </si>
  <si>
    <t>NO OBSRVADO</t>
  </si>
  <si>
    <t>Capacitaciones manejo y afrontamiento  del estré, primeros, auxilios psicologicos, guia de trabajo en casa</t>
  </si>
  <si>
    <t xml:space="preserve">APLICACIÓN DE LA BATERIA  DE  RIESGO PSICOSOCIAL </t>
  </si>
  <si>
    <t>PUNTOS DE HIDRATACION (CALIENTE Y FRIA)</t>
  </si>
  <si>
    <t>EGUIMIENTO A LAS RECOMENDACIONES  EMITIDAS EN LOS EVALUACIONES MÉDICAS DE INGRESO Y/O PERIÓDICAS.</t>
  </si>
  <si>
    <t xml:space="preserve">VENDAVALES </t>
  </si>
  <si>
    <t>SISMOS Y TERREMOTOS</t>
  </si>
  <si>
    <t xml:space="preserve">INUNDACION </t>
  </si>
  <si>
    <t>ESTRATÉGICO, MISIONAL,SEGUIMIENTO,MEDICION,ANALISIS Y EVALUACIO,APOYO</t>
  </si>
  <si>
    <t>TODOS LOS PROCESOSO DE LA EXTENSION</t>
  </si>
  <si>
    <t>TODOS LOS CARGOS DE LA EXTENSION</t>
  </si>
  <si>
    <t xml:space="preserve"> PARTICIPACION EN JUEGOS DEPORTIVOS EN REPRESETACION DE LA UNIVERSIDAD</t>
  </si>
  <si>
    <t>ESFUERZO( MOVIMIENTOS BRUSCOS,SOBREESFUERZO,CONTACTO FISICO)</t>
  </si>
  <si>
    <t>BIOMECANICO</t>
  </si>
  <si>
    <t>GOLPES ,CAIDAS CHOQUES,ESGUINCES</t>
  </si>
  <si>
    <t>NUNGUNO</t>
  </si>
  <si>
    <t>VALORACION POR   FISIOTERAPEUTA, PRUEBAS FISICAS, ENTRENAMIENTOS , PREPARACION FISICA</t>
  </si>
  <si>
    <t>BRINDAR CAPACITACION A LOS FUNCIONARIOS QUE PARTICIPAN  EN LOS JUEGOS  FENTE A AUTOCUIDADO  Y LESIONES DEPORTIVAS</t>
  </si>
  <si>
    <t>PÁGINA: 4 de 7</t>
  </si>
  <si>
    <t>DESCRIPCION</t>
  </si>
  <si>
    <t>Biológico</t>
  </si>
  <si>
    <t>Físico</t>
  </si>
  <si>
    <t>Químico</t>
  </si>
  <si>
    <t>Psicosocial</t>
  </si>
  <si>
    <t>Biomecánicos</t>
  </si>
  <si>
    <t>Condiciones de seguridad</t>
  </si>
  <si>
    <t>Fenómenos</t>
  </si>
  <si>
    <t>naturales*</t>
  </si>
  <si>
    <t>Virus</t>
  </si>
  <si>
    <t>Ruido (de</t>
  </si>
  <si>
    <t>Polvos orgánicos</t>
  </si>
  <si>
    <t>Gestión organizacional (estilo de mando, pago,</t>
  </si>
  <si>
    <t>Postura (prolongada</t>
  </si>
  <si>
    <t>Mecánico (elementos o partes  de máquinas,  herramientas, equipos, piezas a trabajar, materiales</t>
  </si>
  <si>
    <t>Sismo</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</si>
  <si>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</si>
  <si>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</si>
  <si>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</si>
  <si>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</si>
  <si>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</si>
  <si>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</si>
  <si>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Bacterias</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</si>
  <si>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</si>
  <si>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</si>
  <si>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</si>
  <si>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</si>
  <si>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</si>
  <si>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</si>
  <si>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visible por exceso o deficiencia)</t>
  </si>
  <si>
    <t>estática)</t>
  </si>
  <si>
    <t>Hongos</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</si>
  <si>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</si>
  <si>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</si>
  <si>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</si>
  <si>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</si>
  <si>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</si>
  <si>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</si>
  <si>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</si>
  <si>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</si>
  <si>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</si>
  <si>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</si>
  <si>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con diferencia del nivel), condiciones de orden y aseo, (caídas de objeto)</t>
  </si>
  <si>
    <t>Temperaturas</t>
  </si>
  <si>
    <t>Gases y vapores</t>
  </si>
  <si>
    <t>Condiciones  de  la  tarea  (carga  mental,</t>
  </si>
  <si>
    <t>Manipulación</t>
  </si>
  <si>
    <t>Tecnológico (explosión, fuga,</t>
  </si>
  <si>
    <t>Inundación</t>
  </si>
  <si>
    <t>Ricketsias</t>
  </si>
  <si>
    <t>extremas  (calor  y frío)</t>
  </si>
  <si>
    <t>contenido de    la tarea, demandas emocionales, sistemas de control,</t>
  </si>
  <si>
    <t>manual de cargas</t>
  </si>
  <si>
    <t>derrame, incendio)</t>
  </si>
  <si>
    <t>Parásitos</t>
  </si>
  <si>
    <t>Presión</t>
  </si>
  <si>
    <t>Humos    metálicos,</t>
  </si>
  <si>
    <t>Interface  persona  -  tarea  (conocimientos,</t>
  </si>
  <si>
    <t>N/A</t>
  </si>
  <si>
    <t>Accidentes de tránsito</t>
  </si>
  <si>
    <t>Derrumbe</t>
  </si>
  <si>
    <t>atmosférica</t>
  </si>
  <si>
    <t>no metálicos</t>
  </si>
  <si>
    <t>habilidades en relación con la demanda de la tarea, iniciativa, autonomía y reconocimiento,</t>
  </si>
  <si>
    <t>(normal y ajustada)</t>
  </si>
  <si>
    <t>identificación de la persona con la tarea y la organización).</t>
  </si>
  <si>
    <t>Picaduras</t>
  </si>
  <si>
    <t>Radiaciones</t>
  </si>
  <si>
    <t>Material particulado</t>
  </si>
  <si>
    <t>Jornada de trabajo (pausas, trabajo nocturno,</t>
  </si>
  <si>
    <t>Públicos (robos, atracos, asaltos,</t>
  </si>
  <si>
    <t>Precipitaciones,</t>
  </si>
  <si>
    <t>ionizantes   (rayos x,  gama,  beta  y alfa)</t>
  </si>
  <si>
    <t>rotación, horas extras, descansos)</t>
  </si>
  <si>
    <t>atentados, de  orden  público, etc.)</t>
  </si>
  <si>
    <t>(lluvias, granizadas, heladas)</t>
  </si>
  <si>
    <t>Mordeduras</t>
  </si>
  <si>
    <t>Radiaciones no</t>
  </si>
  <si>
    <t>Trabajo en alturas</t>
  </si>
  <si>
    <t>ionizantes    (láser, ultravioleta, infrarroja, radiofrecuencia, microondas)</t>
  </si>
  <si>
    <t>Fluidos o</t>
  </si>
  <si>
    <t>Espacios confinados</t>
  </si>
  <si>
    <t>excrementos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</si>
  <si>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</si>
  <si>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</si>
  <si>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VIGENCIA:  2025-07-23</t>
  </si>
  <si>
    <t>PÁGINA: 4 DE 7</t>
  </si>
  <si>
    <t>ANEXO 2 VALORACION DE EFICACIA</t>
  </si>
  <si>
    <t>RESUMEN RIESGO RESIDUAL</t>
  </si>
  <si>
    <t>Aumentó el riesgo</t>
  </si>
  <si>
    <t>Disminuyó el riesgo</t>
  </si>
  <si>
    <t>Se mantiene los controles establecidos</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</si>
  <si>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</si>
  <si>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</si>
  <si>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</si>
  <si>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</si>
  <si>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</si>
  <si>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</si>
  <si>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</si>
  <si>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</si>
  <si>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</si>
  <si>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</si>
  <si>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</si>
  <si>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</si>
  <si>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</si>
  <si>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</si>
  <si>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</si>
  <si>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</si>
  <si>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</si>
  <si>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</si>
  <si>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</si>
  <si>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</si>
  <si>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</si>
  <si>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</si>
  <si>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</si>
  <si>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</si>
  <si>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</si>
  <si>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</si>
  <si>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</si>
  <si>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</si>
  <si>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</si>
  <si>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</si>
  <si>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</si>
  <si>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</si>
  <si>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</si>
  <si>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</si>
  <si>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</si>
  <si>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</si>
  <si>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</si>
  <si>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</si>
  <si>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</si>
  <si>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</si>
  <si>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</si>
  <si>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</si>
  <si>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</si>
  <si>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</si>
  <si>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</si>
  <si>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musculoesqueletica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</si>
  <si>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</si>
  <si>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</si>
  <si>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</si>
  <si>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</si>
  <si>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</si>
  <si>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</si>
  <si>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</si>
  <si>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</si>
  <si>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</si>
  <si>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</si>
  <si>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</si>
  <si>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</si>
  <si>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</si>
  <si>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</si>
  <si>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</si>
  <si>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</si>
  <si>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categoria requieren intervención inmediata en el marco de un sistema de vigilancia epidemiologica.</t>
  </si>
  <si>
    <t>Nivel de riesgo que tiene una importante posibilidad de asociación con respuestas de estrés alto y por tanto, las dimensiones y dominios que se encuentran bajo esta categoria requieren intervención en el marco de sistema de vigilancia epidemiologica.</t>
  </si>
  <si>
    <t>Nivel de riesgo en el que se esperaria una respuesta de estrés moderada, las dimensiones y dominio que se encuentren bajo bajo esta categoria ameritan observación y acciones sistematicas de intervención para prevenir efectos perjudiciales en la salud.</t>
  </si>
  <si>
    <t>No se espera que los factores psicosociales que ontengan puntuaciones de este nivel esten relacionadas con sintomas o respuestas de estrés significativas . Las dimensiones y dominios que se encuentran  bajo esta categoria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</si>
  <si>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</si>
  <si>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</si>
  <si>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</si>
  <si>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</si>
  <si>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</si>
  <si>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</si>
  <si>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</si>
  <si>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</si>
  <si>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</si>
  <si>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</si>
  <si>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</si>
  <si>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</si>
  <si>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</si>
  <si>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</si>
  <si>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</si>
  <si>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PÁGINA: 7 de7</t>
  </si>
  <si>
    <t>FECHA</t>
  </si>
  <si>
    <t>DESCRIPCIÓN DE LA ACTUALIZACIÓN</t>
  </si>
  <si>
    <t>RESPONSABLE</t>
  </si>
  <si>
    <t>CARGO</t>
  </si>
  <si>
    <t xml:space="preserve">Emision del documento </t>
  </si>
  <si>
    <t>Responsable de SST</t>
  </si>
  <si>
    <t xml:space="preserve">Directora de Talento humano </t>
  </si>
  <si>
    <t xml:space="preserve">Actualizacion según requisitos legales </t>
  </si>
  <si>
    <t xml:space="preserve">Actualizacion del formato
Inclusion de riesgos quimico </t>
  </si>
  <si>
    <t>Se realiza actualizacion de los peligros</t>
  </si>
  <si>
    <t xml:space="preserve">Se incluye la valoración de la eficacia, fiebre amarilla , cambio climático ,ajustes en la valoracion del riesgo </t>
  </si>
  <si>
    <t>ASESOR WAYGROUP ARL POSITIVA</t>
  </si>
  <si>
    <t xml:space="preserve"> </t>
  </si>
  <si>
    <t>PROCESOS GESTIÓN SISTEMAS INTEGRADOS - SEGURIDAD Y SALUD EN EL TRABAJO</t>
  </si>
  <si>
    <t xml:space="preserve">Eliana Parra </t>
  </si>
  <si>
    <t>Gestor SST</t>
  </si>
  <si>
    <t xml:space="preserve">Vilma Katherine Sanchez  </t>
  </si>
  <si>
    <t>ANEXO 1 VALORACIÓN DEL RIESGO</t>
  </si>
  <si>
    <t>TABLA DE PELIGROS CLASIFICACIÓN</t>
  </si>
  <si>
    <t>Definición de roles, monotonía, etc.).</t>
  </si>
  <si>
    <t>33-</t>
  </si>
  <si>
    <t>ANEXO 3 TABLA DE PELIGROS</t>
  </si>
  <si>
    <t>ANEXO 4 PELIGROS HIGIENICOS</t>
  </si>
  <si>
    <t>Actividad que exige movimientos rápidos y continuos de los miembros superiores con la posibilidad de realizar pausas ocasionales (ciclos de trabajo menores a 30 seg. ó 1 min, o concentración de movimientos que utiliza pocos músculos mas del 50% del tiempo de trabajo.</t>
  </si>
  <si>
    <t>POSTURA PROLONGADA, MANTENIDA, FORZADA</t>
  </si>
  <si>
    <t>RACKS DE COMUNICACINES</t>
  </si>
  <si>
    <t>Actualización  se ingresa nuevo proceso estrategico gestor de presupuesto y planeación, Se incluye riesgos y peligros relacionadas con la participación en juegos deportivos en representación de la Universidad</t>
  </si>
  <si>
    <t>Profesional, profesional I, técnico, técnico I</t>
  </si>
  <si>
    <t>GESTIONAR LA INFRAESTRUCTURA DE TELECOMUNICACIONES EN RACKS MEDIANTE LA INSTALACIÓN, CONFIGURACIÓN, ORGANIZACIÓN, MONITOREO Y MANTENIMIENTO DE EQUIPOS Y CABLEADO ESTRUCTURADO, VERIFICANDO CONDICIONES ELÉCTRICAS Y AMBIENTALES, ATENDIENDO FALLAS Y GARANTIZANDO LA CONTINUIDAD, SEGURIDAD Y DISPONIBILIDAD DEL SERVICIO</t>
  </si>
  <si>
    <t>EXPOSICIÓN A FACTORES ELÉCTRICOS POR MANIPULACIÓN O CONTACTO CON CABLEADO Y EQUIPOS ENERGIZADOS EN RACKS</t>
  </si>
  <si>
    <t>EXPOSICIÓN A PELIGROS LOCATIVOS DERIVADOS DE LA PRESENCIA DE HUMEDAD Y ESPACIOS REDUCIDOS O VACÍOS SIN PROTECCIÓN</t>
  </si>
  <si>
    <t>CAÍDAS AL MISMO NIVEL, GOLPES, CONTUSIONES, ATRAPAMIENTOS Y LESIONES OSTEOMUSCULARES</t>
  </si>
  <si>
    <t xml:space="preserve">
SENSIBILIZACIÓN SOBRE EL TRABAJO EN ESPACIOS REDUCIDOS Y CON PELIGRO DE CAÍDAS POR VACÍOS</t>
  </si>
  <si>
    <t>CAIDAS A DISTINTO NIVEL</t>
  </si>
  <si>
    <t xml:space="preserve">NINGUNO
</t>
  </si>
  <si>
    <t>IMPLEMENTAR EL CUBRIMIENTO DE LOS ESPACIOS VACÍOS O ABERTURAS MEDIANTE ELEMENTOS DE PROTECCIÓN FÍSICA (REJILLAS, TAPAS O BARRERAS), GARANTIZANDO LA PREVENCIÓN DE CAÍDAS Y EL AISLAMIENTO DEL ÁREA</t>
  </si>
  <si>
    <t>Se retira el término “antigravitacional” de todas las casillas donde era contemplado como postura asociada a los peligros biomecánicos</t>
  </si>
  <si>
    <t>Jefferson Muñoz Narvaez</t>
  </si>
  <si>
    <t>ASESOR ARL POSITIVA</t>
  </si>
  <si>
    <t>Se incluyen los peligros asociados a las actividades desarrolladas en los espacios de racks y cuartos técnicos</t>
  </si>
  <si>
    <t>Jefferson Muñoz Narvae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</si>
</sst>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2"/>
      <color indexed="81"/>
      <name val="Arial"/>
      <family val="2"/>
    </font>
    <font>
      <sz val="12"/>
      <color indexed="81"/>
      <name val="Arial"/>
      <family val="2"/>
    </font>
    <font>
      <sz val="12"/>
      <color indexed="81"/>
      <name val="Tahoma"/>
      <family val="2"/>
    </font>
    <font>
      <sz val="20"/>
      <color indexed="81"/>
      <name val="Tahoma"/>
      <family val="2"/>
    </font>
    <font>
      <b/>
      <sz val="11"/>
      <color rgb="FFFFFFFF"/>
      <name val="Arial"/>
      <family val="2"/>
    </font>
    <font>
      <sz val="11"/>
      <color rgb="FFFFFFFF"/>
      <name val="Arial"/>
      <family val="2"/>
    </font>
    <font>
      <b/>
      <sz val="11"/>
      <color theme="0"/>
      <name val="Arial"/>
      <family val="2"/>
    </font>
    <font>
      <sz val="12"/>
      <color theme="1"/>
      <name val="Arial"/>
      <family val="2"/>
    </font>
    <font>
      <b/>
      <sz val="11"/>
      <name val="Arial"/>
      <family val="2"/>
    </font>
    <font>
      <sz val="11"/>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14"/>
      <color theme="0"/>
      <name val="Calibri"/>
      <family val="2"/>
      <scheme val="minor"/>
    </font>
    <font>
      <b/>
      <sz val="9"/>
      <color rgb="FF292929"/>
      <name val="Arial"/>
      <family val="2"/>
    </font>
    <font>
      <b/>
      <sz val="10"/>
      <color theme="1"/>
      <name val="Arial"/>
      <family val="2"/>
    </font>
    <font>
      <b/>
      <sz val="12"/>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11"/>
      <color theme="1"/>
      <name val="Calibri"/>
      <family val="2"/>
      <scheme val="minor"/>
    </font>
    <font>
      <sz val="10"/>
      <color theme="1"/>
      <name val="Calibri"/>
      <family val="2"/>
      <scheme val="minor"/>
    </font>
    <font>
      <sz val="11"/>
      <color theme="1"/>
      <name val="Calibri"/>
      <family val="2"/>
    </font>
    <font>
      <sz val="10"/>
      <name val="Arial"/>
      <family val="2"/>
    </font>
    <font>
      <b/>
      <u/>
      <sz val="11"/>
      <color theme="1"/>
      <name val="Calibri"/>
      <family val="2"/>
      <scheme val="minor"/>
    </font>
    <font>
      <u/>
      <sz val="11"/>
      <color theme="0"/>
      <name val="Calibri"/>
      <family val="2"/>
      <scheme val="minor"/>
    </font>
    <font>
      <b/>
      <sz val="9"/>
      <color indexed="10"/>
      <name val="Tahoma"/>
      <family val="2"/>
    </font>
    <font>
      <b/>
      <sz val="12"/>
      <name val="Arial"/>
      <family val="2"/>
    </font>
    <font>
      <b/>
      <sz val="11"/>
      <name val="Calibri"/>
      <family val="2"/>
    </font>
    <font>
      <sz val="10"/>
      <color indexed="8"/>
      <name val="Arial"/>
      <family val="2"/>
    </font>
    <font>
      <b/>
      <sz val="10"/>
      <name val="Arial"/>
      <family val="2"/>
    </font>
    <font>
      <b/>
      <sz val="11"/>
      <name val="Calibri"/>
      <family val="2"/>
      <scheme val="minor"/>
    </font>
    <font>
      <sz val="10"/>
      <color rgb="FF000000"/>
      <name val="Arial"/>
      <family val="2"/>
    </font>
    <font>
      <b/>
      <sz val="9"/>
      <name val="Arial"/>
      <family val="2"/>
    </font>
    <font>
      <i/>
      <sz val="10"/>
      <name val="Arial"/>
      <family val="2"/>
    </font>
    <font>
      <sz val="8"/>
      <name val="Arial"/>
      <family val="2"/>
    </font>
    <font>
      <sz val="11"/>
      <color theme="2" tint="-0.249977111117893"/>
      <name val="Calibri"/>
      <family val="2"/>
      <scheme val="minor"/>
    </font>
    <font>
      <sz val="9"/>
      <name val="Arial"/>
      <family val="2"/>
    </font>
    <font>
      <i/>
      <sz val="11"/>
      <color theme="1"/>
      <name val="Arial"/>
      <family val="2"/>
    </font>
  </fonts>
  <fills count="28">
    <fill>
      <patternFill patternType="none"/>
    </fill>
    <fill>
      <patternFill patternType="gray125"/>
    </fill>
    <fill>
      <patternFill patternType="solid">
        <fgColor theme="0"/>
        <bgColor indexed="64"/>
      </patternFill>
    </fill>
    <fill>
      <patternFill patternType="solid">
        <fgColor rgb="FF7F7F7F"/>
        <bgColor indexed="64"/>
      </patternFill>
    </fill>
    <fill>
      <patternFill patternType="solid">
        <fgColor rgb="FF808080"/>
        <bgColor indexed="64"/>
      </patternFill>
    </fill>
    <fill>
      <patternFill patternType="solid">
        <fgColor rgb="FFBFBFBF"/>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66FF"/>
        <bgColor indexed="64"/>
      </patternFill>
    </fill>
    <fill>
      <patternFill patternType="solid">
        <fgColor rgb="FF66FF66"/>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482B"/>
        <bgColor indexed="64"/>
      </patternFill>
    </fill>
    <fill>
      <patternFill patternType="solid">
        <fgColor rgb="FF00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indexed="40"/>
        <bgColor indexed="64"/>
      </patternFill>
    </fill>
    <fill>
      <patternFill patternType="solid">
        <fgColor indexed="11"/>
        <bgColor indexed="64"/>
      </patternFill>
    </fill>
    <fill>
      <patternFill patternType="solid">
        <fgColor rgb="FF00B050"/>
        <bgColor indexed="64"/>
      </patternFill>
    </fill>
    <fill>
      <patternFill patternType="solid">
        <fgColor rgb="FF79C000"/>
        <bgColor indexed="64"/>
      </patternFill>
    </fill>
    <fill>
      <patternFill patternType="solid">
        <fgColor rgb="FF007B3E"/>
        <bgColor indexed="64"/>
      </patternFill>
    </fill>
    <fill>
      <patternFill patternType="solid">
        <fgColor theme="9" tint="-0.249977111117893"/>
        <bgColor indexed="64"/>
      </patternFill>
    </fill>
    <fill>
      <patternFill patternType="solid">
        <fgColor rgb="FFEE0000"/>
        <bgColor indexed="64"/>
      </patternFill>
    </fill>
    <fill>
      <patternFill patternType="solid">
        <fgColor rgb="FF00988C"/>
        <bgColor indexed="64"/>
      </patternFill>
    </fill>
  </fills>
  <borders count="68">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indexed="64"/>
      </right>
      <top/>
      <bottom style="medium">
        <color rgb="FFFFFFFF"/>
      </bottom>
      <diagonal/>
    </border>
    <border>
      <left style="medium">
        <color indexed="64"/>
      </left>
      <right/>
      <top style="medium">
        <color indexed="64"/>
      </top>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right style="medium">
        <color indexed="64"/>
      </right>
      <top/>
      <bottom style="medium">
        <color indexed="64"/>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right style="medium">
        <color rgb="FFFFFFFF"/>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style="medium">
        <color rgb="FFFFFFFF"/>
      </left>
      <right style="medium">
        <color rgb="FFFFFFFF"/>
      </right>
      <top style="medium">
        <color indexed="64"/>
      </top>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s>
  <cellStyleXfs count="2">
    <xf numFmtId="0" fontId="0" fillId="0" borderId="0"/>
    <xf numFmtId="0" fontId="4" fillId="0" borderId="0"/>
  </cellStyleXfs>
  <cellXfs count="351">
    <xf numFmtId="0" fontId="0" fillId="0" borderId="0" xfId="0"/>
    <xf numFmtId="0" fontId="0" fillId="2" borderId="0" xfId="0" applyFill="1"/>
    <xf numFmtId="0" fontId="1" fillId="2" borderId="0" xfId="0" applyFont="1" applyFill="1"/>
    <xf numFmtId="0" fontId="12" fillId="3"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4" borderId="16"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9" borderId="34" xfId="0" applyFont="1" applyFill="1" applyBorder="1" applyAlignment="1">
      <alignment horizontal="right" vertical="center" wrapText="1"/>
    </xf>
    <xf numFmtId="0" fontId="1" fillId="9" borderId="35" xfId="0" applyFont="1" applyFill="1" applyBorder="1" applyAlignment="1">
      <alignment horizontal="right" vertical="center" wrapText="1"/>
    </xf>
    <xf numFmtId="0" fontId="1" fillId="9" borderId="3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31" xfId="0" applyFont="1" applyFill="1" applyBorder="1" applyAlignment="1">
      <alignment vertical="center" wrapText="1"/>
    </xf>
    <xf numFmtId="0" fontId="1" fillId="10" borderId="34" xfId="0" applyFont="1" applyFill="1" applyBorder="1" applyAlignment="1">
      <alignment horizontal="right" vertical="center" wrapText="1"/>
    </xf>
    <xf numFmtId="0" fontId="1" fillId="10" borderId="35" xfId="0" applyFont="1" applyFill="1" applyBorder="1" applyAlignment="1">
      <alignment horizontal="right" vertical="center" wrapText="1"/>
    </xf>
    <xf numFmtId="0" fontId="1" fillId="3" borderId="39"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0" borderId="40" xfId="0" applyFont="1" applyBorder="1" applyAlignment="1">
      <alignment horizontal="justify" vertical="center" wrapText="1"/>
    </xf>
    <xf numFmtId="0" fontId="1" fillId="0" borderId="40" xfId="0" applyFont="1" applyBorder="1" applyAlignment="1">
      <alignment vertical="center" wrapText="1"/>
    </xf>
    <xf numFmtId="0" fontId="16" fillId="7" borderId="2" xfId="1" applyFont="1" applyFill="1" applyBorder="1" applyAlignment="1">
      <alignment horizontal="center" vertical="center" wrapText="1"/>
    </xf>
    <xf numFmtId="0" fontId="16" fillId="8" borderId="2" xfId="1" applyFont="1" applyFill="1" applyBorder="1" applyAlignment="1">
      <alignment horizontal="center" vertical="center" wrapText="1"/>
    </xf>
    <xf numFmtId="0" fontId="16" fillId="14" borderId="2" xfId="1" applyFont="1" applyFill="1" applyBorder="1" applyAlignment="1">
      <alignment horizontal="center" vertical="center" wrapText="1"/>
    </xf>
    <xf numFmtId="0" fontId="16" fillId="12" borderId="2" xfId="1" applyFont="1" applyFill="1" applyBorder="1" applyAlignment="1">
      <alignment horizontal="center" vertical="center" wrapText="1"/>
    </xf>
    <xf numFmtId="0" fontId="16" fillId="0" borderId="2" xfId="1" applyFont="1" applyBorder="1" applyAlignment="1">
      <alignment vertical="center" wrapText="1"/>
    </xf>
    <xf numFmtId="0" fontId="13" fillId="15" borderId="2" xfId="1" applyFont="1" applyFill="1" applyBorder="1" applyAlignment="1">
      <alignment horizontal="center" vertical="center" wrapText="1"/>
    </xf>
    <xf numFmtId="0" fontId="3" fillId="0" borderId="2" xfId="0" applyFont="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3" fillId="16" borderId="2" xfId="0" applyFont="1" applyFill="1" applyBorder="1" applyAlignment="1">
      <alignment horizontal="center" vertical="center" wrapText="1"/>
    </xf>
    <xf numFmtId="0" fontId="24" fillId="0" borderId="2" xfId="0" applyFont="1" applyBorder="1" applyAlignment="1">
      <alignment horizontal="center" vertical="center" textRotation="90" wrapText="1"/>
    </xf>
    <xf numFmtId="0" fontId="25" fillId="0" borderId="2" xfId="1" applyFont="1" applyBorder="1" applyAlignment="1">
      <alignment horizontal="center" vertical="center" textRotation="90" wrapText="1"/>
    </xf>
    <xf numFmtId="0" fontId="1" fillId="2" borderId="0" xfId="0" applyFont="1" applyFill="1" applyAlignment="1">
      <alignment textRotation="90"/>
    </xf>
    <xf numFmtId="0" fontId="0" fillId="2" borderId="51" xfId="0" applyFill="1" applyBorder="1"/>
    <xf numFmtId="0" fontId="0" fillId="17" borderId="0" xfId="0" applyFill="1"/>
    <xf numFmtId="0" fontId="1" fillId="2" borderId="0" xfId="0" applyFont="1" applyFill="1" applyAlignment="1">
      <alignment horizontal="center" vertical="center"/>
    </xf>
    <xf numFmtId="0" fontId="0" fillId="2" borderId="0" xfId="0" applyFill="1" applyAlignment="1">
      <alignment horizontal="center" vertical="center"/>
    </xf>
    <xf numFmtId="0" fontId="1" fillId="2" borderId="51" xfId="0" applyFont="1" applyFill="1" applyBorder="1" applyAlignment="1">
      <alignment horizontal="center" vertical="center"/>
    </xf>
    <xf numFmtId="0" fontId="26" fillId="2" borderId="0" xfId="0" applyFont="1" applyFill="1"/>
    <xf numFmtId="0" fontId="26" fillId="18" borderId="0" xfId="0" applyFont="1" applyFill="1"/>
    <xf numFmtId="0" fontId="19" fillId="2" borderId="0" xfId="0" applyFont="1" applyFill="1"/>
    <xf numFmtId="0" fontId="0" fillId="0" borderId="2" xfId="0" applyBorder="1"/>
    <xf numFmtId="14" fontId="13" fillId="15" borderId="54" xfId="0" applyNumberFormat="1" applyFont="1" applyFill="1" applyBorder="1" applyAlignment="1">
      <alignment horizontal="center" vertical="center" wrapText="1"/>
    </xf>
    <xf numFmtId="0" fontId="13" fillId="15" borderId="54" xfId="0" applyFont="1" applyFill="1" applyBorder="1" applyAlignment="1">
      <alignment horizontal="center" vertical="center" wrapText="1"/>
    </xf>
    <xf numFmtId="0" fontId="26" fillId="0" borderId="0" xfId="0" applyFont="1"/>
    <xf numFmtId="0" fontId="24" fillId="2" borderId="0" xfId="0" applyFont="1" applyFill="1" applyAlignment="1">
      <alignment horizontal="center" vertical="center" textRotation="90" wrapText="1"/>
    </xf>
    <xf numFmtId="0" fontId="25" fillId="2" borderId="0" xfId="1" applyFont="1" applyFill="1" applyAlignment="1">
      <alignment horizontal="center" vertical="center" textRotation="90" wrapText="1"/>
    </xf>
    <xf numFmtId="0" fontId="3" fillId="2" borderId="0" xfId="0" applyFont="1" applyFill="1" applyAlignment="1">
      <alignment horizontal="center" vertical="center" wrapText="1"/>
    </xf>
    <xf numFmtId="0" fontId="23"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3" fillId="2" borderId="0" xfId="0" applyFont="1" applyFill="1" applyAlignment="1">
      <alignment horizontal="center"/>
    </xf>
    <xf numFmtId="0" fontId="27" fillId="0" borderId="0" xfId="0" applyFont="1"/>
    <xf numFmtId="0" fontId="29" fillId="0" borderId="0" xfId="0" applyFont="1" applyAlignment="1">
      <alignment horizontal="center"/>
    </xf>
    <xf numFmtId="0" fontId="27" fillId="2" borderId="0" xfId="0" applyFont="1" applyFill="1"/>
    <xf numFmtId="0" fontId="0" fillId="0" borderId="2" xfId="0" applyBorder="1" applyAlignment="1">
      <alignment horizontal="center" vertical="center"/>
    </xf>
    <xf numFmtId="0" fontId="0" fillId="0" borderId="2" xfId="0" applyBorder="1" applyAlignment="1">
      <alignment horizontal="center" vertical="center" wrapText="1"/>
    </xf>
    <xf numFmtId="0" fontId="30"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2" xfId="0" applyFill="1" applyBorder="1" applyAlignment="1">
      <alignment horizontal="center" vertical="center"/>
    </xf>
    <xf numFmtId="2" fontId="3" fillId="2" borderId="2" xfId="0" applyNumberFormat="1" applyFont="1" applyFill="1" applyBorder="1" applyAlignment="1" applyProtection="1">
      <alignment horizontal="center" vertical="center" wrapText="1"/>
      <protection locked="0"/>
    </xf>
    <xf numFmtId="0" fontId="30" fillId="0" borderId="2" xfId="0" applyFont="1" applyBorder="1" applyAlignment="1">
      <alignment horizontal="center" vertical="center" textRotation="90" wrapText="1"/>
    </xf>
    <xf numFmtId="0" fontId="30" fillId="0" borderId="2" xfId="0" applyFont="1" applyBorder="1" applyAlignment="1">
      <alignment horizontal="center" vertical="center" textRotation="90"/>
    </xf>
    <xf numFmtId="0" fontId="31" fillId="0" borderId="2" xfId="0" applyFont="1" applyBorder="1" applyAlignment="1">
      <alignment horizontal="center" vertical="center" wrapText="1"/>
    </xf>
    <xf numFmtId="0" fontId="30" fillId="0" borderId="2" xfId="0" applyFont="1" applyBorder="1" applyAlignment="1">
      <alignment horizontal="center" textRotation="90" wrapText="1"/>
    </xf>
    <xf numFmtId="0" fontId="24" fillId="0" borderId="55" xfId="0" applyFont="1" applyBorder="1" applyAlignment="1">
      <alignment horizontal="center" vertical="center" textRotation="90" wrapText="1"/>
    </xf>
    <xf numFmtId="0" fontId="30" fillId="0" borderId="55" xfId="0" applyFont="1" applyBorder="1" applyAlignment="1">
      <alignment horizontal="center" textRotation="90" wrapText="1"/>
    </xf>
    <xf numFmtId="0" fontId="32" fillId="0" borderId="2" xfId="0" applyFont="1" applyBorder="1" applyAlignment="1">
      <alignment horizontal="center" wrapText="1"/>
    </xf>
    <xf numFmtId="0" fontId="13" fillId="15" borderId="2" xfId="0" applyFont="1" applyFill="1" applyBorder="1" applyAlignment="1">
      <alignment horizontal="center" vertical="center" wrapText="1"/>
    </xf>
    <xf numFmtId="0" fontId="20" fillId="15" borderId="2" xfId="0" applyFont="1" applyFill="1" applyBorder="1" applyAlignment="1">
      <alignment horizontal="center" vertical="center" textRotation="90" wrapText="1"/>
    </xf>
    <xf numFmtId="0" fontId="20" fillId="15"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3" fillId="15" borderId="2" xfId="0" applyFont="1" applyFill="1" applyBorder="1" applyAlignment="1">
      <alignment horizontal="center" vertical="center" textRotation="90" wrapText="1"/>
    </xf>
    <xf numFmtId="0" fontId="2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34" fillId="17" borderId="0" xfId="0" applyFont="1" applyFill="1"/>
    <xf numFmtId="0" fontId="35" fillId="17" borderId="0" xfId="0" applyFont="1" applyFill="1"/>
    <xf numFmtId="0" fontId="0" fillId="17" borderId="58" xfId="0" applyFill="1" applyBorder="1"/>
    <xf numFmtId="16" fontId="12" fillId="3" borderId="10" xfId="0" quotePrefix="1" applyNumberFormat="1" applyFont="1" applyFill="1" applyBorder="1" applyAlignment="1">
      <alignment horizontal="center" vertical="center" wrapText="1"/>
    </xf>
    <xf numFmtId="0" fontId="24" fillId="19" borderId="2" xfId="0" applyFont="1" applyFill="1" applyBorder="1" applyAlignment="1">
      <alignment horizontal="center" vertical="center" textRotation="90" wrapText="1"/>
    </xf>
    <xf numFmtId="0" fontId="30" fillId="19" borderId="2" xfId="0" applyFont="1" applyFill="1" applyBorder="1" applyAlignment="1">
      <alignment horizontal="center" vertical="center" textRotation="90" wrapText="1"/>
    </xf>
    <xf numFmtId="0" fontId="3" fillId="19" borderId="2" xfId="0" applyFont="1" applyFill="1" applyBorder="1" applyAlignment="1">
      <alignment horizontal="center" vertical="center" wrapText="1"/>
    </xf>
    <xf numFmtId="0" fontId="0" fillId="19" borderId="2" xfId="0" applyFill="1" applyBorder="1" applyAlignment="1">
      <alignment horizontal="center" vertical="center"/>
    </xf>
    <xf numFmtId="0" fontId="23" fillId="19" borderId="2" xfId="0" applyFont="1" applyFill="1" applyBorder="1" applyAlignment="1">
      <alignment horizontal="center" vertical="center" wrapText="1"/>
    </xf>
    <xf numFmtId="2" fontId="3" fillId="19" borderId="2" xfId="0" applyNumberFormat="1" applyFont="1" applyFill="1" applyBorder="1" applyAlignment="1" applyProtection="1">
      <alignment horizontal="center" vertical="center" wrapText="1"/>
      <protection locked="0"/>
    </xf>
    <xf numFmtId="0" fontId="16" fillId="19" borderId="2" xfId="0" applyFont="1" applyFill="1" applyBorder="1" applyAlignment="1">
      <alignment horizontal="center" vertical="center" wrapText="1"/>
    </xf>
    <xf numFmtId="0" fontId="0" fillId="19" borderId="0" xfId="0" applyFill="1" applyAlignment="1">
      <alignment horizontal="center" vertical="center"/>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9" fillId="0" borderId="2" xfId="0" applyFont="1" applyBorder="1" applyAlignment="1">
      <alignment horizontal="center" vertical="center" wrapText="1"/>
    </xf>
    <xf numFmtId="0" fontId="40" fillId="0" borderId="2" xfId="0" applyFont="1" applyBorder="1" applyAlignment="1">
      <alignment horizontal="center" vertical="center" wrapText="1"/>
    </xf>
    <xf numFmtId="2" fontId="33" fillId="0" borderId="2" xfId="0" applyNumberFormat="1" applyFont="1" applyBorder="1" applyAlignment="1" applyProtection="1">
      <alignment horizontal="center" vertical="center" wrapText="1"/>
      <protection locked="0"/>
    </xf>
    <xf numFmtId="0" fontId="33" fillId="20" borderId="2" xfId="0" applyFont="1" applyFill="1" applyBorder="1" applyAlignment="1">
      <alignment horizontal="center" vertical="center" wrapText="1"/>
    </xf>
    <xf numFmtId="0" fontId="40" fillId="0" borderId="2" xfId="0" applyFont="1" applyBorder="1" applyAlignment="1">
      <alignment horizontal="center" vertical="center" textRotation="90" wrapText="1"/>
    </xf>
    <xf numFmtId="0" fontId="40" fillId="0" borderId="2" xfId="1" applyFont="1" applyBorder="1" applyAlignment="1">
      <alignment horizontal="center" vertical="center" textRotation="90" wrapText="1"/>
    </xf>
    <xf numFmtId="2" fontId="16" fillId="0" borderId="2" xfId="0" applyNumberFormat="1" applyFont="1" applyBorder="1" applyAlignment="1" applyProtection="1">
      <alignment horizontal="center" vertical="center" wrapText="1"/>
      <protection locked="0"/>
    </xf>
    <xf numFmtId="0" fontId="33" fillId="0" borderId="2" xfId="0" applyFont="1" applyBorder="1" applyAlignment="1">
      <alignment horizontal="center" vertical="center" textRotation="90" wrapText="1"/>
    </xf>
    <xf numFmtId="0" fontId="2" fillId="0" borderId="16" xfId="0" applyFont="1" applyBorder="1" applyAlignment="1">
      <alignment horizontal="center" vertical="center" wrapText="1"/>
    </xf>
    <xf numFmtId="0" fontId="15" fillId="0" borderId="2" xfId="0" applyFont="1" applyBorder="1" applyAlignment="1">
      <alignment horizontal="center" vertical="center" wrapText="1"/>
    </xf>
    <xf numFmtId="0" fontId="2" fillId="0" borderId="0" xfId="0" applyFont="1" applyAlignment="1">
      <alignment horizontal="center" vertical="center" wrapText="1"/>
    </xf>
    <xf numFmtId="0" fontId="16" fillId="2" borderId="2" xfId="0" applyFont="1" applyFill="1" applyBorder="1" applyAlignment="1">
      <alignment horizontal="center" vertical="center" wrapText="1"/>
    </xf>
    <xf numFmtId="0" fontId="16" fillId="0" borderId="2" xfId="0" applyFont="1" applyBorder="1" applyAlignment="1">
      <alignment horizontal="center" vertical="center" textRotation="90" wrapText="1"/>
    </xf>
    <xf numFmtId="2" fontId="33" fillId="0" borderId="2" xfId="0" applyNumberFormat="1" applyFont="1" applyBorder="1" applyAlignment="1" applyProtection="1">
      <alignment horizontal="center" vertical="center" textRotation="90" wrapText="1"/>
      <protection locked="0"/>
    </xf>
    <xf numFmtId="0" fontId="37" fillId="0" borderId="2" xfId="0" applyFont="1" applyBorder="1" applyAlignment="1">
      <alignment horizontal="center" vertical="center" textRotation="90" wrapText="1"/>
    </xf>
    <xf numFmtId="0" fontId="33" fillId="0" borderId="2" xfId="0" applyFont="1" applyBorder="1" applyAlignment="1">
      <alignment vertical="center" wrapText="1"/>
    </xf>
    <xf numFmtId="0" fontId="16" fillId="0" borderId="2" xfId="0" applyFont="1" applyBorder="1" applyAlignment="1">
      <alignment vertical="center" wrapText="1"/>
    </xf>
    <xf numFmtId="2" fontId="33" fillId="0" borderId="2" xfId="0" applyNumberFormat="1" applyFont="1" applyBorder="1" applyAlignment="1" applyProtection="1">
      <alignment vertical="center" wrapText="1"/>
      <protection locked="0"/>
    </xf>
    <xf numFmtId="0" fontId="41" fillId="0" borderId="2" xfId="0" applyFont="1" applyBorder="1" applyAlignment="1">
      <alignment horizontal="center" vertical="center" textRotation="90" wrapText="1"/>
    </xf>
    <xf numFmtId="0" fontId="41" fillId="0" borderId="2" xfId="0" applyFont="1" applyBorder="1" applyAlignment="1">
      <alignment horizontal="center" vertical="center" wrapText="1"/>
    </xf>
    <xf numFmtId="0" fontId="15" fillId="0" borderId="2" xfId="1" applyFont="1" applyBorder="1" applyAlignment="1">
      <alignment horizontal="center" vertical="center" wrapText="1"/>
    </xf>
    <xf numFmtId="0" fontId="1" fillId="2" borderId="2" xfId="0" applyFont="1" applyFill="1" applyBorder="1" applyAlignment="1">
      <alignment horizontal="center" vertical="center" textRotation="90" wrapText="1"/>
    </xf>
    <xf numFmtId="0" fontId="33" fillId="21" borderId="2" xfId="0" applyFont="1" applyFill="1" applyBorder="1" applyAlignment="1">
      <alignment horizontal="center" vertical="center" wrapText="1"/>
    </xf>
    <xf numFmtId="0" fontId="16" fillId="20" borderId="2" xfId="0" applyFont="1" applyFill="1" applyBorder="1" applyAlignment="1">
      <alignment horizontal="center" vertical="center" wrapText="1"/>
    </xf>
    <xf numFmtId="0" fontId="33" fillId="1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40" fillId="2" borderId="2" xfId="0" applyFont="1" applyFill="1" applyBorder="1" applyAlignment="1">
      <alignment horizontal="center" vertical="center" wrapText="1"/>
    </xf>
    <xf numFmtId="2" fontId="33" fillId="2" borderId="2" xfId="0" applyNumberFormat="1" applyFont="1" applyFill="1" applyBorder="1" applyAlignment="1" applyProtection="1">
      <alignment horizontal="center" vertical="center" wrapText="1"/>
      <protection locked="0"/>
    </xf>
    <xf numFmtId="0" fontId="37" fillId="0" borderId="55" xfId="0" applyFont="1" applyBorder="1" applyAlignment="1">
      <alignment horizontal="center" vertical="center" wrapText="1"/>
    </xf>
    <xf numFmtId="0" fontId="38" fillId="0" borderId="55"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55" xfId="0" applyFont="1" applyBorder="1" applyAlignment="1">
      <alignment horizontal="center" vertical="center" textRotation="90" wrapText="1"/>
    </xf>
    <xf numFmtId="0" fontId="3" fillId="0" borderId="2" xfId="0" applyFont="1" applyBorder="1" applyAlignment="1" applyProtection="1">
      <alignment horizontal="center" vertical="center" wrapText="1"/>
      <protection locked="0"/>
    </xf>
    <xf numFmtId="0" fontId="20" fillId="15" borderId="59" xfId="0" applyFont="1" applyFill="1" applyBorder="1" applyAlignment="1">
      <alignment horizontal="center" vertical="center" wrapText="1"/>
    </xf>
    <xf numFmtId="0" fontId="20" fillId="15" borderId="60" xfId="0" applyFont="1" applyFill="1" applyBorder="1" applyAlignment="1">
      <alignment horizontal="center" vertical="center" wrapText="1"/>
    </xf>
    <xf numFmtId="0" fontId="24" fillId="2" borderId="2" xfId="0" applyFont="1" applyFill="1" applyBorder="1" applyAlignment="1">
      <alignment horizontal="center" vertical="center" textRotation="90" wrapText="1"/>
    </xf>
    <xf numFmtId="0" fontId="30" fillId="2" borderId="2" xfId="0" applyFont="1" applyFill="1" applyBorder="1" applyAlignment="1">
      <alignment horizontal="center" vertical="center" textRotation="90" wrapText="1"/>
    </xf>
    <xf numFmtId="0" fontId="3" fillId="2" borderId="2" xfId="0" applyFont="1" applyFill="1" applyBorder="1" applyAlignment="1" applyProtection="1">
      <alignment horizontal="center" vertical="center" wrapText="1"/>
      <protection locked="0"/>
    </xf>
    <xf numFmtId="0" fontId="23" fillId="2" borderId="2" xfId="0" applyFont="1" applyFill="1" applyBorder="1" applyAlignment="1">
      <alignment horizontal="center" vertical="center" wrapText="1"/>
    </xf>
    <xf numFmtId="14" fontId="33" fillId="0" borderId="2" xfId="0" applyNumberFormat="1" applyFont="1" applyBorder="1" applyAlignment="1">
      <alignment horizontal="center" vertical="center" wrapText="1"/>
    </xf>
    <xf numFmtId="0" fontId="16" fillId="0" borderId="2" xfId="0" applyFont="1" applyBorder="1" applyAlignment="1" applyProtection="1">
      <alignment horizontal="center" vertical="center" wrapText="1"/>
      <protection locked="0"/>
    </xf>
    <xf numFmtId="0" fontId="0" fillId="0" borderId="0" xfId="0" applyAlignment="1">
      <alignment horizontal="right"/>
    </xf>
    <xf numFmtId="0" fontId="22" fillId="0" borderId="0" xfId="0" applyFont="1" applyAlignment="1">
      <alignment horizontal="center" vertical="center" wrapText="1"/>
    </xf>
    <xf numFmtId="0" fontId="11" fillId="23" borderId="24" xfId="0" applyFont="1" applyFill="1" applyBorder="1" applyAlignment="1">
      <alignment horizontal="center" vertical="center" wrapText="1"/>
    </xf>
    <xf numFmtId="0" fontId="11" fillId="23" borderId="38" xfId="0" applyFont="1" applyFill="1" applyBorder="1" applyAlignment="1">
      <alignment horizontal="center" vertical="center" wrapText="1"/>
    </xf>
    <xf numFmtId="0" fontId="1" fillId="24" borderId="39" xfId="0" applyFont="1" applyFill="1" applyBorder="1" applyAlignment="1">
      <alignment horizontal="center" vertical="center" wrapText="1"/>
    </xf>
    <xf numFmtId="0" fontId="1" fillId="24" borderId="41" xfId="0" applyFont="1" applyFill="1" applyBorder="1" applyAlignment="1">
      <alignment horizontal="center" vertical="center" wrapText="1"/>
    </xf>
    <xf numFmtId="0" fontId="3" fillId="26" borderId="2" xfId="0" applyFont="1" applyFill="1" applyBorder="1" applyAlignment="1" applyProtection="1">
      <alignment horizontal="center" vertical="center" wrapText="1"/>
      <protection locked="0"/>
    </xf>
    <xf numFmtId="0" fontId="3" fillId="22" borderId="2" xfId="0" applyFont="1" applyFill="1" applyBorder="1" applyAlignment="1" applyProtection="1">
      <alignment horizontal="center" vertical="center" wrapText="1"/>
      <protection locked="0"/>
    </xf>
    <xf numFmtId="0" fontId="3" fillId="12" borderId="2" xfId="0" applyFont="1" applyFill="1" applyBorder="1" applyAlignment="1" applyProtection="1">
      <alignment horizontal="center" vertical="center" wrapText="1"/>
      <protection locked="0"/>
    </xf>
    <xf numFmtId="0" fontId="33" fillId="2" borderId="0" xfId="0" applyFont="1" applyFill="1" applyAlignment="1">
      <alignment wrapText="1"/>
    </xf>
    <xf numFmtId="0" fontId="44" fillId="2" borderId="0" xfId="0" applyFont="1" applyFill="1" applyAlignment="1">
      <alignment wrapText="1"/>
    </xf>
    <xf numFmtId="0" fontId="26" fillId="17" borderId="0" xfId="0" applyFont="1" applyFill="1"/>
    <xf numFmtId="0" fontId="17" fillId="17" borderId="0" xfId="0" applyFont="1" applyFill="1"/>
    <xf numFmtId="0" fontId="17" fillId="2" borderId="0" xfId="0" applyFont="1" applyFill="1"/>
    <xf numFmtId="0" fontId="45" fillId="17" borderId="0" xfId="0" applyFont="1" applyFill="1" applyAlignment="1">
      <alignment horizontal="center" wrapText="1"/>
    </xf>
    <xf numFmtId="0" fontId="46" fillId="2" borderId="0" xfId="0" applyFont="1" applyFill="1" applyAlignment="1">
      <alignment vertical="center"/>
    </xf>
    <xf numFmtId="14" fontId="33" fillId="0" borderId="0" xfId="0" applyNumberFormat="1" applyFont="1" applyAlignment="1">
      <alignment horizontal="center" vertical="center" wrapText="1"/>
    </xf>
    <xf numFmtId="0" fontId="14" fillId="0" borderId="2" xfId="0"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textRotation="90" wrapText="1"/>
      <protection locked="0"/>
    </xf>
    <xf numFmtId="0" fontId="0" fillId="0" borderId="2" xfId="0" applyBorder="1" applyAlignment="1" applyProtection="1">
      <alignment horizontal="center" vertical="center" wrapText="1"/>
      <protection locked="0"/>
    </xf>
    <xf numFmtId="0" fontId="33" fillId="2" borderId="2" xfId="0" applyFont="1" applyFill="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textRotation="90" wrapText="1"/>
      <protection locked="0"/>
    </xf>
    <xf numFmtId="0" fontId="1" fillId="2" borderId="2" xfId="0" applyFont="1" applyFill="1" applyBorder="1" applyAlignment="1">
      <alignment horizontal="center" vertical="center"/>
    </xf>
    <xf numFmtId="0" fontId="43" fillId="2" borderId="0" xfId="0" applyFont="1" applyFill="1" applyAlignment="1" applyProtection="1">
      <alignment wrapText="1"/>
      <protection locked="0"/>
    </xf>
    <xf numFmtId="0" fontId="16" fillId="0" borderId="2" xfId="1" applyFont="1" applyBorder="1" applyAlignment="1">
      <alignment horizontal="center" vertical="center" wrapText="1"/>
    </xf>
    <xf numFmtId="0" fontId="11" fillId="23" borderId="7" xfId="0" applyFont="1" applyFill="1" applyBorder="1" applyAlignment="1">
      <alignment horizontal="center" vertical="center" wrapText="1"/>
    </xf>
    <xf numFmtId="0" fontId="11" fillId="23" borderId="10" xfId="0" applyFont="1" applyFill="1" applyBorder="1" applyAlignment="1">
      <alignment horizontal="center" vertical="center" wrapText="1"/>
    </xf>
    <xf numFmtId="0" fontId="11" fillId="23" borderId="6" xfId="0" applyFont="1" applyFill="1" applyBorder="1" applyAlignment="1">
      <alignment horizontal="center" vertical="center" wrapText="1"/>
    </xf>
    <xf numFmtId="0" fontId="11" fillId="23" borderId="9"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 fillId="0" borderId="16" xfId="0" applyFont="1" applyBorder="1" applyAlignment="1">
      <alignment horizontal="justify" vertical="center" wrapText="1"/>
    </xf>
    <xf numFmtId="0" fontId="0" fillId="0" borderId="0" xfId="0" applyAlignment="1">
      <alignment vertical="center"/>
    </xf>
    <xf numFmtId="0" fontId="13" fillId="23" borderId="2" xfId="1" applyFont="1" applyFill="1" applyBorder="1" applyAlignment="1">
      <alignment horizontal="center" vertical="center" wrapText="1"/>
    </xf>
    <xf numFmtId="0" fontId="13" fillId="15" borderId="0" xfId="0" applyFont="1" applyFill="1" applyAlignment="1">
      <alignment vertical="center" wrapText="1"/>
    </xf>
    <xf numFmtId="0" fontId="1" fillId="0" borderId="31" xfId="0" applyFont="1" applyBorder="1" applyAlignment="1">
      <alignment wrapText="1"/>
    </xf>
    <xf numFmtId="0" fontId="1" fillId="0" borderId="31" xfId="0" applyFont="1" applyBorder="1" applyAlignment="1">
      <alignment vertical="center" wrapText="1"/>
    </xf>
    <xf numFmtId="0" fontId="1" fillId="0" borderId="16" xfId="0" applyFont="1" applyBorder="1" applyAlignment="1">
      <alignment wrapText="1"/>
    </xf>
    <xf numFmtId="0" fontId="0" fillId="0" borderId="16" xfId="0" applyBorder="1" applyAlignment="1">
      <alignment vertical="top" wrapText="1"/>
    </xf>
    <xf numFmtId="0" fontId="1" fillId="0" borderId="16" xfId="0" applyFont="1" applyBorder="1" applyAlignment="1">
      <alignment vertical="center" wrapText="1"/>
    </xf>
    <xf numFmtId="0" fontId="0" fillId="0" borderId="16" xfId="0" applyBorder="1" applyAlignment="1">
      <alignment wrapText="1"/>
    </xf>
    <xf numFmtId="0" fontId="0" fillId="0" borderId="31" xfId="0" applyBorder="1" applyAlignment="1">
      <alignment horizontal="center" vertical="center" wrapText="1"/>
    </xf>
    <xf numFmtId="0" fontId="48" fillId="0" borderId="31" xfId="0" applyFont="1" applyBorder="1" applyAlignment="1">
      <alignment horizontal="center" vertical="center" wrapText="1"/>
    </xf>
    <xf numFmtId="0" fontId="0" fillId="0" borderId="16" xfId="0" applyBorder="1" applyAlignment="1">
      <alignment horizontal="center"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1" fillId="0" borderId="31" xfId="0" applyFont="1" applyBorder="1" applyAlignment="1">
      <alignment horizontal="center" vertical="center" wrapText="1"/>
    </xf>
    <xf numFmtId="0" fontId="13" fillId="23" borderId="31" xfId="0" applyFont="1" applyFill="1" applyBorder="1" applyAlignment="1">
      <alignment horizontal="center" vertical="center" wrapText="1"/>
    </xf>
    <xf numFmtId="0" fontId="13" fillId="23" borderId="16" xfId="0" applyFont="1" applyFill="1" applyBorder="1" applyAlignment="1">
      <alignment horizontal="center" vertical="center" wrapText="1"/>
    </xf>
    <xf numFmtId="0" fontId="2" fillId="0" borderId="0" xfId="0" applyFont="1" applyAlignment="1">
      <alignment vertical="top" wrapText="1"/>
    </xf>
    <xf numFmtId="0" fontId="18" fillId="0" borderId="0" xfId="0" applyFont="1" applyAlignment="1">
      <alignment horizontal="center" vertical="center" wrapText="1"/>
    </xf>
    <xf numFmtId="0" fontId="0" fillId="0" borderId="0" xfId="0" applyAlignment="1">
      <alignment horizontal="left"/>
    </xf>
    <xf numFmtId="0" fontId="12" fillId="23" borderId="18" xfId="0" applyFont="1" applyFill="1" applyBorder="1" applyAlignment="1">
      <alignment horizontal="center" vertical="center" wrapText="1"/>
    </xf>
    <xf numFmtId="0" fontId="12" fillId="23" borderId="16" xfId="0" applyFont="1" applyFill="1" applyBorder="1" applyAlignment="1">
      <alignment horizontal="center" vertical="center" wrapText="1"/>
    </xf>
    <xf numFmtId="0" fontId="12" fillId="23" borderId="19" xfId="0" applyFont="1" applyFill="1" applyBorder="1" applyAlignment="1">
      <alignment horizontal="center" vertical="center" wrapText="1"/>
    </xf>
    <xf numFmtId="0" fontId="0" fillId="23" borderId="22" xfId="0" applyFill="1" applyBorder="1" applyAlignment="1">
      <alignment vertical="center" wrapText="1"/>
    </xf>
    <xf numFmtId="0" fontId="11" fillId="23" borderId="25" xfId="0" applyFont="1" applyFill="1" applyBorder="1" applyAlignment="1">
      <alignment horizontal="center" vertical="center" wrapText="1"/>
    </xf>
    <xf numFmtId="0" fontId="11" fillId="23" borderId="15" xfId="0" applyFont="1" applyFill="1" applyBorder="1" applyAlignment="1">
      <alignment horizontal="center" vertical="center" wrapText="1"/>
    </xf>
    <xf numFmtId="0" fontId="13" fillId="23" borderId="24" xfId="0" applyFont="1" applyFill="1" applyBorder="1" applyAlignment="1">
      <alignment horizontal="center" vertical="center" wrapText="1"/>
    </xf>
    <xf numFmtId="0" fontId="13" fillId="23" borderId="25" xfId="0" applyFont="1" applyFill="1" applyBorder="1" applyAlignment="1">
      <alignment horizontal="center" vertical="center" wrapText="1"/>
    </xf>
    <xf numFmtId="0" fontId="13" fillId="23" borderId="15" xfId="0" applyFont="1" applyFill="1" applyBorder="1" applyAlignment="1">
      <alignment horizontal="center" vertical="center" wrapText="1"/>
    </xf>
    <xf numFmtId="0" fontId="11" fillId="23" borderId="29" xfId="0" applyFont="1" applyFill="1" applyBorder="1" applyAlignment="1">
      <alignment horizontal="center" vertical="center" wrapText="1"/>
    </xf>
    <xf numFmtId="14" fontId="42" fillId="0" borderId="2" xfId="0" applyNumberFormat="1" applyFont="1" applyBorder="1" applyAlignment="1">
      <alignment vertical="center"/>
    </xf>
    <xf numFmtId="0" fontId="42" fillId="0" borderId="56" xfId="0" applyFont="1" applyBorder="1" applyAlignment="1">
      <alignment vertical="center" wrapText="1"/>
    </xf>
    <xf numFmtId="14" fontId="42" fillId="0" borderId="54" xfId="0" applyNumberFormat="1" applyFont="1" applyBorder="1" applyAlignment="1">
      <alignment vertical="center"/>
    </xf>
    <xf numFmtId="0" fontId="42" fillId="0" borderId="57" xfId="0" applyFont="1" applyBorder="1" applyAlignment="1">
      <alignment vertical="center" wrapText="1"/>
    </xf>
    <xf numFmtId="14" fontId="3" fillId="0" borderId="2" xfId="0" applyNumberFormat="1" applyFont="1" applyBorder="1" applyAlignment="1">
      <alignment vertical="center"/>
    </xf>
    <xf numFmtId="0" fontId="3" fillId="0" borderId="2" xfId="0" applyFont="1" applyBorder="1" applyAlignment="1">
      <alignment vertical="center"/>
    </xf>
    <xf numFmtId="0" fontId="3" fillId="0" borderId="0" xfId="0" applyFont="1" applyAlignment="1">
      <alignment vertical="center" wrapText="1"/>
    </xf>
    <xf numFmtId="0" fontId="3" fillId="0" borderId="2" xfId="0" applyFont="1" applyBorder="1" applyAlignment="1" applyProtection="1">
      <alignment vertical="center" wrapText="1"/>
      <protection locked="0"/>
    </xf>
    <xf numFmtId="0" fontId="3" fillId="0" borderId="2" xfId="0" applyFont="1" applyBorder="1" applyAlignment="1">
      <alignment horizontal="justify" vertical="center" wrapText="1"/>
    </xf>
    <xf numFmtId="0" fontId="3" fillId="0" borderId="2" xfId="0" applyFont="1" applyBorder="1"/>
    <xf numFmtId="0" fontId="3" fillId="0" borderId="2" xfId="0" applyFont="1" applyBorder="1" applyAlignment="1">
      <alignment wrapText="1"/>
    </xf>
    <xf numFmtId="0" fontId="1" fillId="0" borderId="2" xfId="0" applyFont="1" applyBorder="1"/>
    <xf numFmtId="14" fontId="3" fillId="0" borderId="2" xfId="0" applyNumberFormat="1" applyFont="1" applyBorder="1"/>
    <xf numFmtId="0" fontId="3" fillId="0" borderId="2" xfId="0" applyFont="1" applyBorder="1" applyAlignment="1">
      <alignment horizontal="left" vertical="center"/>
    </xf>
    <xf numFmtId="14" fontId="3" fillId="0" borderId="2" xfId="0" applyNumberFormat="1" applyFont="1" applyBorder="1" applyAlignment="1">
      <alignment horizontal="right" vertical="center"/>
    </xf>
    <xf numFmtId="0" fontId="27" fillId="0" borderId="0" xfId="0" applyFont="1" applyAlignment="1">
      <alignment horizontal="center"/>
    </xf>
    <xf numFmtId="0" fontId="27" fillId="2" borderId="0" xfId="0" applyFont="1" applyFill="1" applyAlignment="1">
      <alignment horizontal="right"/>
    </xf>
    <xf numFmtId="0" fontId="2" fillId="0" borderId="2" xfId="0" applyFont="1" applyBorder="1" applyAlignment="1">
      <alignment vertical="top" wrapText="1"/>
    </xf>
    <xf numFmtId="0" fontId="22" fillId="0" borderId="2" xfId="0" applyFont="1" applyBorder="1" applyAlignment="1">
      <alignment horizontal="center" vertical="center" wrapText="1"/>
    </xf>
    <xf numFmtId="0" fontId="44" fillId="2" borderId="0" xfId="0" applyFont="1" applyFill="1" applyAlignment="1">
      <alignment horizontal="right" vertical="top" wrapText="1"/>
    </xf>
    <xf numFmtId="0" fontId="43" fillId="2" borderId="0" xfId="0" applyFont="1" applyFill="1" applyAlignment="1" applyProtection="1">
      <alignment horizontal="left" wrapText="1"/>
      <protection locked="0"/>
    </xf>
    <xf numFmtId="0" fontId="33" fillId="2" borderId="0" xfId="0" applyFont="1" applyFill="1" applyAlignment="1">
      <alignment horizontal="center" wrapText="1"/>
    </xf>
    <xf numFmtId="0" fontId="28" fillId="27" borderId="12" xfId="0" applyFont="1" applyFill="1" applyBorder="1" applyAlignment="1">
      <alignment horizontal="center" vertical="center"/>
    </xf>
    <xf numFmtId="0" fontId="28" fillId="27" borderId="47" xfId="0" applyFont="1" applyFill="1" applyBorder="1" applyAlignment="1">
      <alignment horizontal="center" vertical="center"/>
    </xf>
    <xf numFmtId="0" fontId="28" fillId="27" borderId="48" xfId="0" applyFont="1" applyFill="1" applyBorder="1" applyAlignment="1">
      <alignment horizontal="center" vertical="center"/>
    </xf>
    <xf numFmtId="0" fontId="28" fillId="27" borderId="51" xfId="0" applyFont="1" applyFill="1" applyBorder="1" applyAlignment="1">
      <alignment horizontal="center" vertical="center"/>
    </xf>
    <xf numFmtId="0" fontId="28" fillId="27" borderId="0" xfId="0" applyFont="1" applyFill="1" applyAlignment="1">
      <alignment horizontal="center" vertical="center"/>
    </xf>
    <xf numFmtId="0" fontId="28" fillId="27" borderId="31" xfId="0" applyFont="1" applyFill="1" applyBorder="1" applyAlignment="1">
      <alignment horizontal="center" vertical="center"/>
    </xf>
    <xf numFmtId="0" fontId="28" fillId="27" borderId="49" xfId="0" applyFont="1" applyFill="1" applyBorder="1" applyAlignment="1">
      <alignment horizontal="center" vertical="center"/>
    </xf>
    <xf numFmtId="0" fontId="28" fillId="27" borderId="50" xfId="0" applyFont="1" applyFill="1" applyBorder="1" applyAlignment="1">
      <alignment horizontal="center" vertical="center"/>
    </xf>
    <xf numFmtId="0" fontId="28" fillId="27" borderId="16" xfId="0" applyFont="1" applyFill="1" applyBorder="1" applyAlignment="1">
      <alignment horizontal="center" vertical="center"/>
    </xf>
    <xf numFmtId="0" fontId="45" fillId="17" borderId="0" xfId="0" applyFont="1" applyFill="1" applyAlignment="1">
      <alignment horizontal="center" wrapText="1"/>
    </xf>
    <xf numFmtId="0" fontId="45" fillId="17" borderId="0" xfId="0" applyFont="1" applyFill="1" applyAlignment="1">
      <alignment horizontal="right" vertical="top" wrapText="1"/>
    </xf>
    <xf numFmtId="0" fontId="2" fillId="0" borderId="52" xfId="0" applyFont="1" applyBorder="1" applyAlignment="1">
      <alignment vertical="top" wrapText="1"/>
    </xf>
    <xf numFmtId="0" fontId="18" fillId="0" borderId="2" xfId="0" applyFont="1" applyBorder="1" applyAlignment="1">
      <alignment horizontal="center" vertical="center" wrapText="1"/>
    </xf>
    <xf numFmtId="0" fontId="18" fillId="2" borderId="2" xfId="0" applyFont="1" applyFill="1" applyBorder="1" applyAlignment="1">
      <alignment horizontal="center" vertical="center" wrapText="1"/>
    </xf>
    <xf numFmtId="0" fontId="27" fillId="0" borderId="0" xfId="0" applyFont="1" applyAlignment="1">
      <alignment horizontal="right"/>
    </xf>
    <xf numFmtId="0" fontId="44" fillId="2" borderId="0" xfId="0" applyFont="1" applyFill="1" applyAlignment="1">
      <alignment horizontal="right" wrapText="1"/>
    </xf>
    <xf numFmtId="0" fontId="21" fillId="15" borderId="3" xfId="0" applyFont="1" applyFill="1" applyBorder="1" applyAlignment="1">
      <alignment horizontal="center" vertical="center"/>
    </xf>
    <xf numFmtId="0" fontId="21" fillId="15" borderId="4" xfId="0" applyFont="1" applyFill="1" applyBorder="1" applyAlignment="1">
      <alignment horizontal="center" vertical="center"/>
    </xf>
    <xf numFmtId="0" fontId="21" fillId="15" borderId="5" xfId="0" applyFont="1" applyFill="1" applyBorder="1" applyAlignment="1">
      <alignment horizontal="center" vertical="center"/>
    </xf>
    <xf numFmtId="0" fontId="17" fillId="15" borderId="3" xfId="0" applyFont="1" applyFill="1" applyBorder="1" applyAlignment="1">
      <alignment horizontal="center" vertical="center"/>
    </xf>
    <xf numFmtId="0" fontId="17" fillId="15" borderId="5" xfId="0" applyFont="1" applyFill="1" applyBorder="1" applyAlignment="1">
      <alignment horizontal="center" vertical="center"/>
    </xf>
    <xf numFmtId="0" fontId="11" fillId="23" borderId="37" xfId="0" applyFont="1" applyFill="1" applyBorder="1" applyAlignment="1">
      <alignment horizontal="center" vertical="center" wrapText="1"/>
    </xf>
    <xf numFmtId="0" fontId="11" fillId="23" borderId="3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2" fillId="23" borderId="27" xfId="0" applyFont="1" applyFill="1" applyBorder="1" applyAlignment="1">
      <alignment horizontal="center" vertical="center" wrapText="1"/>
    </xf>
    <xf numFmtId="0" fontId="12" fillId="23" borderId="28" xfId="0" applyFont="1" applyFill="1" applyBorder="1" applyAlignment="1">
      <alignment horizontal="center" vertical="center" wrapText="1"/>
    </xf>
    <xf numFmtId="0" fontId="12" fillId="23" borderId="20" xfId="0" applyFont="1" applyFill="1" applyBorder="1" applyAlignment="1">
      <alignment horizontal="center" vertical="center" wrapText="1"/>
    </xf>
    <xf numFmtId="0" fontId="12" fillId="23" borderId="19" xfId="0" applyFont="1" applyFill="1" applyBorder="1" applyAlignment="1">
      <alignment horizontal="center" vertical="center" wrapText="1"/>
    </xf>
    <xf numFmtId="0" fontId="12" fillId="23" borderId="2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 fillId="0" borderId="8" xfId="0" applyFont="1" applyBorder="1" applyAlignment="1">
      <alignment horizontal="justify" vertical="center" wrapText="1"/>
    </xf>
    <xf numFmtId="0" fontId="1" fillId="0" borderId="23" xfId="0" applyFont="1" applyBorder="1" applyAlignment="1">
      <alignment horizontal="justify" vertical="center" wrapText="1"/>
    </xf>
    <xf numFmtId="0" fontId="12" fillId="23" borderId="26" xfId="0" applyFont="1" applyFill="1" applyBorder="1" applyAlignment="1">
      <alignment horizontal="center" vertical="center" wrapText="1"/>
    </xf>
    <xf numFmtId="0" fontId="12" fillId="23" borderId="25" xfId="0" applyFont="1" applyFill="1" applyBorder="1" applyAlignment="1">
      <alignment horizontal="center" vertical="center" wrapText="1"/>
    </xf>
    <xf numFmtId="0" fontId="12" fillId="23" borderId="13" xfId="0" applyFont="1" applyFill="1" applyBorder="1" applyAlignment="1">
      <alignment horizontal="center" vertical="center" wrapText="1"/>
    </xf>
    <xf numFmtId="0" fontId="12" fillId="23" borderId="14" xfId="0" applyFont="1" applyFill="1" applyBorder="1" applyAlignment="1">
      <alignment horizontal="center" vertical="center" wrapText="1"/>
    </xf>
    <xf numFmtId="0" fontId="12" fillId="23" borderId="15" xfId="0" applyFont="1" applyFill="1" applyBorder="1" applyAlignment="1">
      <alignment horizontal="center" vertical="center" wrapText="1"/>
    </xf>
    <xf numFmtId="0" fontId="11" fillId="23" borderId="6" xfId="0" applyFont="1" applyFill="1" applyBorder="1" applyAlignment="1">
      <alignment horizontal="center" vertical="center" wrapText="1"/>
    </xf>
    <xf numFmtId="0" fontId="11" fillId="23" borderId="9" xfId="0" applyFont="1" applyFill="1" applyBorder="1" applyAlignment="1">
      <alignment horizontal="center" vertical="center" wrapText="1"/>
    </xf>
    <xf numFmtId="0" fontId="11" fillId="23" borderId="8" xfId="0" applyFont="1" applyFill="1" applyBorder="1" applyAlignment="1">
      <alignment horizontal="center" vertical="center" wrapText="1"/>
    </xf>
    <xf numFmtId="0" fontId="11" fillId="23" borderId="11" xfId="0" applyFont="1" applyFill="1" applyBorder="1" applyAlignment="1">
      <alignment horizontal="center" vertical="center" wrapText="1"/>
    </xf>
    <xf numFmtId="0" fontId="12" fillId="23" borderId="12" xfId="0" applyFont="1" applyFill="1" applyBorder="1" applyAlignment="1">
      <alignment horizontal="center" vertical="center" wrapText="1"/>
    </xf>
    <xf numFmtId="0" fontId="12" fillId="23" borderId="7" xfId="0" applyFont="1" applyFill="1" applyBorder="1" applyAlignment="1">
      <alignment horizontal="center" vertical="center" wrapText="1"/>
    </xf>
    <xf numFmtId="0" fontId="12" fillId="23" borderId="17" xfId="0" applyFont="1" applyFill="1" applyBorder="1" applyAlignment="1">
      <alignment horizontal="center" vertical="center" wrapText="1"/>
    </xf>
    <xf numFmtId="0" fontId="12" fillId="23" borderId="10" xfId="0" applyFont="1" applyFill="1" applyBorder="1" applyAlignment="1">
      <alignment horizontal="center" vertical="center" wrapText="1"/>
    </xf>
    <xf numFmtId="0" fontId="13" fillId="15" borderId="0" xfId="0" applyFont="1" applyFill="1" applyAlignment="1">
      <alignment horizontal="center" vertical="center" wrapText="1"/>
    </xf>
    <xf numFmtId="0" fontId="2" fillId="0" borderId="1" xfId="0" applyFont="1" applyBorder="1" applyAlignment="1">
      <alignment vertical="top" wrapText="1"/>
    </xf>
    <xf numFmtId="0" fontId="22" fillId="0" borderId="1" xfId="0" applyFont="1" applyBorder="1" applyAlignment="1">
      <alignment horizontal="center" vertical="center" wrapText="1"/>
    </xf>
    <xf numFmtId="0" fontId="20" fillId="15" borderId="55" xfId="0" applyFont="1" applyFill="1" applyBorder="1" applyAlignment="1">
      <alignment horizontal="center" vertical="center" wrapText="1"/>
    </xf>
    <xf numFmtId="0" fontId="20" fillId="15" borderId="54"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13" fillId="15" borderId="2" xfId="0" applyFont="1" applyFill="1" applyBorder="1" applyAlignment="1">
      <alignment horizontal="center" vertical="center" wrapText="1"/>
    </xf>
    <xf numFmtId="0" fontId="13" fillId="15" borderId="2" xfId="0" applyFont="1" applyFill="1" applyBorder="1" applyAlignment="1">
      <alignment horizontal="left" vertical="center" wrapText="1"/>
    </xf>
    <xf numFmtId="0" fontId="20" fillId="15" borderId="2" xfId="0" applyFont="1" applyFill="1" applyBorder="1" applyAlignment="1">
      <alignment horizontal="center" vertical="center" textRotation="90" wrapText="1"/>
    </xf>
    <xf numFmtId="0" fontId="20" fillId="15" borderId="2" xfId="0" applyFont="1" applyFill="1" applyBorder="1" applyAlignment="1">
      <alignment horizontal="center" vertical="center" wrapText="1"/>
    </xf>
    <xf numFmtId="0" fontId="13" fillId="15" borderId="55" xfId="0" applyFont="1" applyFill="1" applyBorder="1" applyAlignment="1">
      <alignment horizontal="center" vertical="center" wrapText="1"/>
    </xf>
    <xf numFmtId="0" fontId="13" fillId="15" borderId="54" xfId="0" applyFont="1" applyFill="1" applyBorder="1" applyAlignment="1">
      <alignment horizontal="center" vertical="center" wrapText="1"/>
    </xf>
    <xf numFmtId="0" fontId="1" fillId="0" borderId="52" xfId="0" applyFont="1" applyBorder="1" applyAlignment="1">
      <alignment vertical="top" textRotation="90" wrapText="1"/>
    </xf>
    <xf numFmtId="0" fontId="13" fillId="15" borderId="2" xfId="0" applyFont="1" applyFill="1" applyBorder="1" applyAlignment="1">
      <alignment horizontal="center" vertical="center" textRotation="90" wrapText="1"/>
    </xf>
    <xf numFmtId="0" fontId="17" fillId="25" borderId="2" xfId="0" applyFont="1" applyFill="1" applyBorder="1" applyAlignment="1">
      <alignment horizontal="center" vertical="center" wrapText="1"/>
    </xf>
    <xf numFmtId="0" fontId="0" fillId="0" borderId="0" xfId="0" applyAlignment="1">
      <alignment horizontal="center"/>
    </xf>
    <xf numFmtId="0" fontId="30" fillId="2" borderId="0" xfId="0" applyFont="1" applyFill="1" applyAlignment="1">
      <alignment horizontal="center" vertical="center" wrapText="1"/>
    </xf>
    <xf numFmtId="0" fontId="42" fillId="0" borderId="1" xfId="0" applyFont="1" applyBorder="1" applyAlignment="1">
      <alignment vertical="top" wrapText="1"/>
    </xf>
    <xf numFmtId="0" fontId="18" fillId="0" borderId="52"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4" xfId="0" applyFont="1" applyBorder="1" applyAlignment="1">
      <alignment vertical="center" wrapText="1"/>
    </xf>
    <xf numFmtId="0" fontId="1" fillId="0" borderId="46" xfId="0" applyFont="1" applyBorder="1" applyAlignment="1">
      <alignment vertical="center" wrapText="1"/>
    </xf>
    <xf numFmtId="0" fontId="13" fillId="23" borderId="44" xfId="0" applyFont="1" applyFill="1" applyBorder="1" applyAlignment="1">
      <alignment horizontal="center" vertical="center" wrapText="1"/>
    </xf>
    <xf numFmtId="0" fontId="13" fillId="23" borderId="46" xfId="0" applyFont="1" applyFill="1" applyBorder="1" applyAlignment="1">
      <alignment horizontal="center" vertical="center" wrapText="1"/>
    </xf>
    <xf numFmtId="0" fontId="1" fillId="0" borderId="45" xfId="0" applyFont="1" applyBorder="1" applyAlignment="1">
      <alignment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1" fillId="0" borderId="12" xfId="0" applyFont="1" applyBorder="1" applyAlignment="1">
      <alignment vertical="center" wrapText="1"/>
    </xf>
    <xf numFmtId="0" fontId="1" fillId="0" borderId="47" xfId="0" applyFont="1" applyBorder="1" applyAlignment="1">
      <alignment vertical="center" wrapText="1"/>
    </xf>
    <xf numFmtId="0" fontId="1" fillId="0" borderId="48" xfId="0" applyFont="1" applyBorder="1" applyAlignment="1">
      <alignment vertical="center" wrapText="1"/>
    </xf>
    <xf numFmtId="0" fontId="1" fillId="0" borderId="49" xfId="0" applyFont="1" applyBorder="1" applyAlignment="1">
      <alignment horizontal="justify" vertical="center" wrapText="1"/>
    </xf>
    <xf numFmtId="0" fontId="1" fillId="0" borderId="50" xfId="0" applyFont="1" applyBorder="1" applyAlignment="1">
      <alignment horizontal="justify" vertical="center" wrapText="1"/>
    </xf>
    <xf numFmtId="0" fontId="1" fillId="0" borderId="16" xfId="0" applyFont="1" applyBorder="1" applyAlignment="1">
      <alignment horizontal="justify" vertical="center" wrapText="1"/>
    </xf>
    <xf numFmtId="0" fontId="0" fillId="0" borderId="44" xfId="0" applyBorder="1" applyAlignment="1">
      <alignment wrapText="1"/>
    </xf>
    <xf numFmtId="0" fontId="0" fillId="0" borderId="46" xfId="0" applyBorder="1" applyAlignment="1">
      <alignment wrapText="1"/>
    </xf>
    <xf numFmtId="0" fontId="30" fillId="24" borderId="44" xfId="0" applyFont="1" applyFill="1" applyBorder="1" applyAlignment="1">
      <alignment horizontal="center" vertical="center" textRotation="90" wrapText="1"/>
    </xf>
    <xf numFmtId="0" fontId="30" fillId="24" borderId="45" xfId="0" applyFont="1" applyFill="1" applyBorder="1" applyAlignment="1">
      <alignment horizontal="center" vertical="center" textRotation="90" wrapText="1"/>
    </xf>
    <xf numFmtId="0" fontId="30" fillId="24" borderId="46" xfId="0" applyFont="1" applyFill="1" applyBorder="1" applyAlignment="1">
      <alignment horizontal="center" vertical="center" textRotation="90" wrapText="1"/>
    </xf>
    <xf numFmtId="0" fontId="13" fillId="15"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22" fillId="0" borderId="52"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4"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67" xfId="0" applyFont="1" applyBorder="1" applyAlignment="1">
      <alignment horizontal="center" vertical="center" wrapText="1"/>
    </xf>
    <xf numFmtId="0" fontId="16" fillId="0" borderId="2" xfId="1" applyFont="1" applyBorder="1" applyAlignment="1">
      <alignment horizontal="center" vertical="center" wrapText="1"/>
    </xf>
    <xf numFmtId="0" fontId="47" fillId="2" borderId="0" xfId="0" applyFont="1" applyFill="1" applyAlignment="1" applyProtection="1">
      <alignment horizontal="left" wrapText="1"/>
      <protection locked="0"/>
    </xf>
    <xf numFmtId="0" fontId="18" fillId="0" borderId="1" xfId="0" applyFont="1" applyBorder="1" applyAlignment="1">
      <alignment horizontal="center" vertical="center" wrapText="1"/>
    </xf>
    <xf numFmtId="0" fontId="13" fillId="15" borderId="2" xfId="1" applyFont="1" applyFill="1" applyBorder="1" applyAlignment="1">
      <alignment horizontal="center" wrapText="1"/>
    </xf>
    <xf numFmtId="0" fontId="13" fillId="23" borderId="2" xfId="1" applyFont="1" applyFill="1" applyBorder="1" applyAlignment="1">
      <alignment horizontal="center" vertical="center" wrapText="1"/>
    </xf>
    <xf numFmtId="0" fontId="15" fillId="13" borderId="2" xfId="1" applyFont="1" applyFill="1" applyBorder="1" applyAlignment="1">
      <alignment horizontal="center" vertical="center" wrapText="1"/>
    </xf>
  </cellXfs>
  <cellStyles count="2">
    <cellStyle name="Normal" xfId="0" builtinId="0"/>
    <cellStyle name="Normal 2" xfId="1" xr:uid="{00000000-0005-0000-0000-000001000000}"/>
  </cellStyles>
  <dxfs count="53">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indexed="13"/>
        </patternFill>
      </fill>
    </dxf>
    <dxf>
      <fill>
        <patternFill>
          <bgColor indexed="11"/>
        </patternFill>
      </fill>
    </dxf>
    <dxf>
      <fill>
        <patternFill>
          <bgColor indexed="10"/>
        </patternFill>
      </fill>
    </dxf>
    <dxf>
      <fill>
        <patternFill>
          <bgColor rgb="FFFFFF00"/>
        </patternFill>
      </fill>
    </dxf>
    <dxf>
      <fill>
        <patternFill>
          <bgColor rgb="FF00FF00"/>
        </patternFill>
      </fill>
    </dxf>
    <dxf>
      <fill>
        <patternFill>
          <bgColor rgb="FFFF00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indexed="10"/>
        </patternFill>
      </fill>
    </dxf>
    <dxf>
      <fill>
        <patternFill>
          <bgColor indexed="11"/>
        </patternFill>
      </fill>
    </dxf>
    <dxf>
      <fill>
        <patternFill>
          <bgColor indexed="13"/>
        </patternFill>
      </fill>
    </dxf>
  </dxfs>
  <tableStyles count="0" defaultTableStyle="TableStyleMedium2" defaultPivotStyle="PivotStyleLight16"/>
  <colors>
    <mruColors>
      <color rgb="FF79C000"/>
      <color rgb="FF007B3E"/>
      <color rgb="FF00482B"/>
      <color rgb="FF447CEC"/>
      <color rgb="FF00FF00"/>
      <color rgb="FF0F3D38"/>
      <color rgb="FFEDE34E"/>
      <color rgb="FFD5CA3D"/>
      <color rgb="FF004846"/>
      <color rgb="FF4B5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472A-4FDB-9E74-F69210C4EEAC}"/>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472A-4FDB-9E74-F69210C4EEAC}"/>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472A-4FDB-9E74-F69210C4EEA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78</c:v>
                </c:pt>
                <c:pt idx="2">
                  <c:v>462</c:v>
                </c:pt>
              </c:numCache>
            </c:numRef>
          </c:val>
          <c:extLst>
            <c:ext xmlns:c16="http://schemas.microsoft.com/office/drawing/2014/chart" uri="{C3380CC4-5D6E-409C-BE32-E72D297353CC}">
              <c16:uniqueId val="{00000006-472A-4FDB-9E74-F69210C4EEA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193;rea_de_impresi&#243;n"/><Relationship Id="rId5" Type="http://schemas.openxmlformats.org/officeDocument/2006/relationships/hyperlink" Target="#'Valoracion del riesgo'!&#193;rea_de_impresi&#243;n"/><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 '!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MEN&#218; '!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 '!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MEN&#218; '!A1"/></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218; '!A1"/></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MEN&#218; '!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244C71CC-F361-4AE5-B9FB-7271773DF126}"/>
            </a:ext>
          </a:extLst>
        </xdr:cNvPr>
        <xdr:cNvPicPr>
          <a:picLocks noChangeAspect="1"/>
        </xdr:cNvPicPr>
      </xdr:nvPicPr>
      <xdr:blipFill rotWithShape="1">
        <a:blip xmlns:r="http://schemas.openxmlformats.org/officeDocument/2006/relationships" r:embed="rId2"/>
        <a:srcRect l="33833" t="24477" r="35189" b="21862"/>
        <a:stretch/>
      </xdr:blipFill>
      <xdr:spPr>
        <a:xfrm>
          <a:off x="4537710" y="2579370"/>
          <a:ext cx="1531620" cy="138684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2">
          <a:hlinkClick xmlns:r="http://schemas.openxmlformats.org/officeDocument/2006/relationships" r:id="rId3"/>
          <a:extLst>
            <a:ext uri="{FF2B5EF4-FFF2-40B4-BE49-F238E27FC236}">
              <a16:creationId xmlns:a16="http://schemas.microsoft.com/office/drawing/2014/main" id="{D007B549-8B73-4E10-83B7-5974E7F94B23}"/>
            </a:ext>
          </a:extLst>
        </xdr:cNvPr>
        <xdr:cNvSpPr/>
      </xdr:nvSpPr>
      <xdr:spPr>
        <a:xfrm>
          <a:off x="10711816" y="6673214"/>
          <a:ext cx="832484" cy="88582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3">
          <a:hlinkClick xmlns:r="http://schemas.openxmlformats.org/officeDocument/2006/relationships" r:id="rId4"/>
          <a:extLst>
            <a:ext uri="{FF2B5EF4-FFF2-40B4-BE49-F238E27FC236}">
              <a16:creationId xmlns:a16="http://schemas.microsoft.com/office/drawing/2014/main" id="{44B74397-72CE-453B-A88D-C574D638BD3D}"/>
            </a:ext>
          </a:extLst>
        </xdr:cNvPr>
        <xdr:cNvSpPr/>
      </xdr:nvSpPr>
      <xdr:spPr>
        <a:xfrm>
          <a:off x="699135" y="4673832"/>
          <a:ext cx="1973580"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4">
          <a:hlinkClick xmlns:r="http://schemas.openxmlformats.org/officeDocument/2006/relationships" r:id="rId5"/>
          <a:extLst>
            <a:ext uri="{FF2B5EF4-FFF2-40B4-BE49-F238E27FC236}">
              <a16:creationId xmlns:a16="http://schemas.microsoft.com/office/drawing/2014/main" id="{1544EFAD-AB29-4440-B4F8-373A19C346FC}"/>
            </a:ext>
          </a:extLst>
        </xdr:cNvPr>
        <xdr:cNvSpPr/>
      </xdr:nvSpPr>
      <xdr:spPr>
        <a:xfrm>
          <a:off x="2917563" y="4664867"/>
          <a:ext cx="2070036"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5">
          <a:hlinkClick xmlns:r="http://schemas.openxmlformats.org/officeDocument/2006/relationships" r:id="rId6"/>
          <a:extLst>
            <a:ext uri="{FF2B5EF4-FFF2-40B4-BE49-F238E27FC236}">
              <a16:creationId xmlns:a16="http://schemas.microsoft.com/office/drawing/2014/main" id="{E1C00AB9-D645-4217-8D6B-BFA9D03907A7}"/>
            </a:ext>
          </a:extLst>
        </xdr:cNvPr>
        <xdr:cNvSpPr/>
      </xdr:nvSpPr>
      <xdr:spPr>
        <a:xfrm>
          <a:off x="7513545" y="4668635"/>
          <a:ext cx="1950720" cy="91873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B1CD9467-304D-4241-B4F0-E94FCFC3082B}"/>
            </a:ext>
          </a:extLst>
        </xdr:cNvPr>
        <xdr:cNvSpPr/>
      </xdr:nvSpPr>
      <xdr:spPr>
        <a:xfrm>
          <a:off x="9747661" y="4630831"/>
          <a:ext cx="1950719" cy="94869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AD42E6AA-0679-4182-9881-F8FC42E6E0BA}"/>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49431" y="270354"/>
          <a:ext cx="466531" cy="65951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27705995-A0EA-424F-8388-1F99167D5C9F}"/>
            </a:ext>
          </a:extLst>
        </xdr:cNvPr>
        <xdr:cNvSpPr/>
      </xdr:nvSpPr>
      <xdr:spPr>
        <a:xfrm>
          <a:off x="5316967" y="4639235"/>
          <a:ext cx="1950720" cy="94869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114302</xdr:rowOff>
    </xdr:from>
    <xdr:to>
      <xdr:col>0</xdr:col>
      <xdr:colOff>714375</xdr:colOff>
      <xdr:row>4</xdr:row>
      <xdr:rowOff>80963</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C8C9BCEF-8556-471A-AFF3-033580A2B7B7}"/>
            </a:ext>
          </a:extLst>
        </xdr:cNvPr>
        <xdr:cNvSpPr/>
      </xdr:nvSpPr>
      <xdr:spPr>
        <a:xfrm rot="5400000">
          <a:off x="88107" y="216695"/>
          <a:ext cx="538161" cy="714375"/>
        </a:xfrm>
        <a:prstGeom prst="downArrow">
          <a:avLst/>
        </a:prstGeom>
        <a:solidFill>
          <a:srgbClr val="447CE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219075</xdr:colOff>
      <xdr:row>1</xdr:row>
      <xdr:rowOff>33793</xdr:rowOff>
    </xdr:from>
    <xdr:to>
      <xdr:col>1</xdr:col>
      <xdr:colOff>660661</xdr:colOff>
      <xdr:row>4</xdr:row>
      <xdr:rowOff>123825</xdr:rowOff>
    </xdr:to>
    <xdr:pic>
      <xdr:nvPicPr>
        <xdr:cNvPr id="5" name="Imagen 4">
          <a:extLst>
            <a:ext uri="{FF2B5EF4-FFF2-40B4-BE49-F238E27FC236}">
              <a16:creationId xmlns:a16="http://schemas.microsoft.com/office/drawing/2014/main" id="{58A3F124-36D6-4FAE-92A2-B83A7C7EC2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975" y="224293"/>
          <a:ext cx="441586" cy="6615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3D7B280D-52B5-4E63-9DA1-B8670B1A1F66}"/>
            </a:ext>
          </a:extLst>
        </xdr:cNvPr>
        <xdr:cNvSpPr/>
      </xdr:nvSpPr>
      <xdr:spPr>
        <a:xfrm rot="5400000">
          <a:off x="96334" y="122742"/>
          <a:ext cx="531233" cy="723900"/>
        </a:xfrm>
        <a:prstGeom prst="downArrow">
          <a:avLst/>
        </a:prstGeom>
        <a:solidFill>
          <a:srgbClr val="447CE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277091</xdr:colOff>
      <xdr:row>1</xdr:row>
      <xdr:rowOff>40028</xdr:rowOff>
    </xdr:from>
    <xdr:to>
      <xdr:col>1</xdr:col>
      <xdr:colOff>779318</xdr:colOff>
      <xdr:row>4</xdr:row>
      <xdr:rowOff>168951</xdr:rowOff>
    </xdr:to>
    <xdr:pic>
      <xdr:nvPicPr>
        <xdr:cNvPr id="7" name="Imagen 6">
          <a:extLst>
            <a:ext uri="{FF2B5EF4-FFF2-40B4-BE49-F238E27FC236}">
              <a16:creationId xmlns:a16="http://schemas.microsoft.com/office/drawing/2014/main" id="{1566A1D9-DA02-435D-AC00-C46CE6D89A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6409" y="230528"/>
          <a:ext cx="502227" cy="7523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96F6201D-2834-497D-B941-7E90045370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1724" y="24858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4093BB95-2746-4D24-A7BC-54FC008EACA3}"/>
            </a:ext>
          </a:extLst>
        </xdr:cNvPr>
        <xdr:cNvSpPr/>
      </xdr:nvSpPr>
      <xdr:spPr>
        <a:xfrm rot="5400000">
          <a:off x="88107" y="20907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56076898-B541-4BAA-A2B6-5E86B623A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166689</xdr:rowOff>
    </xdr:from>
    <xdr:to>
      <xdr:col>0</xdr:col>
      <xdr:colOff>723900</xdr:colOff>
      <xdr:row>3</xdr:row>
      <xdr:rowOff>133350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6FF4C8A4-2D5C-406B-AA2A-E4756BFEDA93}"/>
            </a:ext>
          </a:extLst>
        </xdr:cNvPr>
        <xdr:cNvSpPr/>
      </xdr:nvSpPr>
      <xdr:spPr>
        <a:xfrm rot="5400000">
          <a:off x="92869" y="73820"/>
          <a:ext cx="538161" cy="723900"/>
        </a:xfrm>
        <a:prstGeom prst="downArrow">
          <a:avLst/>
        </a:prstGeom>
        <a:solidFill>
          <a:srgbClr val="447CE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108039</xdr:colOff>
      <xdr:row>1</xdr:row>
      <xdr:rowOff>38099</xdr:rowOff>
    </xdr:from>
    <xdr:to>
      <xdr:col>1</xdr:col>
      <xdr:colOff>540327</xdr:colOff>
      <xdr:row>4</xdr:row>
      <xdr:rowOff>114202</xdr:rowOff>
    </xdr:to>
    <xdr:pic>
      <xdr:nvPicPr>
        <xdr:cNvPr id="3" name="Imagen 2">
          <a:extLst>
            <a:ext uri="{FF2B5EF4-FFF2-40B4-BE49-F238E27FC236}">
              <a16:creationId xmlns:a16="http://schemas.microsoft.com/office/drawing/2014/main" id="{C233F65D-855B-4096-B57F-C9CC0999E1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9089" y="228599"/>
          <a:ext cx="432288" cy="6476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D1276BC9-6C44-440C-8CEC-0D63A7F1E7FB}"/>
            </a:ext>
          </a:extLst>
        </xdr:cNvPr>
        <xdr:cNvSpPr/>
      </xdr:nvSpPr>
      <xdr:spPr>
        <a:xfrm rot="5400000">
          <a:off x="92869" y="192880"/>
          <a:ext cx="538161" cy="723900"/>
        </a:xfrm>
        <a:prstGeom prst="downArrow">
          <a:avLst/>
        </a:prstGeom>
        <a:solidFill>
          <a:srgbClr val="447CE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706438</xdr:colOff>
      <xdr:row>1</xdr:row>
      <xdr:rowOff>71438</xdr:rowOff>
    </xdr:from>
    <xdr:to>
      <xdr:col>1</xdr:col>
      <xdr:colOff>1152923</xdr:colOff>
      <xdr:row>4</xdr:row>
      <xdr:rowOff>7939</xdr:rowOff>
    </xdr:to>
    <xdr:pic>
      <xdr:nvPicPr>
        <xdr:cNvPr id="2" name="Imagen 2">
          <a:extLst>
            <a:ext uri="{FF2B5EF4-FFF2-40B4-BE49-F238E27FC236}">
              <a16:creationId xmlns:a16="http://schemas.microsoft.com/office/drawing/2014/main" id="{48F70010-B33A-4254-804E-0FC47C6B94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460501" y="254001"/>
          <a:ext cx="446485" cy="623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4A134F2B-4FE1-4B63-A135-AC7093B5FA76}"/>
            </a:ext>
          </a:extLst>
        </xdr:cNvPr>
        <xdr:cNvSpPr/>
      </xdr:nvSpPr>
      <xdr:spPr>
        <a:xfrm rot="5400000">
          <a:off x="92869" y="92875"/>
          <a:ext cx="538161" cy="723900"/>
        </a:xfrm>
        <a:prstGeom prst="downArrow">
          <a:avLst/>
        </a:prstGeom>
        <a:solidFill>
          <a:srgbClr val="447CE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175260</xdr:colOff>
      <xdr:row>1</xdr:row>
      <xdr:rowOff>83820</xdr:rowOff>
    </xdr:from>
    <xdr:to>
      <xdr:col>1</xdr:col>
      <xdr:colOff>621745</xdr:colOff>
      <xdr:row>4</xdr:row>
      <xdr:rowOff>135414</xdr:rowOff>
    </xdr:to>
    <xdr:pic>
      <xdr:nvPicPr>
        <xdr:cNvPr id="4" name="Imagen 2">
          <a:extLst>
            <a:ext uri="{FF2B5EF4-FFF2-40B4-BE49-F238E27FC236}">
              <a16:creationId xmlns:a16="http://schemas.microsoft.com/office/drawing/2014/main" id="{4B2A8336-4AAE-48B6-A53C-8A9D57C6A8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60120" y="266700"/>
          <a:ext cx="446485" cy="623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OMPENSAR%202015/agencias%20de%20colocacion/Agencia%20de%20colocaci&#243;n%20Mosquera/Plan%20de%20emergencia%20Agencia%20de%20colocaci&#243;n%20Mosquera.xlsm" TargetMode="External"/><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6B0FB-20B4-4C02-84BF-F770D8E71772}">
  <sheetPr>
    <tabColor rgb="FF00482B"/>
  </sheetPr>
  <dimension ref="A1:V73"/>
  <sheetViews>
    <sheetView showGridLines="0" showRowColHeaders="0" tabSelected="1" view="pageBreakPreview" topLeftCell="A21" zoomScaleNormal="100" zoomScaleSheetLayoutView="100" workbookViewId="0">
      <selection activeCell="H38" sqref="H38"/>
    </sheetView>
  </sheetViews>
  <sheetFormatPr baseColWidth="10" defaultColWidth="11.42578125" defaultRowHeight="15" x14ac:dyDescent="0.25"/>
  <cols>
    <col min="1" max="1" width="3.140625" style="1" customWidth="1"/>
    <col min="2" max="15" width="11.42578125" style="1"/>
    <col min="16" max="16" width="8.42578125" style="1" customWidth="1"/>
    <col min="17" max="17" width="6.7109375" style="50" customWidth="1"/>
    <col min="18" max="18" width="1.7109375" style="49" customWidth="1"/>
    <col min="19" max="16384" width="11.42578125" style="50"/>
  </cols>
  <sheetData>
    <row r="1" spans="1:17" x14ac:dyDescent="0.25">
      <c r="Q1" s="49"/>
    </row>
    <row r="2" spans="1:17" s="1" customFormat="1" ht="15.75" customHeight="1" x14ac:dyDescent="0.25">
      <c r="B2" s="242"/>
      <c r="C2" s="243" t="s">
        <v>0</v>
      </c>
      <c r="D2" s="243"/>
      <c r="E2" s="243"/>
      <c r="F2" s="243"/>
      <c r="G2" s="243"/>
      <c r="H2" s="243"/>
      <c r="I2" s="243"/>
      <c r="J2" s="243"/>
      <c r="K2" s="243"/>
      <c r="L2" s="243"/>
      <c r="M2" s="243"/>
      <c r="N2" s="243"/>
      <c r="O2" s="244" t="s">
        <v>1</v>
      </c>
      <c r="P2" s="244"/>
      <c r="Q2" s="244"/>
    </row>
    <row r="3" spans="1:17" s="1" customFormat="1" ht="15.75" customHeight="1" x14ac:dyDescent="0.25">
      <c r="B3" s="242"/>
      <c r="C3" s="243" t="s">
        <v>2</v>
      </c>
      <c r="D3" s="243"/>
      <c r="E3" s="243"/>
      <c r="F3" s="243"/>
      <c r="G3" s="243"/>
      <c r="H3" s="243"/>
      <c r="I3" s="243"/>
      <c r="J3" s="243"/>
      <c r="K3" s="243"/>
      <c r="L3" s="243"/>
      <c r="M3" s="243"/>
      <c r="N3" s="243"/>
      <c r="O3" s="244" t="s">
        <v>3</v>
      </c>
      <c r="P3" s="244"/>
      <c r="Q3" s="244"/>
    </row>
    <row r="4" spans="1:17" s="1" customFormat="1" ht="16.5" customHeight="1" x14ac:dyDescent="0.25">
      <c r="B4" s="242"/>
      <c r="C4" s="243" t="s">
        <v>4</v>
      </c>
      <c r="D4" s="243"/>
      <c r="E4" s="243"/>
      <c r="F4" s="243"/>
      <c r="G4" s="243"/>
      <c r="H4" s="243"/>
      <c r="I4" s="243"/>
      <c r="J4" s="243"/>
      <c r="K4" s="243"/>
      <c r="L4" s="243"/>
      <c r="M4" s="243"/>
      <c r="N4" s="243"/>
      <c r="O4" s="244" t="s">
        <v>5</v>
      </c>
      <c r="P4" s="244"/>
      <c r="Q4" s="244"/>
    </row>
    <row r="5" spans="1:17" s="1" customFormat="1" ht="15" customHeight="1" x14ac:dyDescent="0.25">
      <c r="B5" s="242"/>
      <c r="C5" s="243"/>
      <c r="D5" s="243"/>
      <c r="E5" s="243"/>
      <c r="F5" s="243"/>
      <c r="G5" s="243"/>
      <c r="H5" s="243"/>
      <c r="I5" s="243"/>
      <c r="J5" s="243"/>
      <c r="K5" s="243"/>
      <c r="L5" s="243"/>
      <c r="M5" s="243"/>
      <c r="N5" s="243"/>
      <c r="O5" s="244" t="s">
        <v>6</v>
      </c>
      <c r="P5" s="244"/>
      <c r="Q5" s="244"/>
    </row>
    <row r="6" spans="1:17" x14ac:dyDescent="0.25">
      <c r="Q6" s="49"/>
    </row>
    <row r="7" spans="1:17" ht="15.75" thickBot="1" x14ac:dyDescent="0.3">
      <c r="A7" s="45"/>
      <c r="B7" s="45"/>
      <c r="C7" s="45"/>
      <c r="D7" s="45"/>
      <c r="E7" s="45"/>
      <c r="F7" s="45"/>
      <c r="G7" s="45"/>
      <c r="H7" s="45"/>
      <c r="I7" s="45"/>
      <c r="J7" s="45"/>
      <c r="K7" s="45"/>
      <c r="L7" s="45"/>
      <c r="M7" s="45"/>
      <c r="N7" s="45"/>
      <c r="O7" s="45"/>
      <c r="P7" s="45"/>
      <c r="Q7" s="155"/>
    </row>
    <row r="8" spans="1:17" ht="15" customHeight="1" x14ac:dyDescent="0.25">
      <c r="A8" s="45"/>
      <c r="B8" s="231" t="s">
        <v>7</v>
      </c>
      <c r="C8" s="232"/>
      <c r="D8" s="232"/>
      <c r="E8" s="232"/>
      <c r="F8" s="232"/>
      <c r="G8" s="232"/>
      <c r="H8" s="232"/>
      <c r="I8" s="232"/>
      <c r="J8" s="232"/>
      <c r="K8" s="232"/>
      <c r="L8" s="232"/>
      <c r="M8" s="232"/>
      <c r="N8" s="232"/>
      <c r="O8" s="233"/>
      <c r="P8" s="45"/>
      <c r="Q8" s="155"/>
    </row>
    <row r="9" spans="1:17" ht="15" customHeight="1" x14ac:dyDescent="0.25">
      <c r="A9" s="45"/>
      <c r="B9" s="234"/>
      <c r="C9" s="235"/>
      <c r="D9" s="235"/>
      <c r="E9" s="235"/>
      <c r="F9" s="235"/>
      <c r="G9" s="235"/>
      <c r="H9" s="235"/>
      <c r="I9" s="235"/>
      <c r="J9" s="235"/>
      <c r="K9" s="235"/>
      <c r="L9" s="235"/>
      <c r="M9" s="235"/>
      <c r="N9" s="235"/>
      <c r="O9" s="236"/>
      <c r="P9" s="45"/>
      <c r="Q9" s="155"/>
    </row>
    <row r="10" spans="1:17" ht="15" customHeight="1" x14ac:dyDescent="0.25">
      <c r="A10" s="45"/>
      <c r="B10" s="234" t="s">
        <v>8</v>
      </c>
      <c r="C10" s="235"/>
      <c r="D10" s="235"/>
      <c r="E10" s="235"/>
      <c r="F10" s="235"/>
      <c r="G10" s="235"/>
      <c r="H10" s="235"/>
      <c r="I10" s="235"/>
      <c r="J10" s="235"/>
      <c r="K10" s="235"/>
      <c r="L10" s="235"/>
      <c r="M10" s="235"/>
      <c r="N10" s="235"/>
      <c r="O10" s="236"/>
      <c r="P10" s="45"/>
      <c r="Q10" s="155"/>
    </row>
    <row r="11" spans="1:17" ht="15.75" customHeight="1" thickBot="1" x14ac:dyDescent="0.3">
      <c r="A11" s="45"/>
      <c r="B11" s="237"/>
      <c r="C11" s="238"/>
      <c r="D11" s="238"/>
      <c r="E11" s="238"/>
      <c r="F11" s="238"/>
      <c r="G11" s="238"/>
      <c r="H11" s="238"/>
      <c r="I11" s="238"/>
      <c r="J11" s="238"/>
      <c r="K11" s="238"/>
      <c r="L11" s="238"/>
      <c r="M11" s="238"/>
      <c r="N11" s="238"/>
      <c r="O11" s="239"/>
      <c r="P11" s="45"/>
      <c r="Q11" s="155"/>
    </row>
    <row r="12" spans="1:17" x14ac:dyDescent="0.25">
      <c r="A12" s="45"/>
      <c r="B12" s="45"/>
      <c r="C12" s="45"/>
      <c r="D12" s="45"/>
      <c r="E12" s="45"/>
      <c r="F12" s="45"/>
      <c r="G12" s="45"/>
      <c r="H12" s="45"/>
      <c r="I12" s="45"/>
      <c r="J12" s="45"/>
      <c r="K12" s="45"/>
      <c r="L12" s="45"/>
      <c r="M12" s="45"/>
      <c r="N12" s="45"/>
      <c r="O12" s="45"/>
      <c r="P12" s="45"/>
      <c r="Q12" s="155"/>
    </row>
    <row r="13" spans="1:17" x14ac:dyDescent="0.25">
      <c r="A13" s="45"/>
      <c r="B13" s="45"/>
      <c r="C13" s="45"/>
      <c r="D13" s="45"/>
      <c r="E13" s="45"/>
      <c r="F13" s="45"/>
      <c r="G13" s="45"/>
      <c r="H13" s="45"/>
      <c r="I13" s="45"/>
      <c r="J13" s="45"/>
      <c r="K13" s="45"/>
      <c r="L13" s="45"/>
      <c r="M13" s="45"/>
      <c r="N13" s="45"/>
      <c r="O13" s="45"/>
      <c r="P13" s="45"/>
      <c r="Q13" s="155"/>
    </row>
    <row r="14" spans="1:17" x14ac:dyDescent="0.25">
      <c r="A14" s="45"/>
      <c r="B14" s="45"/>
      <c r="C14" s="45"/>
      <c r="D14" s="45"/>
      <c r="E14" s="45"/>
      <c r="F14" s="45"/>
      <c r="G14" s="45"/>
      <c r="H14" s="45"/>
      <c r="I14" s="45"/>
      <c r="J14" s="45"/>
      <c r="K14" s="45"/>
      <c r="L14" s="45"/>
      <c r="M14" s="45"/>
      <c r="N14" s="45"/>
      <c r="O14" s="45"/>
      <c r="P14" s="45"/>
      <c r="Q14" s="155"/>
    </row>
    <row r="15" spans="1:17" x14ac:dyDescent="0.25">
      <c r="A15" s="45"/>
      <c r="B15" s="45"/>
      <c r="C15" s="45"/>
      <c r="D15" s="45"/>
      <c r="E15" s="45"/>
      <c r="F15" s="45"/>
      <c r="G15" s="45"/>
      <c r="H15" s="45"/>
      <c r="I15" s="45"/>
      <c r="J15" s="45"/>
      <c r="K15" s="45"/>
      <c r="L15" s="45"/>
      <c r="M15" s="45"/>
      <c r="N15" s="45"/>
      <c r="O15" s="45"/>
      <c r="P15" s="45"/>
      <c r="Q15" s="155"/>
    </row>
    <row r="16" spans="1:17" x14ac:dyDescent="0.25">
      <c r="A16" s="45"/>
      <c r="B16" s="45"/>
      <c r="C16" s="45"/>
      <c r="D16" s="45"/>
      <c r="E16" s="45"/>
      <c r="F16" s="45"/>
      <c r="G16" s="45"/>
      <c r="H16" s="45"/>
      <c r="I16" s="45"/>
      <c r="J16" s="45"/>
      <c r="K16" s="45"/>
      <c r="L16" s="45"/>
      <c r="M16" s="45"/>
      <c r="N16" s="45"/>
      <c r="O16" s="45"/>
      <c r="P16" s="45"/>
      <c r="Q16" s="155"/>
    </row>
    <row r="17" spans="1:18" x14ac:dyDescent="0.25">
      <c r="A17" s="45"/>
      <c r="B17" s="45"/>
      <c r="C17" s="45"/>
      <c r="D17" s="45"/>
      <c r="E17" s="45"/>
      <c r="F17" s="45"/>
      <c r="G17" s="45"/>
      <c r="H17" s="45"/>
      <c r="I17" s="45"/>
      <c r="J17" s="45"/>
      <c r="K17" s="45"/>
      <c r="L17" s="45"/>
      <c r="M17" s="45"/>
      <c r="N17" s="45"/>
      <c r="O17" s="45"/>
      <c r="P17" s="45"/>
      <c r="Q17" s="156"/>
      <c r="R17" s="157"/>
    </row>
    <row r="18" spans="1:18" x14ac:dyDescent="0.25">
      <c r="A18" s="45"/>
      <c r="B18" s="45"/>
      <c r="C18" s="45"/>
      <c r="D18" s="45"/>
      <c r="E18" s="45"/>
      <c r="F18" s="45"/>
      <c r="G18" s="45"/>
      <c r="H18" s="45"/>
      <c r="I18" s="45"/>
      <c r="J18" s="45"/>
      <c r="K18" s="45"/>
      <c r="L18" s="45"/>
      <c r="M18" s="45"/>
      <c r="N18" s="45"/>
      <c r="O18" s="45"/>
      <c r="P18" s="45"/>
      <c r="Q18" s="156"/>
      <c r="R18" s="157"/>
    </row>
    <row r="19" spans="1:18" x14ac:dyDescent="0.25">
      <c r="A19" s="45"/>
      <c r="B19" s="45"/>
      <c r="C19" s="45"/>
      <c r="D19" s="45"/>
      <c r="E19" s="45"/>
      <c r="F19" s="45"/>
      <c r="G19" s="45"/>
      <c r="H19" s="45"/>
      <c r="I19" s="45"/>
      <c r="J19" s="45"/>
      <c r="K19" s="45"/>
      <c r="L19" s="45"/>
      <c r="M19" s="45"/>
      <c r="N19" s="45"/>
      <c r="O19" s="45"/>
      <c r="P19" s="45"/>
      <c r="Q19" s="155"/>
    </row>
    <row r="20" spans="1:18" x14ac:dyDescent="0.25">
      <c r="A20" s="45"/>
      <c r="B20" s="45"/>
      <c r="C20" s="45"/>
      <c r="D20" s="45"/>
      <c r="E20" s="45"/>
      <c r="F20" s="45"/>
      <c r="G20" s="45"/>
      <c r="H20" s="45"/>
      <c r="I20" s="45"/>
      <c r="J20" s="45"/>
      <c r="K20" s="45"/>
      <c r="L20" s="45"/>
      <c r="M20" s="45"/>
      <c r="N20" s="45"/>
      <c r="O20" s="45"/>
      <c r="P20" s="45"/>
      <c r="Q20" s="155"/>
    </row>
    <row r="21" spans="1:18" x14ac:dyDescent="0.25">
      <c r="A21" s="45"/>
      <c r="B21" s="45"/>
      <c r="C21" s="45"/>
      <c r="D21" s="45"/>
      <c r="E21" s="45"/>
      <c r="F21" s="45"/>
      <c r="G21" s="45"/>
      <c r="H21" s="45"/>
      <c r="I21" s="45"/>
      <c r="J21" s="45"/>
      <c r="K21" s="45"/>
      <c r="L21" s="45"/>
      <c r="M21" s="45"/>
      <c r="N21" s="45"/>
      <c r="O21" s="45"/>
      <c r="P21" s="45"/>
      <c r="Q21" s="155"/>
    </row>
    <row r="22" spans="1:18" x14ac:dyDescent="0.25">
      <c r="A22" s="45"/>
      <c r="B22" s="45"/>
      <c r="C22" s="45"/>
      <c r="D22" s="45"/>
      <c r="E22" s="45"/>
      <c r="F22" s="45"/>
      <c r="G22" s="45"/>
      <c r="H22" s="45"/>
      <c r="I22" s="45"/>
      <c r="J22" s="45"/>
      <c r="K22" s="45"/>
      <c r="L22" s="45"/>
      <c r="M22" s="45"/>
      <c r="N22" s="45"/>
      <c r="O22" s="45"/>
      <c r="P22" s="45"/>
      <c r="Q22" s="155"/>
    </row>
    <row r="23" spans="1:18" x14ac:dyDescent="0.25">
      <c r="A23" s="45"/>
      <c r="B23" s="45"/>
      <c r="C23" s="45"/>
      <c r="D23" s="45"/>
      <c r="E23" s="45"/>
      <c r="F23" s="45"/>
      <c r="G23" s="45"/>
      <c r="H23" s="45"/>
      <c r="I23" s="45"/>
      <c r="J23" s="45"/>
      <c r="K23" s="45"/>
      <c r="L23" s="45"/>
      <c r="M23" s="45"/>
      <c r="N23" s="45"/>
      <c r="O23" s="45"/>
      <c r="P23" s="45"/>
      <c r="Q23" s="155"/>
    </row>
    <row r="24" spans="1:18" x14ac:dyDescent="0.25">
      <c r="A24" s="45"/>
      <c r="B24" s="45"/>
      <c r="C24" s="45"/>
      <c r="D24" s="45"/>
      <c r="E24" s="45"/>
      <c r="F24" s="45"/>
      <c r="G24" s="45"/>
      <c r="H24" s="45"/>
      <c r="I24" s="45"/>
      <c r="J24" s="45"/>
      <c r="K24" s="45"/>
      <c r="L24" s="45"/>
      <c r="M24" s="45"/>
      <c r="N24" s="45"/>
      <c r="O24" s="45"/>
      <c r="P24" s="45"/>
      <c r="Q24" s="155"/>
    </row>
    <row r="25" spans="1:18" ht="13.5" customHeight="1" x14ac:dyDescent="0.25">
      <c r="A25" s="45"/>
      <c r="B25" s="45"/>
      <c r="C25" s="45"/>
      <c r="D25" s="45"/>
      <c r="E25" s="45"/>
      <c r="F25" s="45"/>
      <c r="G25" s="45"/>
      <c r="H25" s="45"/>
      <c r="I25" s="45"/>
      <c r="J25" s="45"/>
      <c r="K25" s="45"/>
      <c r="L25" s="45"/>
      <c r="M25" s="45"/>
      <c r="N25" s="45"/>
      <c r="O25" s="45"/>
      <c r="P25" s="45"/>
      <c r="Q25" s="155"/>
    </row>
    <row r="26" spans="1:18" x14ac:dyDescent="0.25">
      <c r="A26" s="45"/>
      <c r="B26" s="45"/>
      <c r="C26" s="45"/>
      <c r="D26" s="45"/>
      <c r="E26" s="45"/>
      <c r="F26" s="45"/>
      <c r="G26" s="45"/>
      <c r="H26" s="45"/>
      <c r="I26" s="45"/>
      <c r="J26" s="45"/>
      <c r="K26" s="45"/>
      <c r="L26" s="45"/>
      <c r="M26" s="45"/>
      <c r="N26" s="45"/>
      <c r="O26" s="45"/>
      <c r="P26" s="45"/>
      <c r="Q26" s="155"/>
    </row>
    <row r="27" spans="1:18" x14ac:dyDescent="0.25">
      <c r="A27" s="45"/>
      <c r="B27" s="45"/>
      <c r="C27" s="45"/>
      <c r="D27" s="45"/>
      <c r="E27" s="45"/>
      <c r="F27" s="45"/>
      <c r="G27" s="45"/>
      <c r="H27" s="45"/>
      <c r="I27" s="45"/>
      <c r="J27" s="45"/>
      <c r="K27" s="45"/>
      <c r="L27" s="45"/>
      <c r="M27" s="45"/>
      <c r="N27" s="45"/>
      <c r="O27" s="45"/>
      <c r="P27" s="45"/>
      <c r="Q27" s="155"/>
    </row>
    <row r="28" spans="1:18" x14ac:dyDescent="0.25">
      <c r="A28" s="45"/>
      <c r="B28" s="45"/>
      <c r="C28" s="45"/>
      <c r="D28" s="45"/>
      <c r="E28" s="45"/>
      <c r="F28" s="45"/>
      <c r="G28" s="45"/>
      <c r="H28" s="45"/>
      <c r="I28" s="45"/>
      <c r="J28" s="45"/>
      <c r="K28" s="45"/>
      <c r="L28" s="45"/>
      <c r="M28" s="45"/>
      <c r="N28" s="45"/>
      <c r="O28" s="45"/>
      <c r="P28" s="45"/>
      <c r="Q28" s="155"/>
    </row>
    <row r="29" spans="1:18" x14ac:dyDescent="0.25">
      <c r="A29" s="45"/>
      <c r="B29" s="45"/>
      <c r="C29" s="45"/>
      <c r="D29" s="45"/>
      <c r="E29" s="45"/>
      <c r="F29" s="45"/>
      <c r="G29" s="45"/>
      <c r="H29" s="45"/>
      <c r="I29" s="45"/>
      <c r="J29" s="45"/>
      <c r="K29" s="45"/>
      <c r="L29" s="45"/>
      <c r="M29" s="45"/>
      <c r="N29" s="45"/>
      <c r="O29" s="45"/>
      <c r="P29" s="45"/>
      <c r="Q29" s="155"/>
    </row>
    <row r="30" spans="1:18" x14ac:dyDescent="0.25">
      <c r="A30" s="45"/>
      <c r="B30" s="45"/>
      <c r="C30" s="45"/>
      <c r="D30" s="45"/>
      <c r="E30" s="45"/>
      <c r="F30" s="45"/>
      <c r="G30" s="45"/>
      <c r="H30" s="45"/>
      <c r="I30" s="45"/>
      <c r="J30" s="45"/>
      <c r="K30" s="45"/>
      <c r="L30" s="45"/>
      <c r="M30" s="45"/>
      <c r="N30" s="45"/>
      <c r="O30" s="45"/>
      <c r="P30" s="45"/>
      <c r="Q30" s="155"/>
    </row>
    <row r="31" spans="1:18" x14ac:dyDescent="0.25">
      <c r="A31" s="45"/>
      <c r="B31" s="45"/>
      <c r="C31" s="45"/>
      <c r="D31" s="45"/>
      <c r="E31" s="45"/>
      <c r="F31" s="45"/>
      <c r="G31" s="45"/>
      <c r="H31" s="45"/>
      <c r="I31" s="45"/>
      <c r="J31" s="45"/>
      <c r="K31" s="45"/>
      <c r="L31" s="45"/>
      <c r="M31" s="45"/>
      <c r="N31" s="45"/>
      <c r="O31" s="45"/>
      <c r="P31" s="45"/>
      <c r="Q31" s="155"/>
    </row>
    <row r="32" spans="1:18" x14ac:dyDescent="0.25">
      <c r="A32" s="45"/>
      <c r="B32" s="45"/>
      <c r="C32" s="45"/>
      <c r="D32" s="45"/>
      <c r="E32" s="45"/>
      <c r="F32" s="45"/>
      <c r="G32" s="45"/>
      <c r="H32" s="45"/>
      <c r="I32" s="45"/>
      <c r="J32" s="45"/>
      <c r="K32" s="45"/>
      <c r="L32" s="45"/>
      <c r="M32" s="45"/>
      <c r="N32" s="45"/>
      <c r="O32" s="45"/>
      <c r="P32" s="45"/>
      <c r="Q32" s="155"/>
    </row>
    <row r="33" spans="1:22" x14ac:dyDescent="0.25">
      <c r="A33" s="45"/>
      <c r="B33" s="45"/>
      <c r="C33" s="45"/>
      <c r="D33" s="45"/>
      <c r="E33" s="45"/>
      <c r="F33" s="45"/>
      <c r="G33" s="45"/>
      <c r="H33" s="45"/>
      <c r="I33" s="45"/>
      <c r="J33" s="45"/>
      <c r="K33" s="45"/>
      <c r="L33" s="45"/>
      <c r="M33" s="45"/>
      <c r="N33" s="45"/>
      <c r="O33" s="45"/>
      <c r="P33" s="45"/>
      <c r="Q33" s="155"/>
    </row>
    <row r="34" spans="1:22" x14ac:dyDescent="0.25">
      <c r="A34" s="45"/>
      <c r="B34" s="45"/>
      <c r="C34" s="45"/>
      <c r="D34" s="45"/>
      <c r="E34" s="45"/>
      <c r="F34" s="45"/>
      <c r="G34" s="45"/>
      <c r="H34" s="45"/>
      <c r="I34" s="45"/>
      <c r="J34" s="45"/>
      <c r="K34" s="45"/>
      <c r="L34" s="45"/>
      <c r="M34" s="45"/>
      <c r="N34" s="45"/>
      <c r="O34" s="45"/>
      <c r="P34" s="45"/>
      <c r="Q34" s="155"/>
    </row>
    <row r="35" spans="1:22" x14ac:dyDescent="0.25">
      <c r="A35" s="45"/>
      <c r="B35" s="45"/>
      <c r="C35" s="45"/>
      <c r="D35" s="45"/>
      <c r="E35" s="45"/>
      <c r="F35" s="45"/>
      <c r="G35" s="45"/>
      <c r="H35" s="45"/>
      <c r="I35" s="45"/>
      <c r="J35" s="45"/>
      <c r="K35" s="45"/>
      <c r="L35" s="45"/>
      <c r="M35" s="45"/>
      <c r="N35" s="45"/>
      <c r="O35" s="45"/>
      <c r="P35" s="45"/>
      <c r="Q35" s="155"/>
    </row>
    <row r="36" spans="1:22" x14ac:dyDescent="0.25">
      <c r="A36" s="45"/>
      <c r="B36" s="45"/>
      <c r="C36" s="45"/>
      <c r="D36" s="45"/>
      <c r="E36" s="45"/>
      <c r="F36" s="45"/>
      <c r="G36" s="45"/>
      <c r="H36" s="45"/>
      <c r="I36" s="45"/>
      <c r="J36" s="45"/>
      <c r="K36" s="45"/>
      <c r="L36" s="45"/>
      <c r="M36" s="45"/>
      <c r="N36" s="45"/>
      <c r="O36" s="45"/>
      <c r="P36" s="45"/>
      <c r="Q36" s="155"/>
    </row>
    <row r="37" spans="1:22" x14ac:dyDescent="0.25">
      <c r="A37" s="45"/>
      <c r="B37" s="45"/>
      <c r="C37" s="45"/>
      <c r="D37" s="45"/>
      <c r="E37" s="45"/>
      <c r="F37" s="45"/>
      <c r="G37" s="45"/>
      <c r="H37" s="45"/>
      <c r="I37" s="45"/>
      <c r="J37" s="45"/>
      <c r="K37" s="45"/>
      <c r="L37" s="45"/>
      <c r="M37" s="45"/>
      <c r="N37" s="45"/>
      <c r="O37" s="45"/>
      <c r="P37" s="45"/>
      <c r="Q37" s="155"/>
    </row>
    <row r="38" spans="1:22" x14ac:dyDescent="0.25">
      <c r="A38" s="45"/>
      <c r="B38" s="45"/>
      <c r="C38" s="45"/>
      <c r="D38" s="45"/>
      <c r="E38" s="45"/>
      <c r="F38" s="45"/>
      <c r="G38" s="45"/>
      <c r="H38" s="45"/>
      <c r="I38" s="45"/>
      <c r="J38" s="45"/>
      <c r="K38" s="45"/>
      <c r="L38" s="45"/>
      <c r="M38" s="45"/>
      <c r="N38" s="45"/>
      <c r="O38" s="45"/>
      <c r="P38" s="45"/>
      <c r="Q38" s="155"/>
    </row>
    <row r="39" spans="1:22" x14ac:dyDescent="0.25">
      <c r="A39" s="45"/>
      <c r="B39" s="45"/>
      <c r="C39" s="45"/>
      <c r="D39" s="45"/>
      <c r="E39" s="45"/>
      <c r="F39" s="45"/>
      <c r="G39" s="45"/>
      <c r="H39" s="45"/>
      <c r="I39" s="45"/>
      <c r="J39" s="45"/>
      <c r="K39" s="45"/>
      <c r="L39" s="45"/>
      <c r="M39" s="45"/>
      <c r="N39" s="45"/>
      <c r="O39" s="45"/>
      <c r="P39" s="45"/>
      <c r="Q39" s="155"/>
    </row>
    <row r="40" spans="1:22" x14ac:dyDescent="0.25">
      <c r="A40" s="45"/>
      <c r="B40" s="45"/>
      <c r="C40" s="45"/>
      <c r="D40" s="45"/>
      <c r="E40" s="45"/>
      <c r="F40" s="45"/>
      <c r="G40" s="45"/>
      <c r="H40" s="45"/>
      <c r="I40" s="45"/>
      <c r="J40" s="45"/>
      <c r="K40" s="45"/>
      <c r="L40" s="45"/>
      <c r="M40" s="45"/>
      <c r="N40" s="45"/>
      <c r="O40" s="45"/>
      <c r="P40" s="45"/>
      <c r="Q40" s="155"/>
    </row>
    <row r="41" spans="1:22" x14ac:dyDescent="0.25">
      <c r="A41" s="45"/>
      <c r="B41" s="88" t="s">
        <v>9</v>
      </c>
      <c r="C41" s="89"/>
      <c r="D41" s="90" t="s">
        <v>18</v>
      </c>
      <c r="E41" s="155"/>
      <c r="F41" s="45"/>
      <c r="G41" s="45"/>
      <c r="H41" s="45"/>
      <c r="I41" s="45"/>
      <c r="J41" s="45"/>
      <c r="K41" s="45"/>
      <c r="L41" s="45"/>
      <c r="M41" s="45"/>
      <c r="N41" s="45"/>
      <c r="O41" s="45"/>
      <c r="P41" s="45"/>
      <c r="Q41" s="155"/>
    </row>
    <row r="42" spans="1:22" x14ac:dyDescent="0.25">
      <c r="A42" s="45"/>
      <c r="B42" s="45"/>
      <c r="C42" s="45"/>
      <c r="D42" s="45"/>
      <c r="E42" s="45"/>
      <c r="F42" s="45"/>
      <c r="G42" s="45"/>
      <c r="H42" s="45"/>
      <c r="I42" s="45"/>
      <c r="J42" s="45"/>
      <c r="K42" s="45"/>
      <c r="L42" s="45"/>
      <c r="M42" s="45"/>
      <c r="N42" s="45"/>
      <c r="O42" s="45"/>
      <c r="P42" s="45"/>
      <c r="Q42" s="155"/>
    </row>
    <row r="43" spans="1:22" ht="50.25" customHeight="1" x14ac:dyDescent="0.25">
      <c r="A43" s="240" t="s">
        <v>10</v>
      </c>
      <c r="B43" s="240"/>
      <c r="C43" s="240"/>
      <c r="D43" s="240"/>
      <c r="E43" s="240"/>
      <c r="F43" s="240"/>
      <c r="G43" s="240"/>
      <c r="H43" s="240"/>
      <c r="I43" s="240"/>
      <c r="J43" s="240"/>
      <c r="K43" s="240"/>
      <c r="L43" s="240"/>
      <c r="M43" s="240"/>
      <c r="N43" s="240"/>
      <c r="O43" s="240"/>
      <c r="P43" s="240"/>
      <c r="Q43" s="240"/>
      <c r="R43" s="153"/>
      <c r="S43" s="153"/>
      <c r="T43" s="153"/>
      <c r="U43" s="153"/>
      <c r="V43" s="153"/>
    </row>
    <row r="44" spans="1:22" ht="29.25" customHeight="1" x14ac:dyDescent="0.25">
      <c r="A44" s="158"/>
      <c r="B44" s="241" t="s">
        <v>11</v>
      </c>
      <c r="C44" s="241"/>
      <c r="D44" s="241"/>
      <c r="E44" s="241"/>
      <c r="F44" s="241"/>
      <c r="G44" s="241"/>
      <c r="H44" s="241"/>
      <c r="I44" s="241"/>
      <c r="J44" s="241"/>
      <c r="K44" s="241"/>
      <c r="L44" s="241"/>
      <c r="M44" s="241"/>
      <c r="N44" s="241"/>
      <c r="O44" s="241"/>
      <c r="P44" s="241"/>
      <c r="Q44" s="241"/>
      <c r="R44" s="153"/>
      <c r="S44" s="153"/>
      <c r="T44" s="153"/>
      <c r="U44" s="153"/>
      <c r="V44" s="153"/>
    </row>
    <row r="45" spans="1:22" ht="7.5" customHeight="1" x14ac:dyDescent="0.25">
      <c r="A45" s="45"/>
      <c r="B45" s="45"/>
      <c r="C45" s="45"/>
      <c r="D45" s="45"/>
      <c r="E45" s="45"/>
      <c r="F45" s="45"/>
      <c r="G45" s="45"/>
      <c r="H45" s="45"/>
      <c r="I45" s="45"/>
      <c r="J45" s="45"/>
      <c r="K45" s="45"/>
      <c r="L45" s="45"/>
      <c r="M45" s="45"/>
      <c r="N45" s="45"/>
      <c r="O45" s="45"/>
      <c r="P45" s="45"/>
      <c r="Q45" s="155"/>
    </row>
    <row r="62" spans="2:2" x14ac:dyDescent="0.25">
      <c r="B62" s="159" t="s">
        <v>12</v>
      </c>
    </row>
    <row r="63" spans="2:2" x14ac:dyDescent="0.25">
      <c r="B63" s="159" t="s">
        <v>13</v>
      </c>
    </row>
    <row r="64" spans="2:2" x14ac:dyDescent="0.25">
      <c r="B64" s="159" t="s">
        <v>14</v>
      </c>
    </row>
    <row r="65" spans="2:2" x14ac:dyDescent="0.25">
      <c r="B65" s="159" t="s">
        <v>15</v>
      </c>
    </row>
    <row r="66" spans="2:2" x14ac:dyDescent="0.25">
      <c r="B66" s="159" t="s">
        <v>16</v>
      </c>
    </row>
    <row r="67" spans="2:2" x14ac:dyDescent="0.25">
      <c r="B67" s="159" t="s">
        <v>17</v>
      </c>
    </row>
    <row r="68" spans="2:2" x14ac:dyDescent="0.25">
      <c r="B68" s="159" t="s">
        <v>18</v>
      </c>
    </row>
    <row r="69" spans="2:2" x14ac:dyDescent="0.25">
      <c r="B69" s="159" t="s">
        <v>19</v>
      </c>
    </row>
    <row r="70" spans="2:2" x14ac:dyDescent="0.25">
      <c r="B70" s="159" t="s">
        <v>20</v>
      </c>
    </row>
    <row r="71" spans="2:2" x14ac:dyDescent="0.25">
      <c r="B71" s="159" t="s">
        <v>21</v>
      </c>
    </row>
    <row r="72" spans="2:2" x14ac:dyDescent="0.25">
      <c r="B72" s="159" t="s">
        <v>22</v>
      </c>
    </row>
    <row r="73" spans="2:2" x14ac:dyDescent="0.25">
      <c r="B73" s="159" t="s">
        <v>23</v>
      </c>
    </row>
  </sheetData>
  <sheetProtection algorithmName="SHA-512" hashValue="TELezfq5gvpF1hWm3o9naKIASQGi7I99loOLI7BeCPA/vHdqVMIVaOwmZJr71RxckKROWkMBwWecxnA9mKVxZg==" saltValue="AdKpttFub78aEqO6lCa4uw=="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567D16D2-1958-4E81-9368-40B5EFAF450A}">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E56"/>
  <sheetViews>
    <sheetView showGridLines="0" showRowColHeaders="0" view="pageBreakPreview" zoomScaleNormal="73" zoomScaleSheetLayoutView="100" workbookViewId="0">
      <pane xSplit="3" ySplit="12" topLeftCell="D44" activePane="bottomRight" state="frozen"/>
      <selection pane="topRight" activeCell="D1" sqref="D1"/>
      <selection pane="bottomLeft" activeCell="A11" sqref="A11"/>
      <selection pane="bottomRight" sqref="A1:L56"/>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6"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84"/>
      <c r="C2" s="285" t="s">
        <v>0</v>
      </c>
      <c r="D2" s="285"/>
      <c r="E2" s="285"/>
      <c r="F2" s="285"/>
      <c r="G2" s="285"/>
      <c r="H2" s="285"/>
      <c r="I2" s="285"/>
      <c r="J2" s="285" t="s">
        <v>1</v>
      </c>
      <c r="K2" s="285"/>
      <c r="L2" s="2"/>
      <c r="M2" s="2"/>
    </row>
    <row r="3" spans="2:13" s="1" customFormat="1" ht="15" customHeight="1" x14ac:dyDescent="0.25">
      <c r="B3" s="284"/>
      <c r="C3" s="285" t="s">
        <v>1117</v>
      </c>
      <c r="D3" s="285"/>
      <c r="E3" s="285"/>
      <c r="F3" s="285"/>
      <c r="G3" s="285"/>
      <c r="H3" s="285"/>
      <c r="I3" s="285"/>
      <c r="J3" s="285" t="s">
        <v>3</v>
      </c>
      <c r="K3" s="285"/>
      <c r="L3" s="2"/>
      <c r="M3" s="2"/>
    </row>
    <row r="4" spans="2:13" s="1" customFormat="1" ht="15" customHeight="1" x14ac:dyDescent="0.25">
      <c r="B4" s="284"/>
      <c r="C4" s="285" t="s">
        <v>4</v>
      </c>
      <c r="D4" s="285"/>
      <c r="E4" s="285"/>
      <c r="F4" s="285"/>
      <c r="G4" s="285"/>
      <c r="H4" s="285"/>
      <c r="I4" s="285"/>
      <c r="J4" s="285" t="s">
        <v>5</v>
      </c>
      <c r="K4" s="285"/>
      <c r="L4" s="2"/>
      <c r="M4" s="2"/>
    </row>
    <row r="5" spans="2:13" s="1" customFormat="1" x14ac:dyDescent="0.25">
      <c r="B5" s="284"/>
      <c r="C5" s="285"/>
      <c r="D5" s="285"/>
      <c r="E5" s="285"/>
      <c r="F5" s="285"/>
      <c r="G5" s="285"/>
      <c r="H5" s="285"/>
      <c r="I5" s="285"/>
      <c r="J5" s="285" t="s">
        <v>24</v>
      </c>
      <c r="K5" s="285"/>
      <c r="L5" s="2"/>
      <c r="M5" s="2"/>
    </row>
    <row r="6" spans="2:13" s="1" customFormat="1" x14ac:dyDescent="0.25">
      <c r="B6">
        <v>33</v>
      </c>
      <c r="C6" s="145"/>
      <c r="D6" s="145"/>
      <c r="E6" s="145"/>
      <c r="F6" s="145"/>
      <c r="G6" s="145"/>
      <c r="H6" s="145"/>
      <c r="I6" s="145"/>
      <c r="J6" s="145"/>
      <c r="K6" s="145"/>
      <c r="L6" s="2"/>
      <c r="M6" s="2"/>
    </row>
    <row r="7" spans="2:13" ht="15" customHeight="1" x14ac:dyDescent="0.25">
      <c r="B7" s="283" t="s">
        <v>1121</v>
      </c>
      <c r="C7" s="283"/>
      <c r="D7" s="283"/>
      <c r="E7" s="283"/>
      <c r="F7" s="283"/>
      <c r="G7" s="283"/>
      <c r="H7" s="283"/>
      <c r="I7" s="283"/>
      <c r="J7" s="283"/>
      <c r="K7" s="283"/>
    </row>
    <row r="8" spans="2:13" x14ac:dyDescent="0.25">
      <c r="B8" s="283"/>
      <c r="C8" s="283"/>
      <c r="D8" s="283"/>
      <c r="E8" s="283"/>
      <c r="F8" s="283"/>
      <c r="G8" s="283"/>
      <c r="H8" s="283"/>
      <c r="I8" s="283"/>
      <c r="J8" s="283"/>
      <c r="K8" s="283"/>
    </row>
    <row r="9" spans="2:13" ht="15.75" thickBot="1" x14ac:dyDescent="0.3"/>
    <row r="10" spans="2:13" ht="19.5" thickBot="1" x14ac:dyDescent="0.3">
      <c r="B10" s="247" t="s">
        <v>25</v>
      </c>
      <c r="C10" s="248"/>
      <c r="D10" s="249"/>
      <c r="E10" s="178"/>
      <c r="F10" s="178"/>
      <c r="G10" s="178"/>
      <c r="H10" s="178"/>
      <c r="I10" s="178"/>
      <c r="J10" s="178"/>
      <c r="K10" s="178"/>
      <c r="L10" s="178"/>
      <c r="M10" s="178"/>
    </row>
    <row r="11" spans="2:13" ht="19.5" customHeight="1" thickBot="1" x14ac:dyDescent="0.3">
      <c r="B11" s="275" t="s">
        <v>26</v>
      </c>
      <c r="C11" s="171" t="s">
        <v>27</v>
      </c>
      <c r="D11" s="277" t="s">
        <v>28</v>
      </c>
      <c r="E11" s="178"/>
      <c r="F11" s="247" t="s">
        <v>29</v>
      </c>
      <c r="G11" s="248"/>
      <c r="H11" s="248"/>
      <c r="I11" s="248"/>
      <c r="J11" s="248"/>
      <c r="K11" s="249"/>
      <c r="L11" s="178"/>
      <c r="M11" s="178"/>
    </row>
    <row r="12" spans="2:13" ht="15.75" customHeight="1" thickBot="1" x14ac:dyDescent="0.3">
      <c r="B12" s="276"/>
      <c r="C12" s="172" t="s">
        <v>30</v>
      </c>
      <c r="D12" s="278"/>
      <c r="E12" s="178"/>
      <c r="F12" s="279" t="s">
        <v>31</v>
      </c>
      <c r="G12" s="280"/>
      <c r="H12" s="272" t="s">
        <v>32</v>
      </c>
      <c r="I12" s="273"/>
      <c r="J12" s="273"/>
      <c r="K12" s="274"/>
      <c r="L12" s="178"/>
      <c r="M12" s="178"/>
    </row>
    <row r="13" spans="2:13" ht="66.75" customHeight="1" thickBot="1" x14ac:dyDescent="0.3">
      <c r="B13" s="176" t="s">
        <v>33</v>
      </c>
      <c r="C13" s="3">
        <v>10</v>
      </c>
      <c r="D13" s="177" t="s">
        <v>34</v>
      </c>
      <c r="E13" s="178"/>
      <c r="F13" s="281"/>
      <c r="G13" s="282"/>
      <c r="H13" s="199">
        <v>4</v>
      </c>
      <c r="I13" s="199">
        <v>3</v>
      </c>
      <c r="J13" s="199">
        <v>2</v>
      </c>
      <c r="K13" s="200">
        <v>1</v>
      </c>
      <c r="L13" s="178"/>
      <c r="M13" s="178"/>
    </row>
    <row r="14" spans="2:13" ht="51.75" customHeight="1" thickBot="1" x14ac:dyDescent="0.3">
      <c r="B14" s="176" t="s">
        <v>35</v>
      </c>
      <c r="C14" s="3">
        <v>6</v>
      </c>
      <c r="D14" s="177" t="s">
        <v>36</v>
      </c>
      <c r="E14" s="178"/>
      <c r="F14" s="201" t="s">
        <v>26</v>
      </c>
      <c r="G14" s="4">
        <v>10</v>
      </c>
      <c r="H14" s="5" t="s">
        <v>37</v>
      </c>
      <c r="I14" s="6" t="s">
        <v>38</v>
      </c>
      <c r="J14" s="7" t="s">
        <v>39</v>
      </c>
      <c r="K14" s="7" t="s">
        <v>40</v>
      </c>
      <c r="L14" s="178"/>
      <c r="M14" s="178"/>
    </row>
    <row r="15" spans="2:13" ht="69.75" customHeight="1" thickBot="1" x14ac:dyDescent="0.3">
      <c r="B15" s="176" t="s">
        <v>41</v>
      </c>
      <c r="C15" s="3">
        <v>2</v>
      </c>
      <c r="D15" s="177" t="s">
        <v>42</v>
      </c>
      <c r="E15" s="178"/>
      <c r="F15" s="201" t="s">
        <v>43</v>
      </c>
      <c r="G15" s="4">
        <v>6</v>
      </c>
      <c r="H15" s="7" t="s">
        <v>44</v>
      </c>
      <c r="I15" s="7" t="s">
        <v>45</v>
      </c>
      <c r="J15" s="7" t="s">
        <v>46</v>
      </c>
      <c r="K15" s="8" t="s">
        <v>47</v>
      </c>
      <c r="L15" s="178"/>
      <c r="M15" s="178"/>
    </row>
    <row r="16" spans="2:13" ht="15.75" customHeight="1" thickBot="1" x14ac:dyDescent="0.3">
      <c r="B16" s="254" t="s">
        <v>48</v>
      </c>
      <c r="C16" s="9" t="s">
        <v>49</v>
      </c>
      <c r="D16" s="268" t="s">
        <v>50</v>
      </c>
      <c r="E16" s="178"/>
      <c r="F16" s="202"/>
      <c r="G16" s="4">
        <v>2</v>
      </c>
      <c r="H16" s="8" t="s">
        <v>51</v>
      </c>
      <c r="I16" s="8" t="s">
        <v>47</v>
      </c>
      <c r="J16" s="4" t="s">
        <v>52</v>
      </c>
      <c r="K16" s="4" t="s">
        <v>53</v>
      </c>
      <c r="L16" s="178"/>
      <c r="M16" s="178"/>
    </row>
    <row r="17" spans="2:13" ht="47.25" customHeight="1" thickBot="1" x14ac:dyDescent="0.3">
      <c r="B17" s="267"/>
      <c r="C17" s="10" t="s">
        <v>54</v>
      </c>
      <c r="D17" s="269"/>
      <c r="E17" s="178"/>
      <c r="F17" s="178"/>
      <c r="G17" s="178"/>
      <c r="H17" s="178"/>
      <c r="I17" s="178"/>
      <c r="J17" s="178"/>
      <c r="K17" s="178"/>
      <c r="L17" s="178"/>
      <c r="M17" s="178"/>
    </row>
    <row r="18" spans="2:13" ht="15.75" thickBot="1" x14ac:dyDescent="0.3">
      <c r="B18" s="178"/>
      <c r="C18" s="178"/>
      <c r="D18" s="178"/>
      <c r="E18" s="178"/>
      <c r="F18" s="178"/>
      <c r="G18" s="178"/>
      <c r="H18" s="178"/>
      <c r="I18" s="178"/>
      <c r="J18" s="178"/>
      <c r="K18" s="178"/>
      <c r="L18" s="178"/>
      <c r="M18" s="178"/>
    </row>
    <row r="19" spans="2:13" ht="19.5" thickBot="1" x14ac:dyDescent="0.3">
      <c r="B19" s="247" t="s">
        <v>55</v>
      </c>
      <c r="C19" s="248"/>
      <c r="D19" s="249"/>
      <c r="E19" s="178"/>
      <c r="F19" s="247" t="s">
        <v>56</v>
      </c>
      <c r="G19" s="248"/>
      <c r="H19" s="248"/>
      <c r="I19" s="248"/>
      <c r="J19" s="248"/>
      <c r="K19" s="249"/>
      <c r="L19" s="178"/>
      <c r="M19" s="178"/>
    </row>
    <row r="20" spans="2:13" ht="30.75" customHeight="1" thickBot="1" x14ac:dyDescent="0.3">
      <c r="B20" s="146" t="s">
        <v>57</v>
      </c>
      <c r="C20" s="203" t="s">
        <v>58</v>
      </c>
      <c r="D20" s="204" t="s">
        <v>28</v>
      </c>
      <c r="E20" s="178"/>
      <c r="F20" s="270" t="s">
        <v>59</v>
      </c>
      <c r="G20" s="271"/>
      <c r="H20" s="272" t="s">
        <v>60</v>
      </c>
      <c r="I20" s="273"/>
      <c r="J20" s="273"/>
      <c r="K20" s="274"/>
      <c r="L20" s="178"/>
      <c r="M20" s="178"/>
    </row>
    <row r="21" spans="2:13" ht="29.25" thickBot="1" x14ac:dyDescent="0.3">
      <c r="B21" s="176" t="s">
        <v>61</v>
      </c>
      <c r="C21" s="3">
        <v>4</v>
      </c>
      <c r="D21" s="177" t="s">
        <v>62</v>
      </c>
      <c r="E21" s="178"/>
      <c r="F21" s="260" t="s">
        <v>63</v>
      </c>
      <c r="G21" s="261"/>
      <c r="H21" s="3" t="s">
        <v>64</v>
      </c>
      <c r="I21" s="91" t="s">
        <v>65</v>
      </c>
      <c r="J21" s="91" t="s">
        <v>66</v>
      </c>
      <c r="K21" s="91" t="s">
        <v>67</v>
      </c>
      <c r="L21" s="178"/>
      <c r="M21" s="178"/>
    </row>
    <row r="22" spans="2:13" ht="29.25" customHeight="1" thickBot="1" x14ac:dyDescent="0.3">
      <c r="B22" s="176" t="s">
        <v>68</v>
      </c>
      <c r="C22" s="3">
        <v>3</v>
      </c>
      <c r="D22" s="177" t="s">
        <v>69</v>
      </c>
      <c r="E22" s="178"/>
      <c r="F22" s="262" t="s">
        <v>70</v>
      </c>
      <c r="G22" s="256">
        <v>100</v>
      </c>
      <c r="H22" s="11" t="s">
        <v>71</v>
      </c>
      <c r="I22" s="11" t="s">
        <v>71</v>
      </c>
      <c r="J22" s="11" t="s">
        <v>71</v>
      </c>
      <c r="K22" s="12" t="s">
        <v>72</v>
      </c>
      <c r="L22" s="178"/>
      <c r="M22" s="178"/>
    </row>
    <row r="23" spans="2:13" ht="29.25" thickBot="1" x14ac:dyDescent="0.3">
      <c r="B23" s="176" t="s">
        <v>73</v>
      </c>
      <c r="C23" s="3">
        <v>2</v>
      </c>
      <c r="D23" s="177" t="s">
        <v>74</v>
      </c>
      <c r="E23" s="178"/>
      <c r="F23" s="263"/>
      <c r="G23" s="257"/>
      <c r="H23" s="13" t="s">
        <v>75</v>
      </c>
      <c r="I23" s="13" t="s">
        <v>76</v>
      </c>
      <c r="J23" s="13" t="s">
        <v>77</v>
      </c>
      <c r="K23" s="14" t="s">
        <v>78</v>
      </c>
      <c r="L23" s="178"/>
      <c r="M23" s="178"/>
    </row>
    <row r="24" spans="2:13" ht="29.25" thickBot="1" x14ac:dyDescent="0.3">
      <c r="B24" s="175" t="s">
        <v>79</v>
      </c>
      <c r="C24" s="10">
        <v>1</v>
      </c>
      <c r="D24" s="177" t="s">
        <v>80</v>
      </c>
      <c r="E24" s="178"/>
      <c r="F24" s="263"/>
      <c r="G24" s="256">
        <v>60</v>
      </c>
      <c r="H24" s="11" t="s">
        <v>71</v>
      </c>
      <c r="I24" s="11" t="s">
        <v>71</v>
      </c>
      <c r="J24" s="12" t="s">
        <v>72</v>
      </c>
      <c r="K24" s="12" t="s">
        <v>81</v>
      </c>
      <c r="L24" s="178"/>
      <c r="M24" s="178"/>
    </row>
    <row r="25" spans="2:13" ht="15.75" thickBot="1" x14ac:dyDescent="0.3">
      <c r="B25" s="178"/>
      <c r="C25" s="178"/>
      <c r="D25" s="178"/>
      <c r="E25" s="178"/>
      <c r="F25" s="263"/>
      <c r="G25" s="265"/>
      <c r="H25" s="11"/>
      <c r="I25" s="11"/>
      <c r="J25" s="12"/>
      <c r="K25" s="15"/>
      <c r="L25" s="178"/>
      <c r="M25" s="178"/>
    </row>
    <row r="26" spans="2:13" ht="19.5" thickBot="1" x14ac:dyDescent="0.3">
      <c r="B26" s="247" t="s">
        <v>82</v>
      </c>
      <c r="C26" s="248"/>
      <c r="D26" s="249"/>
      <c r="E26" s="178"/>
      <c r="F26" s="263"/>
      <c r="G26" s="257"/>
      <c r="H26" s="13" t="s">
        <v>83</v>
      </c>
      <c r="I26" s="13" t="s">
        <v>84</v>
      </c>
      <c r="J26" s="14" t="s">
        <v>85</v>
      </c>
      <c r="K26" s="16" t="s">
        <v>86</v>
      </c>
      <c r="L26" s="178"/>
      <c r="M26" s="178"/>
    </row>
    <row r="27" spans="2:13" ht="45.75" thickBot="1" x14ac:dyDescent="0.3">
      <c r="B27" s="205" t="s">
        <v>82</v>
      </c>
      <c r="C27" s="206" t="s">
        <v>87</v>
      </c>
      <c r="D27" s="207" t="s">
        <v>28</v>
      </c>
      <c r="E27" s="178"/>
      <c r="F27" s="263"/>
      <c r="G27" s="256">
        <v>25</v>
      </c>
      <c r="H27" s="11" t="s">
        <v>71</v>
      </c>
      <c r="I27" s="12" t="s">
        <v>72</v>
      </c>
      <c r="J27" s="12" t="s">
        <v>72</v>
      </c>
      <c r="K27" s="17" t="s">
        <v>88</v>
      </c>
      <c r="L27" s="178"/>
      <c r="M27" s="178"/>
    </row>
    <row r="28" spans="2:13" ht="43.5" thickBot="1" x14ac:dyDescent="0.3">
      <c r="B28" s="176" t="s">
        <v>33</v>
      </c>
      <c r="C28" s="3" t="s">
        <v>89</v>
      </c>
      <c r="D28" s="177" t="s">
        <v>90</v>
      </c>
      <c r="E28" s="178"/>
      <c r="F28" s="263"/>
      <c r="G28" s="257"/>
      <c r="H28" s="13" t="s">
        <v>91</v>
      </c>
      <c r="I28" s="14" t="s">
        <v>92</v>
      </c>
      <c r="J28" s="14" t="s">
        <v>93</v>
      </c>
      <c r="K28" s="18" t="s">
        <v>94</v>
      </c>
      <c r="L28" s="178"/>
      <c r="M28" s="178"/>
    </row>
    <row r="29" spans="2:13" ht="57.75" thickBot="1" x14ac:dyDescent="0.3">
      <c r="B29" s="176" t="s">
        <v>35</v>
      </c>
      <c r="C29" s="3" t="s">
        <v>95</v>
      </c>
      <c r="D29" s="177" t="s">
        <v>96</v>
      </c>
      <c r="E29" s="178"/>
      <c r="F29" s="263"/>
      <c r="G29" s="256">
        <v>10</v>
      </c>
      <c r="H29" s="12" t="s">
        <v>72</v>
      </c>
      <c r="I29" s="12" t="s">
        <v>81</v>
      </c>
      <c r="J29" s="18" t="s">
        <v>88</v>
      </c>
      <c r="K29" s="17" t="s">
        <v>97</v>
      </c>
      <c r="L29" s="178"/>
      <c r="M29" s="178"/>
    </row>
    <row r="30" spans="2:13" ht="43.5" thickBot="1" x14ac:dyDescent="0.3">
      <c r="B30" s="176" t="s">
        <v>41</v>
      </c>
      <c r="C30" s="3" t="s">
        <v>98</v>
      </c>
      <c r="D30" s="177" t="s">
        <v>99</v>
      </c>
      <c r="E30" s="178"/>
      <c r="F30" s="263"/>
      <c r="G30" s="265"/>
      <c r="H30" s="12"/>
      <c r="I30" s="15"/>
      <c r="J30" s="19"/>
      <c r="K30" s="20"/>
      <c r="L30" s="178"/>
      <c r="M30" s="178"/>
    </row>
    <row r="31" spans="2:13" ht="57.75" thickBot="1" x14ac:dyDescent="0.3">
      <c r="B31" s="175" t="s">
        <v>48</v>
      </c>
      <c r="C31" s="10" t="s">
        <v>100</v>
      </c>
      <c r="D31" s="177" t="s">
        <v>101</v>
      </c>
      <c r="E31" s="178"/>
      <c r="F31" s="264"/>
      <c r="G31" s="266"/>
      <c r="H31" s="14" t="s">
        <v>78</v>
      </c>
      <c r="I31" s="16" t="s">
        <v>102</v>
      </c>
      <c r="J31" s="18" t="s">
        <v>103</v>
      </c>
      <c r="K31" s="21" t="s">
        <v>104</v>
      </c>
      <c r="L31" s="178"/>
      <c r="M31" s="178"/>
    </row>
    <row r="32" spans="2:13" ht="15.75" thickBot="1" x14ac:dyDescent="0.3">
      <c r="B32" s="178"/>
      <c r="C32" s="178"/>
      <c r="D32" s="178"/>
      <c r="E32" s="178"/>
      <c r="F32" s="178"/>
      <c r="G32" s="178"/>
      <c r="H32" s="178"/>
      <c r="I32" s="178"/>
      <c r="J32" s="178"/>
      <c r="K32" s="178"/>
      <c r="L32" s="178"/>
      <c r="M32" s="178"/>
    </row>
    <row r="33" spans="2:13" ht="19.5" thickBot="1" x14ac:dyDescent="0.3">
      <c r="B33" s="247" t="s">
        <v>105</v>
      </c>
      <c r="C33" s="248"/>
      <c r="D33" s="249"/>
      <c r="E33" s="178"/>
      <c r="F33" s="250" t="s">
        <v>106</v>
      </c>
      <c r="G33" s="251"/>
      <c r="H33" s="178"/>
      <c r="I33" s="178"/>
      <c r="J33" s="178"/>
      <c r="K33" s="178"/>
      <c r="L33" s="178"/>
      <c r="M33" s="178"/>
    </row>
    <row r="34" spans="2:13" ht="30.75" thickBot="1" x14ac:dyDescent="0.3">
      <c r="B34" s="173" t="s">
        <v>107</v>
      </c>
      <c r="C34" s="252" t="s">
        <v>108</v>
      </c>
      <c r="D34" s="204" t="s">
        <v>28</v>
      </c>
      <c r="E34" s="178"/>
      <c r="F34" s="146" t="s">
        <v>59</v>
      </c>
      <c r="G34" s="147" t="s">
        <v>28</v>
      </c>
      <c r="H34" s="178"/>
      <c r="I34" s="178"/>
      <c r="J34" s="178"/>
      <c r="K34" s="178"/>
      <c r="L34" s="178"/>
      <c r="M34" s="178"/>
    </row>
    <row r="35" spans="2:13" ht="30.75" thickBot="1" x14ac:dyDescent="0.3">
      <c r="B35" s="174" t="s">
        <v>109</v>
      </c>
      <c r="C35" s="253"/>
      <c r="D35" s="208" t="s">
        <v>110</v>
      </c>
      <c r="E35" s="178"/>
      <c r="F35" s="22" t="s">
        <v>71</v>
      </c>
      <c r="G35" s="23" t="s">
        <v>111</v>
      </c>
      <c r="H35" s="178"/>
      <c r="I35" s="178"/>
      <c r="J35" s="178"/>
      <c r="K35" s="178"/>
      <c r="L35" s="178"/>
      <c r="M35" s="178"/>
    </row>
    <row r="36" spans="2:13" ht="43.5" thickBot="1" x14ac:dyDescent="0.3">
      <c r="B36" s="176" t="s">
        <v>112</v>
      </c>
      <c r="C36" s="3">
        <v>100</v>
      </c>
      <c r="D36" s="177" t="s">
        <v>113</v>
      </c>
      <c r="E36" s="178"/>
      <c r="F36" s="22" t="s">
        <v>72</v>
      </c>
      <c r="G36" s="24" t="s">
        <v>114</v>
      </c>
      <c r="H36" s="178"/>
      <c r="I36" s="178"/>
      <c r="J36" s="178"/>
      <c r="K36" s="178"/>
      <c r="L36" s="178"/>
      <c r="M36" s="178"/>
    </row>
    <row r="37" spans="2:13" ht="29.25" thickBot="1" x14ac:dyDescent="0.3">
      <c r="B37" s="176" t="s">
        <v>115</v>
      </c>
      <c r="C37" s="3">
        <v>60</v>
      </c>
      <c r="D37" s="177" t="s">
        <v>116</v>
      </c>
      <c r="E37" s="178"/>
      <c r="F37" s="22" t="s">
        <v>88</v>
      </c>
      <c r="G37" s="25" t="s">
        <v>117</v>
      </c>
      <c r="H37" s="178"/>
      <c r="I37" s="178"/>
      <c r="J37" s="178"/>
      <c r="K37" s="178"/>
      <c r="L37" s="178"/>
      <c r="M37" s="178"/>
    </row>
    <row r="38" spans="2:13" ht="15.75" thickBot="1" x14ac:dyDescent="0.3">
      <c r="B38" s="176" t="s">
        <v>118</v>
      </c>
      <c r="C38" s="3">
        <v>25</v>
      </c>
      <c r="D38" s="177" t="s">
        <v>119</v>
      </c>
      <c r="E38" s="178"/>
      <c r="F38" s="26" t="s">
        <v>120</v>
      </c>
      <c r="G38" s="27" t="s">
        <v>121</v>
      </c>
      <c r="H38" s="178"/>
      <c r="I38" s="178"/>
      <c r="J38" s="178"/>
      <c r="K38" s="178"/>
      <c r="L38" s="178"/>
      <c r="M38" s="178"/>
    </row>
    <row r="39" spans="2:13" ht="15.75" thickBot="1" x14ac:dyDescent="0.3">
      <c r="B39" s="175" t="s">
        <v>122</v>
      </c>
      <c r="C39" s="10">
        <v>10</v>
      </c>
      <c r="D39" s="177" t="s">
        <v>123</v>
      </c>
      <c r="E39" s="178"/>
      <c r="F39" s="178"/>
      <c r="G39" s="178"/>
      <c r="H39" s="178"/>
      <c r="I39" s="178"/>
      <c r="J39" s="178"/>
      <c r="K39" s="178"/>
      <c r="L39" s="178"/>
      <c r="M39" s="178"/>
    </row>
    <row r="40" spans="2:13" ht="15.75" thickBot="1" x14ac:dyDescent="0.3">
      <c r="B40" s="178"/>
      <c r="C40" s="178"/>
      <c r="D40" s="178"/>
      <c r="E40" s="178"/>
      <c r="F40" s="178"/>
      <c r="G40" s="178"/>
      <c r="H40" s="178"/>
      <c r="I40" s="178"/>
      <c r="J40" s="178"/>
      <c r="K40" s="178"/>
      <c r="L40" s="178"/>
      <c r="M40" s="178"/>
    </row>
    <row r="41" spans="2:13" ht="19.5" thickBot="1" x14ac:dyDescent="0.3">
      <c r="B41" s="247" t="s">
        <v>124</v>
      </c>
      <c r="C41" s="248"/>
      <c r="D41" s="249"/>
      <c r="E41" s="178"/>
      <c r="F41" s="178"/>
      <c r="G41" s="178"/>
      <c r="H41" s="178"/>
      <c r="I41" s="178"/>
      <c r="J41" s="178"/>
      <c r="K41" s="178"/>
      <c r="L41" s="178"/>
      <c r="M41" s="178"/>
    </row>
    <row r="42" spans="2:13" ht="30.75" thickBot="1" x14ac:dyDescent="0.3">
      <c r="B42" s="146" t="s">
        <v>125</v>
      </c>
      <c r="C42" s="203" t="s">
        <v>126</v>
      </c>
      <c r="D42" s="204" t="s">
        <v>28</v>
      </c>
      <c r="E42" s="178"/>
      <c r="F42" s="178"/>
      <c r="G42" s="178"/>
      <c r="H42" s="178"/>
      <c r="I42" s="178"/>
      <c r="J42" s="178"/>
      <c r="K42" s="178"/>
      <c r="L42" s="178"/>
      <c r="M42" s="178"/>
    </row>
    <row r="43" spans="2:13" ht="15" customHeight="1" x14ac:dyDescent="0.25">
      <c r="B43" s="254" t="s">
        <v>71</v>
      </c>
      <c r="C43" s="256" t="s">
        <v>127</v>
      </c>
      <c r="D43" s="258" t="s">
        <v>128</v>
      </c>
      <c r="E43" s="178"/>
      <c r="F43" s="178"/>
      <c r="G43" s="178"/>
      <c r="H43" s="178"/>
      <c r="I43" s="178"/>
      <c r="J43" s="178"/>
      <c r="K43" s="178"/>
      <c r="L43" s="178"/>
      <c r="M43" s="178"/>
    </row>
    <row r="44" spans="2:13" ht="15.75" thickBot="1" x14ac:dyDescent="0.3">
      <c r="B44" s="255"/>
      <c r="C44" s="257"/>
      <c r="D44" s="259"/>
      <c r="E44" s="178"/>
      <c r="F44" s="178"/>
      <c r="G44" s="178"/>
      <c r="H44" s="178"/>
      <c r="I44" s="178"/>
      <c r="J44" s="178"/>
      <c r="K44" s="178"/>
      <c r="L44" s="178"/>
      <c r="M44" s="178"/>
    </row>
    <row r="45" spans="2:13" ht="43.5" thickBot="1" x14ac:dyDescent="0.3">
      <c r="B45" s="176" t="s">
        <v>72</v>
      </c>
      <c r="C45" s="3" t="s">
        <v>129</v>
      </c>
      <c r="D45" s="28" t="s">
        <v>130</v>
      </c>
      <c r="E45" s="178"/>
      <c r="F45" s="178"/>
      <c r="G45" s="178"/>
      <c r="H45" s="178"/>
      <c r="I45" s="178"/>
      <c r="J45" s="178"/>
      <c r="K45" s="178"/>
      <c r="L45" s="178"/>
      <c r="M45" s="178"/>
    </row>
    <row r="46" spans="2:13" ht="29.25" thickBot="1" x14ac:dyDescent="0.3">
      <c r="B46" s="176" t="s">
        <v>88</v>
      </c>
      <c r="C46" s="3" t="s">
        <v>131</v>
      </c>
      <c r="D46" s="29" t="s">
        <v>132</v>
      </c>
      <c r="E46" s="178"/>
      <c r="F46" s="178"/>
      <c r="G46" s="178"/>
      <c r="H46" s="178"/>
      <c r="I46" s="178"/>
      <c r="J46" s="178"/>
      <c r="K46" s="178"/>
      <c r="L46" s="178"/>
      <c r="M46" s="178"/>
    </row>
    <row r="47" spans="2:13" ht="43.5" thickBot="1" x14ac:dyDescent="0.3">
      <c r="B47" s="175" t="s">
        <v>120</v>
      </c>
      <c r="C47" s="10">
        <v>20</v>
      </c>
      <c r="D47" s="177" t="s">
        <v>133</v>
      </c>
      <c r="E47" s="178"/>
      <c r="F47" s="178"/>
      <c r="G47" s="178"/>
      <c r="H47" s="178"/>
      <c r="I47" s="178"/>
      <c r="J47" s="178"/>
      <c r="K47" s="178"/>
      <c r="L47" s="178"/>
      <c r="M47" s="178"/>
    </row>
    <row r="49" spans="2:31" ht="20.25" customHeight="1" x14ac:dyDescent="0.25">
      <c r="B49" s="229" t="s">
        <v>134</v>
      </c>
      <c r="C49" s="229"/>
      <c r="D49" s="229"/>
      <c r="E49" s="229"/>
    </row>
    <row r="51" spans="2:31" x14ac:dyDescent="0.25">
      <c r="B51" s="224"/>
      <c r="C51" s="224"/>
      <c r="D51" s="224"/>
      <c r="E51" s="224"/>
      <c r="F51" s="224"/>
      <c r="G51" s="224"/>
      <c r="H51" s="224"/>
      <c r="I51" s="224"/>
      <c r="J51" s="224"/>
      <c r="K51" s="224"/>
      <c r="L51" s="224"/>
      <c r="M51" s="63"/>
      <c r="N51" s="63"/>
      <c r="O51" s="63"/>
      <c r="P51" s="63"/>
      <c r="Q51" s="63"/>
      <c r="R51" s="63"/>
      <c r="S51" s="63"/>
      <c r="T51" s="63"/>
      <c r="U51" s="63"/>
    </row>
    <row r="52" spans="2:31" x14ac:dyDescent="0.25">
      <c r="B52" s="224"/>
      <c r="C52" s="224"/>
      <c r="D52" s="224"/>
      <c r="E52" s="224"/>
      <c r="F52" s="224"/>
      <c r="G52" s="224"/>
      <c r="H52" s="224"/>
      <c r="I52" s="224"/>
      <c r="J52" s="224"/>
      <c r="K52" s="224"/>
      <c r="L52" s="224"/>
      <c r="M52" s="63"/>
      <c r="N52" s="63"/>
      <c r="O52" s="63"/>
      <c r="P52" s="63"/>
      <c r="Q52" s="63"/>
      <c r="R52" s="63"/>
      <c r="S52" s="63"/>
      <c r="T52" s="63"/>
      <c r="U52" s="63"/>
    </row>
    <row r="53" spans="2:31" ht="52.5" customHeight="1" x14ac:dyDescent="0.25">
      <c r="B53" s="230" t="s">
        <v>10</v>
      </c>
      <c r="C53" s="230"/>
      <c r="D53" s="230"/>
      <c r="E53" s="230"/>
      <c r="F53" s="230"/>
      <c r="G53" s="230"/>
      <c r="H53" s="230"/>
      <c r="I53" s="230"/>
      <c r="J53" s="230"/>
      <c r="K53" s="230"/>
      <c r="L53" s="153"/>
      <c r="M53" s="153"/>
      <c r="N53" s="153"/>
      <c r="O53" s="153"/>
      <c r="P53" s="153"/>
      <c r="Q53" s="153"/>
      <c r="R53" s="153"/>
      <c r="S53" s="153"/>
      <c r="T53" s="153"/>
      <c r="U53" s="153"/>
      <c r="V53" s="153"/>
      <c r="W53" s="153"/>
      <c r="X53" s="153"/>
      <c r="Y53" s="153"/>
      <c r="Z53" s="153"/>
      <c r="AA53" s="153"/>
      <c r="AB53" s="153"/>
      <c r="AC53" s="153"/>
      <c r="AD53" s="153"/>
      <c r="AE53" s="153"/>
    </row>
    <row r="54" spans="2:31" x14ac:dyDescent="0.25">
      <c r="B54" s="224"/>
      <c r="C54" s="224"/>
      <c r="D54" s="224"/>
      <c r="E54" s="224"/>
      <c r="F54" s="224"/>
      <c r="G54" s="224"/>
      <c r="H54" s="224"/>
      <c r="I54" s="224"/>
      <c r="J54" s="224"/>
      <c r="K54" s="224"/>
      <c r="L54" s="224"/>
      <c r="M54" s="63"/>
      <c r="N54" s="63"/>
      <c r="O54" s="63"/>
      <c r="P54" s="63"/>
      <c r="Q54" s="63"/>
      <c r="R54" s="63"/>
      <c r="S54" s="63"/>
      <c r="T54" s="63"/>
      <c r="U54" s="63"/>
    </row>
    <row r="55" spans="2:31" ht="31.5" customHeight="1" x14ac:dyDescent="0.25">
      <c r="B55" s="246" t="s">
        <v>11</v>
      </c>
      <c r="C55" s="246"/>
      <c r="D55" s="246"/>
      <c r="E55" s="246"/>
      <c r="F55" s="246"/>
      <c r="G55" s="246"/>
      <c r="H55" s="246"/>
      <c r="I55" s="246"/>
      <c r="J55" s="246"/>
      <c r="K55" s="246"/>
      <c r="L55" s="154"/>
      <c r="M55" s="154"/>
      <c r="N55" s="154"/>
      <c r="O55" s="154"/>
      <c r="P55" s="154"/>
      <c r="Q55" s="154"/>
      <c r="R55" s="154"/>
      <c r="S55" s="154"/>
      <c r="T55" s="154"/>
      <c r="U55" s="154"/>
      <c r="V55" s="154"/>
      <c r="W55" s="154"/>
      <c r="X55" s="154"/>
      <c r="Y55" s="154"/>
      <c r="Z55" s="154"/>
      <c r="AA55" s="154"/>
      <c r="AB55" s="154"/>
      <c r="AC55" s="154"/>
      <c r="AD55" s="154"/>
    </row>
    <row r="56" spans="2:31" x14ac:dyDescent="0.25">
      <c r="B56" s="245"/>
      <c r="C56" s="245"/>
      <c r="D56" s="245"/>
      <c r="E56" s="245"/>
      <c r="F56" s="245"/>
      <c r="G56" s="245"/>
      <c r="H56" s="245"/>
      <c r="I56" s="245"/>
      <c r="J56" s="245"/>
      <c r="K56" s="245"/>
      <c r="L56" s="245"/>
      <c r="M56" s="63"/>
      <c r="N56" s="63"/>
      <c r="O56" s="63"/>
      <c r="P56" s="63"/>
      <c r="Q56" s="63"/>
      <c r="R56" s="63"/>
      <c r="S56" s="63"/>
      <c r="T56" s="63"/>
      <c r="U56" s="63"/>
    </row>
  </sheetData>
  <sheetProtection algorithmName="SHA-512" hashValue="7o8yHTZ0UF3wZvWf0IyE56gVNJfMJu7uSTO72T24rfoI0dj3qKYMijr83D8WwiaCEPns059+Y24eUICYNBBUbA==" saltValue="F8h4iFc90wWIvwfDQGlpag==" spinCount="100000" sheet="1" objects="1" scenarios="1"/>
  <mergeCells count="42">
    <mergeCell ref="B7:K8"/>
    <mergeCell ref="B2:B5"/>
    <mergeCell ref="C2:I2"/>
    <mergeCell ref="J2:K2"/>
    <mergeCell ref="C3:I3"/>
    <mergeCell ref="J3:K3"/>
    <mergeCell ref="C4:I5"/>
    <mergeCell ref="J4:K4"/>
    <mergeCell ref="J5:K5"/>
    <mergeCell ref="B10:D10"/>
    <mergeCell ref="B11:B12"/>
    <mergeCell ref="D11:D12"/>
    <mergeCell ref="F11:K11"/>
    <mergeCell ref="F12:G13"/>
    <mergeCell ref="H12:K12"/>
    <mergeCell ref="B16:B17"/>
    <mergeCell ref="D16:D17"/>
    <mergeCell ref="B19:D19"/>
    <mergeCell ref="F19:K19"/>
    <mergeCell ref="F20:G20"/>
    <mergeCell ref="H20:K20"/>
    <mergeCell ref="F21:G21"/>
    <mergeCell ref="F22:F31"/>
    <mergeCell ref="G22:G23"/>
    <mergeCell ref="G24:G26"/>
    <mergeCell ref="B26:D26"/>
    <mergeCell ref="G27:G28"/>
    <mergeCell ref="G29:G31"/>
    <mergeCell ref="B33:D33"/>
    <mergeCell ref="F33:G33"/>
    <mergeCell ref="C34:C35"/>
    <mergeCell ref="B41:D41"/>
    <mergeCell ref="B43:B44"/>
    <mergeCell ref="C43:C44"/>
    <mergeCell ref="D43:D44"/>
    <mergeCell ref="B56:L56"/>
    <mergeCell ref="B49:E49"/>
    <mergeCell ref="B51:L51"/>
    <mergeCell ref="B52:L52"/>
    <mergeCell ref="B54:L54"/>
    <mergeCell ref="B53:K53"/>
    <mergeCell ref="B55:K55"/>
  </mergeCells>
  <pageMargins left="0.7" right="0.7" top="0.75" bottom="0.75" header="0.3" footer="0.3"/>
  <pageSetup scale="34" orientation="landscape" r:id="rId1"/>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573"/>
  <sheetViews>
    <sheetView showGridLines="0" view="pageBreakPreview" zoomScale="50" zoomScaleNormal="55" zoomScaleSheetLayoutView="50" workbookViewId="0">
      <pane xSplit="4" ySplit="10" topLeftCell="E11" activePane="bottomRight" state="frozen"/>
      <selection pane="topRight" activeCell="E1" sqref="E1"/>
      <selection pane="bottomLeft" activeCell="A11" sqref="A11"/>
      <selection pane="bottomRight"/>
    </sheetView>
  </sheetViews>
  <sheetFormatPr baseColWidth="10" defaultColWidth="11.42578125" defaultRowHeight="15" x14ac:dyDescent="0.25"/>
  <cols>
    <col min="1" max="1" width="11.5703125" style="44" customWidth="1"/>
    <col min="2" max="2" width="15.85546875" style="43" customWidth="1"/>
    <col min="3" max="3" width="17.28515625" style="43" customWidth="1"/>
    <col min="4" max="4" width="21.28515625" style="43" customWidth="1"/>
    <col min="5" max="5" width="28.5703125" style="2" customWidth="1"/>
    <col min="6" max="6" width="111.7109375" style="46" customWidth="1"/>
    <col min="7" max="7" width="20.85546875" style="2" customWidth="1"/>
    <col min="8" max="8" width="32.5703125" style="46" customWidth="1"/>
    <col min="9" max="9" width="30" style="2" customWidth="1"/>
    <col min="10" max="10" width="20.85546875" style="2" customWidth="1"/>
    <col min="11" max="11" width="41.42578125" style="2" customWidth="1"/>
    <col min="12" max="12" width="25.7109375" style="2" customWidth="1"/>
    <col min="13" max="13" width="34.5703125" style="2" customWidth="1"/>
    <col min="14" max="14" width="47.140625" style="2" customWidth="1"/>
    <col min="15" max="22" width="11.42578125" style="2"/>
    <col min="23" max="24" width="33.42578125" style="2" customWidth="1"/>
    <col min="25" max="25" width="12.42578125" style="2" customWidth="1"/>
    <col min="26" max="26" width="14.5703125" style="2" customWidth="1"/>
    <col min="27" max="27" width="21.85546875" style="2" customWidth="1"/>
    <col min="28" max="28" width="44.28515625" style="2" customWidth="1"/>
    <col min="29" max="29" width="34.7109375" style="2" customWidth="1"/>
    <col min="30" max="30" width="30.42578125" style="2" customWidth="1"/>
    <col min="31" max="31" width="29.42578125" style="2" customWidth="1"/>
    <col min="32" max="39" width="11.42578125" style="2"/>
    <col min="40" max="41" width="33.42578125" style="2" customWidth="1"/>
    <col min="42" max="42" width="12.42578125" style="2" customWidth="1"/>
    <col min="43" max="43" width="14.5703125" style="2" customWidth="1"/>
    <col min="44" max="44" width="21.85546875" style="2" customWidth="1"/>
    <col min="45" max="45" width="44.28515625" style="2" customWidth="1"/>
    <col min="46" max="46" width="34.7109375" style="2" customWidth="1"/>
    <col min="47" max="47" width="26.28515625" style="1" customWidth="1"/>
    <col min="48" max="16384" width="11.42578125" style="1"/>
  </cols>
  <sheetData>
    <row r="1" spans="1:47" x14ac:dyDescent="0.25">
      <c r="N1" s="2" t="s">
        <v>135</v>
      </c>
    </row>
    <row r="2" spans="1:47" ht="15.75" customHeight="1" x14ac:dyDescent="0.25">
      <c r="A2" s="1"/>
      <c r="B2" s="296"/>
      <c r="C2" s="288" t="s">
        <v>0</v>
      </c>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43" t="s">
        <v>1</v>
      </c>
      <c r="AU2" s="243"/>
    </row>
    <row r="3" spans="1:47" ht="15.75" customHeight="1" x14ac:dyDescent="0.25">
      <c r="A3" s="1"/>
      <c r="B3" s="296"/>
      <c r="C3" s="288" t="s">
        <v>2</v>
      </c>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288"/>
      <c r="AO3" s="288"/>
      <c r="AP3" s="288"/>
      <c r="AQ3" s="288"/>
      <c r="AR3" s="288"/>
      <c r="AS3" s="288"/>
      <c r="AT3" s="243" t="s">
        <v>3</v>
      </c>
      <c r="AU3" s="243"/>
    </row>
    <row r="4" spans="1:47" ht="16.5" customHeight="1" x14ac:dyDescent="0.25">
      <c r="A4" s="1"/>
      <c r="B4" s="296"/>
      <c r="C4" s="289" t="s">
        <v>136</v>
      </c>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43" t="s">
        <v>5</v>
      </c>
      <c r="AU4" s="243"/>
    </row>
    <row r="5" spans="1:47" x14ac:dyDescent="0.25">
      <c r="A5" s="1"/>
      <c r="B5" s="296"/>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43" t="s">
        <v>137</v>
      </c>
      <c r="AU5" s="243"/>
    </row>
    <row r="6" spans="1:47" ht="7.5" customHeight="1" x14ac:dyDescent="0.25"/>
    <row r="7" spans="1:47" x14ac:dyDescent="0.25">
      <c r="A7" s="1"/>
      <c r="B7" s="62">
        <v>16</v>
      </c>
    </row>
    <row r="8" spans="1:47" ht="5.25" customHeight="1" x14ac:dyDescent="0.25"/>
    <row r="9" spans="1:47" ht="45" customHeight="1" x14ac:dyDescent="0.25">
      <c r="A9" s="1"/>
      <c r="B9" s="297" t="s">
        <v>138</v>
      </c>
      <c r="C9" s="297" t="s">
        <v>139</v>
      </c>
      <c r="D9" s="297" t="s">
        <v>140</v>
      </c>
      <c r="E9" s="290" t="s">
        <v>141</v>
      </c>
      <c r="F9" s="290" t="s">
        <v>142</v>
      </c>
      <c r="G9" s="294" t="s">
        <v>143</v>
      </c>
      <c r="H9" s="294" t="s">
        <v>144</v>
      </c>
      <c r="I9" s="290" t="s">
        <v>145</v>
      </c>
      <c r="J9" s="290"/>
      <c r="K9" s="292" t="s">
        <v>146</v>
      </c>
      <c r="L9" s="293" t="s">
        <v>147</v>
      </c>
      <c r="M9" s="293"/>
      <c r="N9" s="293"/>
      <c r="O9" s="290" t="s">
        <v>148</v>
      </c>
      <c r="P9" s="290"/>
      <c r="Q9" s="290"/>
      <c r="R9" s="290"/>
      <c r="S9" s="290"/>
      <c r="T9" s="290"/>
      <c r="U9" s="290"/>
      <c r="V9" s="80" t="s">
        <v>149</v>
      </c>
      <c r="W9" s="290"/>
      <c r="X9" s="290"/>
      <c r="Y9" s="290" t="s">
        <v>150</v>
      </c>
      <c r="Z9" s="290"/>
      <c r="AA9" s="290"/>
      <c r="AB9" s="291"/>
      <c r="AC9" s="290"/>
      <c r="AD9" s="80"/>
      <c r="AE9" s="80"/>
      <c r="AF9" s="290" t="s">
        <v>148</v>
      </c>
      <c r="AG9" s="290"/>
      <c r="AH9" s="290"/>
      <c r="AI9" s="290"/>
      <c r="AJ9" s="290"/>
      <c r="AK9" s="290"/>
      <c r="AL9" s="290"/>
      <c r="AM9" s="80" t="s">
        <v>149</v>
      </c>
      <c r="AN9" s="290" t="s">
        <v>151</v>
      </c>
      <c r="AO9" s="290"/>
      <c r="AP9" s="290" t="s">
        <v>150</v>
      </c>
      <c r="AQ9" s="290"/>
      <c r="AR9" s="290"/>
      <c r="AS9" s="291"/>
      <c r="AT9" s="290"/>
      <c r="AU9" s="286" t="s">
        <v>152</v>
      </c>
    </row>
    <row r="10" spans="1:47" ht="116.25" customHeight="1" x14ac:dyDescent="0.25">
      <c r="A10" s="1"/>
      <c r="B10" s="297"/>
      <c r="C10" s="297"/>
      <c r="D10" s="297"/>
      <c r="E10" s="290"/>
      <c r="F10" s="290"/>
      <c r="G10" s="295"/>
      <c r="H10" s="295"/>
      <c r="I10" s="80" t="s">
        <v>153</v>
      </c>
      <c r="J10" s="80" t="s">
        <v>154</v>
      </c>
      <c r="K10" s="292"/>
      <c r="L10" s="82" t="s">
        <v>155</v>
      </c>
      <c r="M10" s="81" t="s">
        <v>156</v>
      </c>
      <c r="N10" s="82" t="s">
        <v>157</v>
      </c>
      <c r="O10" s="84" t="s">
        <v>158</v>
      </c>
      <c r="P10" s="84" t="s">
        <v>159</v>
      </c>
      <c r="Q10" s="84" t="s">
        <v>160</v>
      </c>
      <c r="R10" s="84" t="s">
        <v>161</v>
      </c>
      <c r="S10" s="84" t="s">
        <v>162</v>
      </c>
      <c r="T10" s="84" t="s">
        <v>163</v>
      </c>
      <c r="U10" s="84">
        <v>0</v>
      </c>
      <c r="V10" s="84" t="s">
        <v>164</v>
      </c>
      <c r="W10" s="80" t="s">
        <v>165</v>
      </c>
      <c r="X10" s="80" t="s">
        <v>166</v>
      </c>
      <c r="Y10" s="80" t="s">
        <v>167</v>
      </c>
      <c r="Z10" s="80" t="s">
        <v>168</v>
      </c>
      <c r="AA10" s="80" t="s">
        <v>169</v>
      </c>
      <c r="AB10" s="80" t="s">
        <v>170</v>
      </c>
      <c r="AC10" s="80" t="s">
        <v>171</v>
      </c>
      <c r="AD10" s="136" t="s">
        <v>172</v>
      </c>
      <c r="AE10" s="137" t="s">
        <v>173</v>
      </c>
      <c r="AF10" s="84" t="s">
        <v>158</v>
      </c>
      <c r="AG10" s="84" t="s">
        <v>159</v>
      </c>
      <c r="AH10" s="84" t="s">
        <v>160</v>
      </c>
      <c r="AI10" s="84" t="s">
        <v>161</v>
      </c>
      <c r="AJ10" s="84" t="s">
        <v>162</v>
      </c>
      <c r="AK10" s="84" t="s">
        <v>163</v>
      </c>
      <c r="AL10" s="84" t="s">
        <v>174</v>
      </c>
      <c r="AM10" s="84" t="s">
        <v>164</v>
      </c>
      <c r="AN10" s="80" t="s">
        <v>165</v>
      </c>
      <c r="AO10" s="80" t="s">
        <v>166</v>
      </c>
      <c r="AP10" s="80" t="s">
        <v>167</v>
      </c>
      <c r="AQ10" s="80" t="s">
        <v>168</v>
      </c>
      <c r="AR10" s="80" t="s">
        <v>169</v>
      </c>
      <c r="AS10" s="80" t="s">
        <v>170</v>
      </c>
      <c r="AT10" s="80" t="s">
        <v>171</v>
      </c>
      <c r="AU10" s="287"/>
    </row>
    <row r="11" spans="1:47" s="47" customFormat="1" ht="126" customHeight="1" x14ac:dyDescent="0.25">
      <c r="B11" s="100" t="s">
        <v>175</v>
      </c>
      <c r="C11" s="101" t="s">
        <v>176</v>
      </c>
      <c r="D11" s="101" t="s">
        <v>177</v>
      </c>
      <c r="E11" s="102" t="s">
        <v>178</v>
      </c>
      <c r="F11" s="102" t="s">
        <v>179</v>
      </c>
      <c r="G11" s="66" t="s">
        <v>180</v>
      </c>
      <c r="H11" s="135" t="s">
        <v>181</v>
      </c>
      <c r="I11" s="86" t="s">
        <v>182</v>
      </c>
      <c r="J11" s="103" t="s">
        <v>183</v>
      </c>
      <c r="K11" s="104" t="s">
        <v>184</v>
      </c>
      <c r="L11" s="86" t="s">
        <v>185</v>
      </c>
      <c r="M11" s="104" t="s">
        <v>186</v>
      </c>
      <c r="N11" s="104" t="s">
        <v>187</v>
      </c>
      <c r="O11" s="86">
        <v>1</v>
      </c>
      <c r="P11" s="86">
        <v>1</v>
      </c>
      <c r="Q11" s="86">
        <f>O11*P11</f>
        <v>1</v>
      </c>
      <c r="R11" s="86" t="str">
        <f>IF(Q11&lt;=4,"BAJO",IF(Q11&lt;=8,"MEDIO",IF(Q11&lt;=20,"ALTO","MUY ALTO")))</f>
        <v>BAJO</v>
      </c>
      <c r="S11" s="86">
        <v>10</v>
      </c>
      <c r="T11" s="86">
        <f>Q11*S11</f>
        <v>10</v>
      </c>
      <c r="U11" s="86" t="str">
        <f>IF(T11&lt;=20,"IV",IF(T11&lt;=120,"III",IF(T11&lt;=500,"II",IF(T11&lt;=4000,"I",FALSE))))</f>
        <v>IV</v>
      </c>
      <c r="V11" s="105" t="s">
        <v>121</v>
      </c>
      <c r="W11" s="104" t="s">
        <v>188</v>
      </c>
      <c r="X11" s="86" t="s">
        <v>180</v>
      </c>
      <c r="Y11" s="86" t="s">
        <v>189</v>
      </c>
      <c r="Z11" s="86" t="s">
        <v>189</v>
      </c>
      <c r="AA11" s="86" t="s">
        <v>189</v>
      </c>
      <c r="AB11" s="86" t="s">
        <v>190</v>
      </c>
      <c r="AC11" s="86" t="s">
        <v>189</v>
      </c>
      <c r="AD11" s="142">
        <v>45869</v>
      </c>
      <c r="AE11" s="86" t="s">
        <v>191</v>
      </c>
      <c r="AF11" s="86">
        <v>1</v>
      </c>
      <c r="AG11" s="86">
        <v>1</v>
      </c>
      <c r="AH11" s="86">
        <f>AF11*AG11</f>
        <v>1</v>
      </c>
      <c r="AI11" s="86" t="str">
        <f>IF(AH11&lt;=4,"BAJO",IF(AH11&lt;=8,"MEDIO",IF(AH11&lt;=20,"ALTO","MUY ALTO")))</f>
        <v>BAJO</v>
      </c>
      <c r="AJ11" s="86">
        <v>10</v>
      </c>
      <c r="AK11" s="86">
        <f>AH11*AJ11</f>
        <v>10</v>
      </c>
      <c r="AL11" s="86" t="str">
        <f>IF(AK11&lt;=20,"IV",IF(AK11&lt;=120,"III",IF(AK11&lt;=500,"II",IF(AK11&lt;=4000,"I",FALSE))))</f>
        <v>IV</v>
      </c>
      <c r="AM11" s="105" t="s">
        <v>121</v>
      </c>
      <c r="AN11" s="104" t="s">
        <v>188</v>
      </c>
      <c r="AO11" s="86" t="s">
        <v>180</v>
      </c>
      <c r="AP11" s="86" t="s">
        <v>189</v>
      </c>
      <c r="AQ11" s="86" t="s">
        <v>189</v>
      </c>
      <c r="AR11" s="86" t="s">
        <v>189</v>
      </c>
      <c r="AS11" s="86" t="s">
        <v>190</v>
      </c>
      <c r="AT11" s="86" t="s">
        <v>189</v>
      </c>
      <c r="AU11" s="135"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especifico"),"Disminuyó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7" s="47" customFormat="1" ht="101.25" customHeight="1" x14ac:dyDescent="0.25">
      <c r="B12" s="100" t="s">
        <v>175</v>
      </c>
      <c r="C12" s="101" t="s">
        <v>176</v>
      </c>
      <c r="D12" s="101" t="s">
        <v>177</v>
      </c>
      <c r="E12" s="102" t="s">
        <v>178</v>
      </c>
      <c r="F12" s="102" t="s">
        <v>179</v>
      </c>
      <c r="G12" s="66" t="s">
        <v>180</v>
      </c>
      <c r="H12" s="135" t="s">
        <v>181</v>
      </c>
      <c r="I12" s="86" t="s">
        <v>192</v>
      </c>
      <c r="J12" s="103" t="s">
        <v>193</v>
      </c>
      <c r="K12" s="104" t="s">
        <v>194</v>
      </c>
      <c r="L12" s="86" t="s">
        <v>185</v>
      </c>
      <c r="M12" s="104" t="s">
        <v>195</v>
      </c>
      <c r="N12" s="104" t="s">
        <v>196</v>
      </c>
      <c r="O12" s="86">
        <v>2</v>
      </c>
      <c r="P12" s="86">
        <v>3</v>
      </c>
      <c r="Q12" s="86">
        <f>O12*P12</f>
        <v>6</v>
      </c>
      <c r="R12" s="86" t="str">
        <f>IF(Q12&lt;=4,"BAJO",IF(Q12&lt;=8,"MEDIO",IF(Q12&lt;=20,"ALTO","MUY ALTO")))</f>
        <v>MEDIO</v>
      </c>
      <c r="S12" s="86">
        <v>10</v>
      </c>
      <c r="T12" s="86">
        <f>Q12*S12</f>
        <v>60</v>
      </c>
      <c r="U12" s="86" t="str">
        <f>IF(T12&lt;=20,"IV",IF(T12&lt;=120,"III",IF(T12&lt;=500,"II",IF(T12&lt;=4000,"I",FALSE))))</f>
        <v>III</v>
      </c>
      <c r="V12" s="143" t="str">
        <f t="shared" ref="V12" si="0">IF(U12="IV","Aceptable",IF(U12="III","Mejorable",IF(U12="II","Aceptable con control especifico", IF(U12="I","No Aceptable",FALSE))))</f>
        <v>Mejorable</v>
      </c>
      <c r="W12" s="104" t="s">
        <v>197</v>
      </c>
      <c r="X12" s="86" t="s">
        <v>180</v>
      </c>
      <c r="Y12" s="86" t="s">
        <v>189</v>
      </c>
      <c r="Z12" s="86" t="s">
        <v>189</v>
      </c>
      <c r="AA12" s="86" t="s">
        <v>198</v>
      </c>
      <c r="AB12" s="86" t="s">
        <v>199</v>
      </c>
      <c r="AC12" s="86" t="s">
        <v>189</v>
      </c>
      <c r="AD12" s="142">
        <v>45869</v>
      </c>
      <c r="AE12" s="86" t="s">
        <v>191</v>
      </c>
      <c r="AF12" s="86">
        <v>6</v>
      </c>
      <c r="AG12" s="86">
        <v>3</v>
      </c>
      <c r="AH12" s="86">
        <f>AF12*AG12</f>
        <v>18</v>
      </c>
      <c r="AI12" s="86" t="str">
        <f>IF(AH12&lt;=4,"BAJO",IF(AH12&lt;=8,"MEDIO",IF(AH12&lt;=20,"ALTO","MUY ALTO")))</f>
        <v>ALTO</v>
      </c>
      <c r="AJ12" s="86">
        <v>10</v>
      </c>
      <c r="AK12" s="86">
        <f>AH12*AJ12</f>
        <v>180</v>
      </c>
      <c r="AL12" s="86" t="str">
        <f>IF(AK12&lt;=20,"IV",IF(AK12&lt;=120,"III",IF(AK12&lt;=500,"II",IF(AK12&lt;=4000,"I",FALSE))))</f>
        <v>II</v>
      </c>
      <c r="AM12" s="143" t="str">
        <f t="shared" ref="AM12" si="1">IF(AL12="IV","Aceptable",IF(AL12="III","Mejorable",IF(AL12="II","Aceptable con control especifico", IF(AL12="I","No Aceptable",FALSE))))</f>
        <v>Aceptable con control especifico</v>
      </c>
      <c r="AN12" s="104" t="s">
        <v>197</v>
      </c>
      <c r="AO12" s="86" t="s">
        <v>180</v>
      </c>
      <c r="AP12" s="86" t="s">
        <v>189</v>
      </c>
      <c r="AQ12" s="86" t="s">
        <v>189</v>
      </c>
      <c r="AR12" s="86" t="s">
        <v>198</v>
      </c>
      <c r="AS12" s="86" t="s">
        <v>199</v>
      </c>
      <c r="AT12" s="86" t="s">
        <v>189</v>
      </c>
      <c r="AU12" s="135" t="str">
        <f t="shared" ref="AU12:AU75" si="2">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especifico"),"Disminuyó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Disminuyó el riesgo</v>
      </c>
    </row>
    <row r="13" spans="1:47" s="47" customFormat="1" ht="120" customHeight="1" x14ac:dyDescent="0.25">
      <c r="B13" s="100" t="s">
        <v>175</v>
      </c>
      <c r="C13" s="101" t="s">
        <v>176</v>
      </c>
      <c r="D13" s="101" t="s">
        <v>177</v>
      </c>
      <c r="E13" s="102" t="s">
        <v>178</v>
      </c>
      <c r="F13" s="102" t="s">
        <v>179</v>
      </c>
      <c r="G13" s="66" t="s">
        <v>180</v>
      </c>
      <c r="H13" s="135" t="s">
        <v>181</v>
      </c>
      <c r="I13" s="86" t="s">
        <v>200</v>
      </c>
      <c r="J13" s="103" t="s">
        <v>193</v>
      </c>
      <c r="K13" s="104" t="s">
        <v>201</v>
      </c>
      <c r="L13" s="86" t="s">
        <v>185</v>
      </c>
      <c r="M13" s="104" t="s">
        <v>202</v>
      </c>
      <c r="N13" s="104" t="s">
        <v>185</v>
      </c>
      <c r="O13" s="87">
        <v>2</v>
      </c>
      <c r="P13" s="87">
        <v>2</v>
      </c>
      <c r="Q13" s="87">
        <v>6</v>
      </c>
      <c r="R13" s="86" t="str">
        <f t="shared" ref="R13:R24" si="3">IF(Q13&lt;=4,"BAJO",IF(Q13&lt;=8,"MEDIO",IF(Q13&lt;=20,"ALTO","MUY ALTO")))</f>
        <v>MEDIO</v>
      </c>
      <c r="S13" s="87">
        <v>10</v>
      </c>
      <c r="T13" s="87">
        <f t="shared" ref="T13:T24" si="4">Q13*S13</f>
        <v>60</v>
      </c>
      <c r="U13" s="87" t="str">
        <f t="shared" ref="U13:U24" si="5">IF(T13&lt;=20,"IV",IF(T13&lt;=120,"III",IF(T13&lt;=500,"II",IF(T13&lt;=4000,"I",FALSE))))</f>
        <v>III</v>
      </c>
      <c r="V13" s="105" t="s">
        <v>121</v>
      </c>
      <c r="W13" s="87" t="s">
        <v>203</v>
      </c>
      <c r="X13" s="86" t="s">
        <v>180</v>
      </c>
      <c r="Y13" s="86" t="s">
        <v>189</v>
      </c>
      <c r="Z13" s="86" t="s">
        <v>189</v>
      </c>
      <c r="AA13" s="86" t="s">
        <v>189</v>
      </c>
      <c r="AB13" s="86" t="s">
        <v>204</v>
      </c>
      <c r="AC13" s="86" t="s">
        <v>189</v>
      </c>
      <c r="AD13" s="142">
        <v>45869</v>
      </c>
      <c r="AE13" s="86" t="s">
        <v>191</v>
      </c>
      <c r="AF13" s="87">
        <v>2</v>
      </c>
      <c r="AG13" s="87">
        <v>2</v>
      </c>
      <c r="AH13" s="87">
        <v>6</v>
      </c>
      <c r="AI13" s="86" t="str">
        <f t="shared" ref="AI13:AI24" si="6">IF(AH13&lt;=4,"BAJO",IF(AH13&lt;=8,"MEDIO",IF(AH13&lt;=20,"ALTO","MUY ALTO")))</f>
        <v>MEDIO</v>
      </c>
      <c r="AJ13" s="87">
        <v>10</v>
      </c>
      <c r="AK13" s="87">
        <f t="shared" ref="AK13:AK24" si="7">AH13*AJ13</f>
        <v>60</v>
      </c>
      <c r="AL13" s="87" t="str">
        <f t="shared" ref="AL13:AL24" si="8">IF(AK13&lt;=20,"IV",IF(AK13&lt;=120,"III",IF(AK13&lt;=500,"II",IF(AK13&lt;=4000,"I",FALSE))))</f>
        <v>III</v>
      </c>
      <c r="AM13" s="105" t="s">
        <v>121</v>
      </c>
      <c r="AN13" s="87" t="s">
        <v>203</v>
      </c>
      <c r="AO13" s="86" t="s">
        <v>180</v>
      </c>
      <c r="AP13" s="86" t="s">
        <v>189</v>
      </c>
      <c r="AQ13" s="86" t="s">
        <v>189</v>
      </c>
      <c r="AR13" s="86" t="s">
        <v>189</v>
      </c>
      <c r="AS13" s="86" t="s">
        <v>204</v>
      </c>
      <c r="AT13" s="86" t="s">
        <v>189</v>
      </c>
      <c r="AU13" s="135" t="str">
        <f t="shared" si="2"/>
        <v>Se mantiene los controles establecidos</v>
      </c>
    </row>
    <row r="14" spans="1:47" s="47" customFormat="1" ht="174.75" customHeight="1" x14ac:dyDescent="0.25">
      <c r="B14" s="100" t="s">
        <v>175</v>
      </c>
      <c r="C14" s="101" t="s">
        <v>176</v>
      </c>
      <c r="D14" s="101" t="s">
        <v>177</v>
      </c>
      <c r="E14" s="102" t="s">
        <v>178</v>
      </c>
      <c r="F14" s="102" t="s">
        <v>179</v>
      </c>
      <c r="G14" s="66" t="s">
        <v>180</v>
      </c>
      <c r="H14" s="135" t="s">
        <v>181</v>
      </c>
      <c r="I14" s="86" t="s">
        <v>205</v>
      </c>
      <c r="J14" s="103" t="s">
        <v>193</v>
      </c>
      <c r="K14" s="104" t="s">
        <v>206</v>
      </c>
      <c r="L14" s="86" t="s">
        <v>207</v>
      </c>
      <c r="M14" s="104" t="s">
        <v>185</v>
      </c>
      <c r="N14" s="104" t="s">
        <v>208</v>
      </c>
      <c r="O14" s="87">
        <v>2</v>
      </c>
      <c r="P14" s="87">
        <v>2</v>
      </c>
      <c r="Q14" s="87">
        <v>6</v>
      </c>
      <c r="R14" s="86" t="str">
        <f t="shared" si="3"/>
        <v>MEDIO</v>
      </c>
      <c r="S14" s="87">
        <v>10</v>
      </c>
      <c r="T14" s="87">
        <f t="shared" si="4"/>
        <v>60</v>
      </c>
      <c r="U14" s="87" t="str">
        <f t="shared" si="5"/>
        <v>III</v>
      </c>
      <c r="V14" s="105" t="s">
        <v>121</v>
      </c>
      <c r="W14" s="86" t="s">
        <v>209</v>
      </c>
      <c r="X14" s="86" t="s">
        <v>180</v>
      </c>
      <c r="Y14" s="86" t="s">
        <v>189</v>
      </c>
      <c r="Z14" s="86" t="s">
        <v>189</v>
      </c>
      <c r="AA14" s="86" t="s">
        <v>189</v>
      </c>
      <c r="AB14" s="86" t="s">
        <v>210</v>
      </c>
      <c r="AC14" s="86" t="s">
        <v>189</v>
      </c>
      <c r="AD14" s="142">
        <v>45869</v>
      </c>
      <c r="AE14" s="86" t="s">
        <v>191</v>
      </c>
      <c r="AF14" s="87">
        <v>2</v>
      </c>
      <c r="AG14" s="87">
        <v>2</v>
      </c>
      <c r="AH14" s="87">
        <v>6</v>
      </c>
      <c r="AI14" s="86" t="str">
        <f t="shared" si="6"/>
        <v>MEDIO</v>
      </c>
      <c r="AJ14" s="87">
        <v>10</v>
      </c>
      <c r="AK14" s="87">
        <f t="shared" si="7"/>
        <v>60</v>
      </c>
      <c r="AL14" s="87" t="str">
        <f t="shared" si="8"/>
        <v>III</v>
      </c>
      <c r="AM14" s="105" t="s">
        <v>121</v>
      </c>
      <c r="AN14" s="86" t="s">
        <v>209</v>
      </c>
      <c r="AO14" s="86" t="s">
        <v>180</v>
      </c>
      <c r="AP14" s="86" t="s">
        <v>189</v>
      </c>
      <c r="AQ14" s="86" t="s">
        <v>189</v>
      </c>
      <c r="AR14" s="86" t="s">
        <v>189</v>
      </c>
      <c r="AS14" s="86" t="s">
        <v>210</v>
      </c>
      <c r="AT14" s="86" t="s">
        <v>189</v>
      </c>
      <c r="AU14" s="135" t="str">
        <f t="shared" si="2"/>
        <v>Se mantiene los controles establecidos</v>
      </c>
    </row>
    <row r="15" spans="1:47" s="47" customFormat="1" ht="174.75" customHeight="1" x14ac:dyDescent="0.25">
      <c r="B15" s="100" t="s">
        <v>175</v>
      </c>
      <c r="C15" s="101" t="s">
        <v>176</v>
      </c>
      <c r="D15" s="101" t="s">
        <v>177</v>
      </c>
      <c r="E15" s="102" t="s">
        <v>178</v>
      </c>
      <c r="F15" s="102" t="s">
        <v>179</v>
      </c>
      <c r="G15" s="66" t="s">
        <v>180</v>
      </c>
      <c r="H15" s="135" t="s">
        <v>181</v>
      </c>
      <c r="I15" s="86" t="s">
        <v>1128</v>
      </c>
      <c r="J15" s="103" t="s">
        <v>211</v>
      </c>
      <c r="K15" s="104" t="s">
        <v>212</v>
      </c>
      <c r="L15" s="86" t="s">
        <v>213</v>
      </c>
      <c r="M15" s="104" t="s">
        <v>214</v>
      </c>
      <c r="N15" s="104" t="s">
        <v>215</v>
      </c>
      <c r="O15" s="87">
        <v>2</v>
      </c>
      <c r="P15" s="87">
        <v>2</v>
      </c>
      <c r="Q15" s="87">
        <v>6</v>
      </c>
      <c r="R15" s="86" t="str">
        <f t="shared" si="3"/>
        <v>MEDIO</v>
      </c>
      <c r="S15" s="87">
        <v>10</v>
      </c>
      <c r="T15" s="87">
        <f t="shared" si="4"/>
        <v>60</v>
      </c>
      <c r="U15" s="87" t="str">
        <f t="shared" si="5"/>
        <v>III</v>
      </c>
      <c r="V15" s="105" t="s">
        <v>121</v>
      </c>
      <c r="W15" s="86" t="s">
        <v>216</v>
      </c>
      <c r="X15" s="87" t="s">
        <v>180</v>
      </c>
      <c r="Y15" s="86" t="s">
        <v>189</v>
      </c>
      <c r="Z15" s="86" t="s">
        <v>189</v>
      </c>
      <c r="AA15" s="86" t="s">
        <v>217</v>
      </c>
      <c r="AB15" s="86" t="s">
        <v>218</v>
      </c>
      <c r="AC15" s="86" t="s">
        <v>189</v>
      </c>
      <c r="AD15" s="142">
        <v>45869</v>
      </c>
      <c r="AE15" s="86" t="s">
        <v>191</v>
      </c>
      <c r="AF15" s="87">
        <v>2</v>
      </c>
      <c r="AG15" s="87">
        <v>2</v>
      </c>
      <c r="AH15" s="87">
        <v>6</v>
      </c>
      <c r="AI15" s="86" t="str">
        <f t="shared" si="6"/>
        <v>MEDIO</v>
      </c>
      <c r="AJ15" s="87">
        <v>10</v>
      </c>
      <c r="AK15" s="87">
        <f t="shared" si="7"/>
        <v>60</v>
      </c>
      <c r="AL15" s="87" t="str">
        <f t="shared" si="8"/>
        <v>III</v>
      </c>
      <c r="AM15" s="105" t="s">
        <v>121</v>
      </c>
      <c r="AN15" s="86" t="s">
        <v>216</v>
      </c>
      <c r="AO15" s="86" t="s">
        <v>180</v>
      </c>
      <c r="AP15" s="86" t="s">
        <v>189</v>
      </c>
      <c r="AQ15" s="86" t="s">
        <v>189</v>
      </c>
      <c r="AR15" s="86" t="s">
        <v>217</v>
      </c>
      <c r="AS15" s="86" t="s">
        <v>218</v>
      </c>
      <c r="AT15" s="86" t="s">
        <v>189</v>
      </c>
      <c r="AU15" s="135" t="str">
        <f t="shared" si="2"/>
        <v>Se mantiene los controles establecidos</v>
      </c>
    </row>
    <row r="16" spans="1:47" s="47" customFormat="1" ht="174.75" customHeight="1" x14ac:dyDescent="0.25">
      <c r="B16" s="100" t="s">
        <v>175</v>
      </c>
      <c r="C16" s="101" t="s">
        <v>176</v>
      </c>
      <c r="D16" s="101" t="s">
        <v>177</v>
      </c>
      <c r="E16" s="102" t="s">
        <v>178</v>
      </c>
      <c r="F16" s="102" t="s">
        <v>179</v>
      </c>
      <c r="G16" s="66" t="s">
        <v>180</v>
      </c>
      <c r="H16" s="135" t="s">
        <v>181</v>
      </c>
      <c r="I16" s="86" t="s">
        <v>219</v>
      </c>
      <c r="J16" s="103" t="s">
        <v>211</v>
      </c>
      <c r="K16" s="104" t="s">
        <v>220</v>
      </c>
      <c r="L16" s="86" t="s">
        <v>213</v>
      </c>
      <c r="M16" s="104" t="s">
        <v>221</v>
      </c>
      <c r="N16" s="104" t="s">
        <v>222</v>
      </c>
      <c r="O16" s="87">
        <v>2</v>
      </c>
      <c r="P16" s="87">
        <v>2</v>
      </c>
      <c r="Q16" s="87">
        <v>6</v>
      </c>
      <c r="R16" s="86" t="str">
        <f t="shared" si="3"/>
        <v>MEDIO</v>
      </c>
      <c r="S16" s="87">
        <v>10</v>
      </c>
      <c r="T16" s="87">
        <f t="shared" si="4"/>
        <v>60</v>
      </c>
      <c r="U16" s="87" t="str">
        <f t="shared" si="5"/>
        <v>III</v>
      </c>
      <c r="V16" s="105" t="s">
        <v>121</v>
      </c>
      <c r="W16" s="86" t="s">
        <v>223</v>
      </c>
      <c r="X16" s="87" t="s">
        <v>180</v>
      </c>
      <c r="Y16" s="86" t="s">
        <v>189</v>
      </c>
      <c r="Z16" s="86" t="s">
        <v>189</v>
      </c>
      <c r="AA16" s="86" t="s">
        <v>189</v>
      </c>
      <c r="AB16" s="86" t="s">
        <v>218</v>
      </c>
      <c r="AC16" s="86" t="s">
        <v>189</v>
      </c>
      <c r="AD16" s="142">
        <v>45869</v>
      </c>
      <c r="AE16" s="86" t="s">
        <v>191</v>
      </c>
      <c r="AF16" s="87">
        <v>2</v>
      </c>
      <c r="AG16" s="87">
        <v>2</v>
      </c>
      <c r="AH16" s="87">
        <v>6</v>
      </c>
      <c r="AI16" s="86" t="str">
        <f t="shared" si="6"/>
        <v>MEDIO</v>
      </c>
      <c r="AJ16" s="87">
        <v>10</v>
      </c>
      <c r="AK16" s="87">
        <f t="shared" si="7"/>
        <v>60</v>
      </c>
      <c r="AL16" s="87" t="str">
        <f t="shared" si="8"/>
        <v>III</v>
      </c>
      <c r="AM16" s="105" t="s">
        <v>121</v>
      </c>
      <c r="AN16" s="86" t="s">
        <v>223</v>
      </c>
      <c r="AO16" s="86" t="s">
        <v>180</v>
      </c>
      <c r="AP16" s="86" t="s">
        <v>189</v>
      </c>
      <c r="AQ16" s="86" t="s">
        <v>189</v>
      </c>
      <c r="AR16" s="86" t="s">
        <v>189</v>
      </c>
      <c r="AS16" s="86" t="s">
        <v>218</v>
      </c>
      <c r="AT16" s="86" t="s">
        <v>189</v>
      </c>
      <c r="AU16" s="135" t="str">
        <f t="shared" si="2"/>
        <v>Se mantiene los controles establecidos</v>
      </c>
    </row>
    <row r="17" spans="2:47" s="47" customFormat="1" ht="131.25" customHeight="1" x14ac:dyDescent="0.25">
      <c r="B17" s="100" t="s">
        <v>175</v>
      </c>
      <c r="C17" s="101" t="s">
        <v>176</v>
      </c>
      <c r="D17" s="101" t="s">
        <v>177</v>
      </c>
      <c r="E17" s="102" t="s">
        <v>178</v>
      </c>
      <c r="F17" s="102" t="s">
        <v>179</v>
      </c>
      <c r="G17" s="66" t="s">
        <v>180</v>
      </c>
      <c r="H17" s="135" t="s">
        <v>181</v>
      </c>
      <c r="I17" s="86" t="s">
        <v>224</v>
      </c>
      <c r="J17" s="103" t="s">
        <v>225</v>
      </c>
      <c r="K17" s="104" t="s">
        <v>226</v>
      </c>
      <c r="L17" s="86" t="s">
        <v>227</v>
      </c>
      <c r="M17" s="104" t="s">
        <v>228</v>
      </c>
      <c r="N17" s="104" t="s">
        <v>229</v>
      </c>
      <c r="O17" s="87">
        <v>2</v>
      </c>
      <c r="P17" s="87">
        <v>3</v>
      </c>
      <c r="Q17" s="87">
        <f>O17*P17</f>
        <v>6</v>
      </c>
      <c r="R17" s="86" t="str">
        <f t="shared" si="3"/>
        <v>MEDIO</v>
      </c>
      <c r="S17" s="87">
        <v>60</v>
      </c>
      <c r="T17" s="87">
        <f t="shared" si="4"/>
        <v>360</v>
      </c>
      <c r="U17" s="87" t="str">
        <f t="shared" si="5"/>
        <v>II</v>
      </c>
      <c r="V17" s="105" t="s">
        <v>121</v>
      </c>
      <c r="W17" s="86" t="s">
        <v>230</v>
      </c>
      <c r="X17" s="87" t="s">
        <v>180</v>
      </c>
      <c r="Y17" s="86" t="s">
        <v>189</v>
      </c>
      <c r="Z17" s="86" t="s">
        <v>189</v>
      </c>
      <c r="AA17" s="86" t="s">
        <v>189</v>
      </c>
      <c r="AB17" s="86" t="s">
        <v>231</v>
      </c>
      <c r="AC17" s="86" t="s">
        <v>189</v>
      </c>
      <c r="AD17" s="142">
        <v>45869</v>
      </c>
      <c r="AE17" s="86" t="s">
        <v>191</v>
      </c>
      <c r="AF17" s="87">
        <v>2</v>
      </c>
      <c r="AG17" s="87">
        <v>3</v>
      </c>
      <c r="AH17" s="87">
        <f>AF17*AG17</f>
        <v>6</v>
      </c>
      <c r="AI17" s="86" t="str">
        <f t="shared" si="6"/>
        <v>MEDIO</v>
      </c>
      <c r="AJ17" s="87">
        <v>60</v>
      </c>
      <c r="AK17" s="87">
        <f t="shared" si="7"/>
        <v>360</v>
      </c>
      <c r="AL17" s="87" t="str">
        <f t="shared" si="8"/>
        <v>II</v>
      </c>
      <c r="AM17" s="105" t="s">
        <v>121</v>
      </c>
      <c r="AN17" s="86" t="s">
        <v>230</v>
      </c>
      <c r="AO17" s="86" t="s">
        <v>180</v>
      </c>
      <c r="AP17" s="86" t="s">
        <v>189</v>
      </c>
      <c r="AQ17" s="86" t="s">
        <v>189</v>
      </c>
      <c r="AR17" s="86" t="s">
        <v>189</v>
      </c>
      <c r="AS17" s="86" t="s">
        <v>231</v>
      </c>
      <c r="AT17" s="86" t="s">
        <v>189</v>
      </c>
      <c r="AU17" s="135" t="str">
        <f t="shared" si="2"/>
        <v>Se mantiene los controles establecidos</v>
      </c>
    </row>
    <row r="18" spans="2:47" s="47" customFormat="1" ht="128.25" customHeight="1" x14ac:dyDescent="0.25">
      <c r="B18" s="100" t="s">
        <v>175</v>
      </c>
      <c r="C18" s="101" t="s">
        <v>176</v>
      </c>
      <c r="D18" s="101" t="s">
        <v>177</v>
      </c>
      <c r="E18" s="102" t="s">
        <v>178</v>
      </c>
      <c r="F18" s="102" t="s">
        <v>179</v>
      </c>
      <c r="G18" s="66" t="s">
        <v>180</v>
      </c>
      <c r="H18" s="135" t="s">
        <v>181</v>
      </c>
      <c r="I18" s="86" t="s">
        <v>232</v>
      </c>
      <c r="J18" s="103" t="s">
        <v>225</v>
      </c>
      <c r="K18" s="104" t="s">
        <v>233</v>
      </c>
      <c r="L18" s="86" t="s">
        <v>234</v>
      </c>
      <c r="M18" s="104" t="s">
        <v>235</v>
      </c>
      <c r="N18" s="104" t="s">
        <v>236</v>
      </c>
      <c r="O18" s="87">
        <v>1</v>
      </c>
      <c r="P18" s="87">
        <v>3</v>
      </c>
      <c r="Q18" s="87">
        <f>O18*P18</f>
        <v>3</v>
      </c>
      <c r="R18" s="86" t="str">
        <f t="shared" si="3"/>
        <v>BAJO</v>
      </c>
      <c r="S18" s="87">
        <v>25</v>
      </c>
      <c r="T18" s="87">
        <f t="shared" si="4"/>
        <v>75</v>
      </c>
      <c r="U18" s="87" t="str">
        <f t="shared" si="5"/>
        <v>III</v>
      </c>
      <c r="V18" s="143" t="str">
        <f t="shared" ref="V18" si="9">IF(U18="IV","Aceptable",IF(U18="III","Mejorable",IF(U18="II","Aceptable con control especifico", IF(U18="I","No Aceptable",FALSE))))</f>
        <v>Mejorable</v>
      </c>
      <c r="W18" s="86" t="s">
        <v>237</v>
      </c>
      <c r="X18" s="87" t="s">
        <v>180</v>
      </c>
      <c r="Y18" s="86" t="s">
        <v>189</v>
      </c>
      <c r="Z18" s="86" t="s">
        <v>189</v>
      </c>
      <c r="AA18" s="86" t="s">
        <v>189</v>
      </c>
      <c r="AB18" s="86" t="s">
        <v>231</v>
      </c>
      <c r="AC18" s="86" t="s">
        <v>189</v>
      </c>
      <c r="AD18" s="142">
        <v>45869</v>
      </c>
      <c r="AE18" s="86" t="s">
        <v>191</v>
      </c>
      <c r="AF18" s="87">
        <v>6</v>
      </c>
      <c r="AG18" s="87">
        <v>3</v>
      </c>
      <c r="AH18" s="87">
        <f>AF18*AG18</f>
        <v>18</v>
      </c>
      <c r="AI18" s="86" t="str">
        <f t="shared" si="6"/>
        <v>ALTO</v>
      </c>
      <c r="AJ18" s="87">
        <v>25</v>
      </c>
      <c r="AK18" s="87">
        <f t="shared" si="7"/>
        <v>450</v>
      </c>
      <c r="AL18" s="87" t="str">
        <f t="shared" si="8"/>
        <v>II</v>
      </c>
      <c r="AM18" s="143" t="str">
        <f t="shared" ref="AM18" si="10">IF(AL18="IV","Aceptable",IF(AL18="III","Mejorable",IF(AL18="II","Aceptable con control especifico", IF(AL18="I","No Aceptable",FALSE))))</f>
        <v>Aceptable con control especifico</v>
      </c>
      <c r="AN18" s="86" t="s">
        <v>237</v>
      </c>
      <c r="AO18" s="86" t="s">
        <v>180</v>
      </c>
      <c r="AP18" s="86" t="s">
        <v>189</v>
      </c>
      <c r="AQ18" s="86" t="s">
        <v>189</v>
      </c>
      <c r="AR18" s="86" t="s">
        <v>189</v>
      </c>
      <c r="AS18" s="86" t="s">
        <v>231</v>
      </c>
      <c r="AT18" s="86" t="s">
        <v>189</v>
      </c>
      <c r="AU18" s="135" t="str">
        <f t="shared" si="2"/>
        <v>Disminuyó el riesgo</v>
      </c>
    </row>
    <row r="19" spans="2:47" s="47" customFormat="1" ht="150.75" customHeight="1" x14ac:dyDescent="0.25">
      <c r="B19" s="100" t="s">
        <v>175</v>
      </c>
      <c r="C19" s="101" t="s">
        <v>176</v>
      </c>
      <c r="D19" s="101" t="s">
        <v>177</v>
      </c>
      <c r="E19" s="102" t="s">
        <v>178</v>
      </c>
      <c r="F19" s="102" t="s">
        <v>179</v>
      </c>
      <c r="G19" s="66" t="s">
        <v>180</v>
      </c>
      <c r="H19" s="135" t="s">
        <v>181</v>
      </c>
      <c r="I19" s="86" t="s">
        <v>238</v>
      </c>
      <c r="J19" s="103" t="s">
        <v>225</v>
      </c>
      <c r="K19" s="104" t="s">
        <v>239</v>
      </c>
      <c r="L19" s="86" t="s">
        <v>240</v>
      </c>
      <c r="M19" s="104" t="s">
        <v>241</v>
      </c>
      <c r="N19" s="104" t="s">
        <v>185</v>
      </c>
      <c r="O19" s="87">
        <v>2</v>
      </c>
      <c r="P19" s="87">
        <v>3</v>
      </c>
      <c r="Q19" s="87">
        <f t="shared" ref="Q19:Q24" si="11">O19*P19</f>
        <v>6</v>
      </c>
      <c r="R19" s="86" t="str">
        <f t="shared" si="3"/>
        <v>MEDIO</v>
      </c>
      <c r="S19" s="87">
        <v>25</v>
      </c>
      <c r="T19" s="87">
        <f t="shared" si="4"/>
        <v>150</v>
      </c>
      <c r="U19" s="87" t="str">
        <f t="shared" si="5"/>
        <v>II</v>
      </c>
      <c r="V19" s="105" t="s">
        <v>121</v>
      </c>
      <c r="W19" s="87" t="s">
        <v>242</v>
      </c>
      <c r="X19" s="87" t="s">
        <v>180</v>
      </c>
      <c r="Y19" s="86" t="s">
        <v>189</v>
      </c>
      <c r="Z19" s="86" t="s">
        <v>189</v>
      </c>
      <c r="AA19" s="86" t="s">
        <v>189</v>
      </c>
      <c r="AB19" s="104" t="s">
        <v>231</v>
      </c>
      <c r="AC19" s="86" t="s">
        <v>189</v>
      </c>
      <c r="AD19" s="142">
        <v>45869</v>
      </c>
      <c r="AE19" s="86" t="s">
        <v>191</v>
      </c>
      <c r="AF19" s="87">
        <v>2</v>
      </c>
      <c r="AG19" s="87">
        <v>3</v>
      </c>
      <c r="AH19" s="87">
        <f t="shared" ref="AH19:AH24" si="12">AF19*AG19</f>
        <v>6</v>
      </c>
      <c r="AI19" s="86" t="str">
        <f t="shared" si="6"/>
        <v>MEDIO</v>
      </c>
      <c r="AJ19" s="87">
        <v>25</v>
      </c>
      <c r="AK19" s="87">
        <f t="shared" si="7"/>
        <v>150</v>
      </c>
      <c r="AL19" s="87" t="str">
        <f t="shared" si="8"/>
        <v>II</v>
      </c>
      <c r="AM19" s="105" t="s">
        <v>121</v>
      </c>
      <c r="AN19" s="87" t="s">
        <v>242</v>
      </c>
      <c r="AO19" s="86" t="s">
        <v>180</v>
      </c>
      <c r="AP19" s="86" t="s">
        <v>189</v>
      </c>
      <c r="AQ19" s="86" t="s">
        <v>189</v>
      </c>
      <c r="AR19" s="86" t="s">
        <v>189</v>
      </c>
      <c r="AS19" s="104" t="s">
        <v>231</v>
      </c>
      <c r="AT19" s="86" t="s">
        <v>189</v>
      </c>
      <c r="AU19" s="135" t="str">
        <f t="shared" si="2"/>
        <v>Se mantiene los controles establecidos</v>
      </c>
    </row>
    <row r="20" spans="2:47" s="47" customFormat="1" ht="130.5" customHeight="1" x14ac:dyDescent="0.25">
      <c r="B20" s="100" t="s">
        <v>175</v>
      </c>
      <c r="C20" s="101" t="s">
        <v>176</v>
      </c>
      <c r="D20" s="101" t="s">
        <v>177</v>
      </c>
      <c r="E20" s="102" t="s">
        <v>178</v>
      </c>
      <c r="F20" s="102" t="s">
        <v>179</v>
      </c>
      <c r="G20" s="66" t="s">
        <v>180</v>
      </c>
      <c r="H20" s="135" t="s">
        <v>181</v>
      </c>
      <c r="I20" s="86" t="s">
        <v>243</v>
      </c>
      <c r="J20" s="103" t="s">
        <v>225</v>
      </c>
      <c r="K20" s="104" t="s">
        <v>244</v>
      </c>
      <c r="L20" s="86" t="s">
        <v>185</v>
      </c>
      <c r="M20" s="104" t="s">
        <v>245</v>
      </c>
      <c r="N20" s="104" t="s">
        <v>185</v>
      </c>
      <c r="O20" s="87">
        <v>2</v>
      </c>
      <c r="P20" s="87">
        <v>3</v>
      </c>
      <c r="Q20" s="87">
        <f t="shared" si="11"/>
        <v>6</v>
      </c>
      <c r="R20" s="86" t="str">
        <f t="shared" si="3"/>
        <v>MEDIO</v>
      </c>
      <c r="S20" s="87">
        <v>10</v>
      </c>
      <c r="T20" s="87">
        <f t="shared" si="4"/>
        <v>60</v>
      </c>
      <c r="U20" s="87" t="str">
        <f t="shared" si="5"/>
        <v>III</v>
      </c>
      <c r="V20" s="105" t="s">
        <v>121</v>
      </c>
      <c r="W20" s="87" t="s">
        <v>242</v>
      </c>
      <c r="X20" s="87" t="s">
        <v>180</v>
      </c>
      <c r="Y20" s="86" t="s">
        <v>189</v>
      </c>
      <c r="Z20" s="86" t="s">
        <v>189</v>
      </c>
      <c r="AA20" s="86" t="s">
        <v>189</v>
      </c>
      <c r="AB20" s="86" t="s">
        <v>246</v>
      </c>
      <c r="AC20" s="86" t="s">
        <v>189</v>
      </c>
      <c r="AD20" s="142">
        <v>45869</v>
      </c>
      <c r="AE20" s="86" t="s">
        <v>191</v>
      </c>
      <c r="AF20" s="87">
        <v>2</v>
      </c>
      <c r="AG20" s="87">
        <v>3</v>
      </c>
      <c r="AH20" s="87">
        <f t="shared" si="12"/>
        <v>6</v>
      </c>
      <c r="AI20" s="86" t="str">
        <f t="shared" si="6"/>
        <v>MEDIO</v>
      </c>
      <c r="AJ20" s="87">
        <v>10</v>
      </c>
      <c r="AK20" s="87">
        <f t="shared" si="7"/>
        <v>60</v>
      </c>
      <c r="AL20" s="87" t="str">
        <f t="shared" si="8"/>
        <v>III</v>
      </c>
      <c r="AM20" s="105" t="s">
        <v>121</v>
      </c>
      <c r="AN20" s="87" t="s">
        <v>242</v>
      </c>
      <c r="AO20" s="86" t="s">
        <v>180</v>
      </c>
      <c r="AP20" s="86" t="s">
        <v>189</v>
      </c>
      <c r="AQ20" s="86" t="s">
        <v>189</v>
      </c>
      <c r="AR20" s="86" t="s">
        <v>189</v>
      </c>
      <c r="AS20" s="86" t="s">
        <v>246</v>
      </c>
      <c r="AT20" s="86" t="s">
        <v>189</v>
      </c>
      <c r="AU20" s="135" t="str">
        <f t="shared" si="2"/>
        <v>Se mantiene los controles establecidos</v>
      </c>
    </row>
    <row r="21" spans="2:47" s="47" customFormat="1" ht="174.75" customHeight="1" x14ac:dyDescent="0.25">
      <c r="B21" s="100" t="s">
        <v>175</v>
      </c>
      <c r="C21" s="101" t="s">
        <v>176</v>
      </c>
      <c r="D21" s="101" t="s">
        <v>177</v>
      </c>
      <c r="E21" s="102" t="s">
        <v>178</v>
      </c>
      <c r="F21" s="102" t="s">
        <v>179</v>
      </c>
      <c r="G21" s="66" t="s">
        <v>180</v>
      </c>
      <c r="H21" s="135" t="s">
        <v>247</v>
      </c>
      <c r="I21" s="86" t="s">
        <v>248</v>
      </c>
      <c r="J21" s="103" t="s">
        <v>249</v>
      </c>
      <c r="K21" s="104" t="s">
        <v>233</v>
      </c>
      <c r="L21" s="86" t="s">
        <v>250</v>
      </c>
      <c r="M21" s="104" t="s">
        <v>251</v>
      </c>
      <c r="N21" s="104" t="s">
        <v>252</v>
      </c>
      <c r="O21" s="87">
        <v>2</v>
      </c>
      <c r="P21" s="87">
        <v>2</v>
      </c>
      <c r="Q21" s="87">
        <f t="shared" si="11"/>
        <v>4</v>
      </c>
      <c r="R21" s="86" t="str">
        <f t="shared" si="3"/>
        <v>BAJO</v>
      </c>
      <c r="S21" s="87">
        <v>25</v>
      </c>
      <c r="T21" s="87">
        <f t="shared" si="4"/>
        <v>100</v>
      </c>
      <c r="U21" s="87" t="str">
        <f t="shared" si="5"/>
        <v>III</v>
      </c>
      <c r="V21" s="105" t="s">
        <v>121</v>
      </c>
      <c r="W21" s="87" t="s">
        <v>253</v>
      </c>
      <c r="X21" s="87" t="s">
        <v>180</v>
      </c>
      <c r="Y21" s="86" t="s">
        <v>189</v>
      </c>
      <c r="Z21" s="86" t="s">
        <v>189</v>
      </c>
      <c r="AA21" s="86" t="s">
        <v>189</v>
      </c>
      <c r="AB21" s="104" t="s">
        <v>254</v>
      </c>
      <c r="AC21" s="86" t="s">
        <v>189</v>
      </c>
      <c r="AD21" s="142">
        <v>45869</v>
      </c>
      <c r="AE21" s="86" t="s">
        <v>191</v>
      </c>
      <c r="AF21" s="87">
        <v>2</v>
      </c>
      <c r="AG21" s="87">
        <v>2</v>
      </c>
      <c r="AH21" s="87">
        <f t="shared" si="12"/>
        <v>4</v>
      </c>
      <c r="AI21" s="86" t="str">
        <f t="shared" si="6"/>
        <v>BAJO</v>
      </c>
      <c r="AJ21" s="87">
        <v>25</v>
      </c>
      <c r="AK21" s="87">
        <f t="shared" si="7"/>
        <v>100</v>
      </c>
      <c r="AL21" s="87" t="str">
        <f t="shared" si="8"/>
        <v>III</v>
      </c>
      <c r="AM21" s="105" t="s">
        <v>121</v>
      </c>
      <c r="AN21" s="87" t="s">
        <v>253</v>
      </c>
      <c r="AO21" s="86" t="s">
        <v>180</v>
      </c>
      <c r="AP21" s="86" t="s">
        <v>189</v>
      </c>
      <c r="AQ21" s="86" t="s">
        <v>189</v>
      </c>
      <c r="AR21" s="86" t="s">
        <v>189</v>
      </c>
      <c r="AS21" s="104" t="s">
        <v>254</v>
      </c>
      <c r="AT21" s="86" t="s">
        <v>189</v>
      </c>
      <c r="AU21" s="135" t="str">
        <f t="shared" si="2"/>
        <v>Se mantiene los controles establecidos</v>
      </c>
    </row>
    <row r="22" spans="2:47" s="47" customFormat="1" ht="174.75" customHeight="1" x14ac:dyDescent="0.25">
      <c r="B22" s="100" t="s">
        <v>175</v>
      </c>
      <c r="C22" s="101" t="s">
        <v>176</v>
      </c>
      <c r="D22" s="101" t="s">
        <v>177</v>
      </c>
      <c r="E22" s="102" t="s">
        <v>178</v>
      </c>
      <c r="F22" s="102" t="s">
        <v>179</v>
      </c>
      <c r="G22" s="66" t="s">
        <v>180</v>
      </c>
      <c r="H22" s="135" t="s">
        <v>247</v>
      </c>
      <c r="I22" s="103" t="s">
        <v>255</v>
      </c>
      <c r="J22" s="103" t="s">
        <v>249</v>
      </c>
      <c r="K22" s="104" t="s">
        <v>233</v>
      </c>
      <c r="L22" s="86" t="s">
        <v>250</v>
      </c>
      <c r="M22" s="104" t="s">
        <v>251</v>
      </c>
      <c r="N22" s="104" t="s">
        <v>252</v>
      </c>
      <c r="O22" s="87">
        <v>2</v>
      </c>
      <c r="P22" s="87">
        <v>2</v>
      </c>
      <c r="Q22" s="87">
        <f t="shared" si="11"/>
        <v>4</v>
      </c>
      <c r="R22" s="86" t="str">
        <f t="shared" si="3"/>
        <v>BAJO</v>
      </c>
      <c r="S22" s="87">
        <v>25</v>
      </c>
      <c r="T22" s="87">
        <f t="shared" si="4"/>
        <v>100</v>
      </c>
      <c r="U22" s="87" t="str">
        <f t="shared" si="5"/>
        <v>III</v>
      </c>
      <c r="V22" s="105" t="s">
        <v>121</v>
      </c>
      <c r="W22" s="87" t="s">
        <v>253</v>
      </c>
      <c r="X22" s="87" t="s">
        <v>180</v>
      </c>
      <c r="Y22" s="86" t="s">
        <v>189</v>
      </c>
      <c r="Z22" s="86" t="s">
        <v>189</v>
      </c>
      <c r="AA22" s="86" t="s">
        <v>189</v>
      </c>
      <c r="AB22" s="104" t="s">
        <v>254</v>
      </c>
      <c r="AC22" s="86" t="s">
        <v>189</v>
      </c>
      <c r="AD22" s="142">
        <v>45869</v>
      </c>
      <c r="AE22" s="86" t="s">
        <v>191</v>
      </c>
      <c r="AF22" s="87">
        <v>2</v>
      </c>
      <c r="AG22" s="87">
        <v>2</v>
      </c>
      <c r="AH22" s="87">
        <f t="shared" si="12"/>
        <v>4</v>
      </c>
      <c r="AI22" s="86" t="str">
        <f t="shared" si="6"/>
        <v>BAJO</v>
      </c>
      <c r="AJ22" s="87">
        <v>25</v>
      </c>
      <c r="AK22" s="87">
        <f t="shared" si="7"/>
        <v>100</v>
      </c>
      <c r="AL22" s="87" t="str">
        <f t="shared" si="8"/>
        <v>III</v>
      </c>
      <c r="AM22" s="105" t="s">
        <v>121</v>
      </c>
      <c r="AN22" s="87" t="s">
        <v>253</v>
      </c>
      <c r="AO22" s="86" t="s">
        <v>180</v>
      </c>
      <c r="AP22" s="86" t="s">
        <v>189</v>
      </c>
      <c r="AQ22" s="86" t="s">
        <v>189</v>
      </c>
      <c r="AR22" s="86" t="s">
        <v>189</v>
      </c>
      <c r="AS22" s="104" t="s">
        <v>254</v>
      </c>
      <c r="AT22" s="86" t="s">
        <v>189</v>
      </c>
      <c r="AU22" s="135" t="str">
        <f t="shared" si="2"/>
        <v>Se mantiene los controles establecidos</v>
      </c>
    </row>
    <row r="23" spans="2:47" s="47" customFormat="1" ht="174.75" customHeight="1" x14ac:dyDescent="0.25">
      <c r="B23" s="100" t="s">
        <v>175</v>
      </c>
      <c r="C23" s="101" t="s">
        <v>176</v>
      </c>
      <c r="D23" s="101" t="s">
        <v>177</v>
      </c>
      <c r="E23" s="102" t="s">
        <v>178</v>
      </c>
      <c r="F23" s="102" t="s">
        <v>179</v>
      </c>
      <c r="G23" s="66" t="s">
        <v>180</v>
      </c>
      <c r="H23" s="135" t="s">
        <v>247</v>
      </c>
      <c r="I23" s="86" t="s">
        <v>256</v>
      </c>
      <c r="J23" s="103" t="s">
        <v>249</v>
      </c>
      <c r="K23" s="104" t="s">
        <v>257</v>
      </c>
      <c r="L23" s="86" t="s">
        <v>258</v>
      </c>
      <c r="M23" s="104" t="s">
        <v>251</v>
      </c>
      <c r="N23" s="104" t="s">
        <v>252</v>
      </c>
      <c r="O23" s="87">
        <v>2</v>
      </c>
      <c r="P23" s="87">
        <v>2</v>
      </c>
      <c r="Q23" s="87">
        <f t="shared" si="11"/>
        <v>4</v>
      </c>
      <c r="R23" s="86" t="str">
        <f t="shared" si="3"/>
        <v>BAJO</v>
      </c>
      <c r="S23" s="87">
        <v>60</v>
      </c>
      <c r="T23" s="87">
        <f t="shared" si="4"/>
        <v>240</v>
      </c>
      <c r="U23" s="87" t="str">
        <f t="shared" si="5"/>
        <v>II</v>
      </c>
      <c r="V23" s="105" t="s">
        <v>121</v>
      </c>
      <c r="W23" s="87" t="s">
        <v>253</v>
      </c>
      <c r="X23" s="87" t="s">
        <v>180</v>
      </c>
      <c r="Y23" s="86" t="s">
        <v>189</v>
      </c>
      <c r="Z23" s="86" t="s">
        <v>189</v>
      </c>
      <c r="AA23" s="86" t="s">
        <v>189</v>
      </c>
      <c r="AB23" s="104" t="s">
        <v>254</v>
      </c>
      <c r="AC23" s="86" t="s">
        <v>189</v>
      </c>
      <c r="AD23" s="142">
        <v>45869</v>
      </c>
      <c r="AE23" s="86" t="s">
        <v>191</v>
      </c>
      <c r="AF23" s="87">
        <v>2</v>
      </c>
      <c r="AG23" s="87">
        <v>2</v>
      </c>
      <c r="AH23" s="87">
        <f t="shared" si="12"/>
        <v>4</v>
      </c>
      <c r="AI23" s="86" t="str">
        <f t="shared" si="6"/>
        <v>BAJO</v>
      </c>
      <c r="AJ23" s="87">
        <v>60</v>
      </c>
      <c r="AK23" s="87">
        <f t="shared" si="7"/>
        <v>240</v>
      </c>
      <c r="AL23" s="87" t="str">
        <f t="shared" si="8"/>
        <v>II</v>
      </c>
      <c r="AM23" s="105" t="s">
        <v>121</v>
      </c>
      <c r="AN23" s="87" t="s">
        <v>253</v>
      </c>
      <c r="AO23" s="86" t="s">
        <v>180</v>
      </c>
      <c r="AP23" s="86" t="s">
        <v>189</v>
      </c>
      <c r="AQ23" s="86" t="s">
        <v>189</v>
      </c>
      <c r="AR23" s="86" t="s">
        <v>189</v>
      </c>
      <c r="AS23" s="104" t="s">
        <v>254</v>
      </c>
      <c r="AT23" s="86" t="s">
        <v>189</v>
      </c>
      <c r="AU23" s="135" t="str">
        <f t="shared" si="2"/>
        <v>Se mantiene los controles establecidos</v>
      </c>
    </row>
    <row r="24" spans="2:47" s="47" customFormat="1" ht="174.75" customHeight="1" x14ac:dyDescent="0.25">
      <c r="B24" s="100" t="s">
        <v>175</v>
      </c>
      <c r="C24" s="101" t="s">
        <v>176</v>
      </c>
      <c r="D24" s="101" t="s">
        <v>177</v>
      </c>
      <c r="E24" s="102" t="s">
        <v>178</v>
      </c>
      <c r="F24" s="102" t="s">
        <v>179</v>
      </c>
      <c r="G24" s="66" t="s">
        <v>180</v>
      </c>
      <c r="H24" s="135" t="s">
        <v>247</v>
      </c>
      <c r="I24" s="86" t="s">
        <v>259</v>
      </c>
      <c r="J24" s="103" t="s">
        <v>249</v>
      </c>
      <c r="K24" s="104" t="s">
        <v>233</v>
      </c>
      <c r="L24" s="86" t="s">
        <v>250</v>
      </c>
      <c r="M24" s="104" t="s">
        <v>251</v>
      </c>
      <c r="N24" s="104" t="s">
        <v>252</v>
      </c>
      <c r="O24" s="87">
        <v>1</v>
      </c>
      <c r="P24" s="87">
        <v>1</v>
      </c>
      <c r="Q24" s="87">
        <f t="shared" si="11"/>
        <v>1</v>
      </c>
      <c r="R24" s="86" t="str">
        <f t="shared" si="3"/>
        <v>BAJO</v>
      </c>
      <c r="S24" s="87">
        <v>10</v>
      </c>
      <c r="T24" s="87">
        <f t="shared" si="4"/>
        <v>10</v>
      </c>
      <c r="U24" s="87" t="str">
        <f t="shared" si="5"/>
        <v>IV</v>
      </c>
      <c r="V24" s="105" t="s">
        <v>121</v>
      </c>
      <c r="W24" s="87" t="s">
        <v>253</v>
      </c>
      <c r="X24" s="87" t="s">
        <v>180</v>
      </c>
      <c r="Y24" s="86" t="s">
        <v>189</v>
      </c>
      <c r="Z24" s="86" t="s">
        <v>189</v>
      </c>
      <c r="AA24" s="86" t="s">
        <v>189</v>
      </c>
      <c r="AB24" s="104" t="s">
        <v>254</v>
      </c>
      <c r="AC24" s="86" t="s">
        <v>189</v>
      </c>
      <c r="AD24" s="142">
        <v>45869</v>
      </c>
      <c r="AE24" s="86" t="s">
        <v>191</v>
      </c>
      <c r="AF24" s="87">
        <v>1</v>
      </c>
      <c r="AG24" s="87">
        <v>1</v>
      </c>
      <c r="AH24" s="87">
        <f t="shared" si="12"/>
        <v>1</v>
      </c>
      <c r="AI24" s="86" t="str">
        <f t="shared" si="6"/>
        <v>BAJO</v>
      </c>
      <c r="AJ24" s="87">
        <v>10</v>
      </c>
      <c r="AK24" s="87">
        <f t="shared" si="7"/>
        <v>10</v>
      </c>
      <c r="AL24" s="87" t="str">
        <f t="shared" si="8"/>
        <v>IV</v>
      </c>
      <c r="AM24" s="105" t="s">
        <v>121</v>
      </c>
      <c r="AN24" s="87" t="s">
        <v>253</v>
      </c>
      <c r="AO24" s="86" t="s">
        <v>180</v>
      </c>
      <c r="AP24" s="86" t="s">
        <v>189</v>
      </c>
      <c r="AQ24" s="86" t="s">
        <v>189</v>
      </c>
      <c r="AR24" s="86" t="s">
        <v>189</v>
      </c>
      <c r="AS24" s="104" t="s">
        <v>254</v>
      </c>
      <c r="AT24" s="86" t="s">
        <v>189</v>
      </c>
      <c r="AU24" s="135" t="str">
        <f t="shared" si="2"/>
        <v>Se mantiene los controles establecidos</v>
      </c>
    </row>
    <row r="25" spans="2:47" s="47" customFormat="1" ht="174.75" customHeight="1" x14ac:dyDescent="0.25">
      <c r="B25" s="106" t="s">
        <v>175</v>
      </c>
      <c r="C25" s="107" t="s">
        <v>260</v>
      </c>
      <c r="D25" s="36" t="s">
        <v>261</v>
      </c>
      <c r="E25" s="36" t="s">
        <v>262</v>
      </c>
      <c r="F25" s="36" t="s">
        <v>263</v>
      </c>
      <c r="G25" s="36" t="s">
        <v>180</v>
      </c>
      <c r="H25" s="135" t="s">
        <v>181</v>
      </c>
      <c r="I25" s="39" t="s">
        <v>264</v>
      </c>
      <c r="J25" s="36" t="s">
        <v>183</v>
      </c>
      <c r="K25" s="104" t="s">
        <v>184</v>
      </c>
      <c r="L25" s="36" t="s">
        <v>189</v>
      </c>
      <c r="M25" s="36" t="s">
        <v>265</v>
      </c>
      <c r="N25" s="36" t="s">
        <v>266</v>
      </c>
      <c r="O25" s="86">
        <v>2</v>
      </c>
      <c r="P25" s="86">
        <v>1</v>
      </c>
      <c r="Q25" s="86">
        <v>2</v>
      </c>
      <c r="R25" s="86" t="s">
        <v>267</v>
      </c>
      <c r="S25" s="86">
        <v>10</v>
      </c>
      <c r="T25" s="86">
        <v>20</v>
      </c>
      <c r="U25" s="86" t="s">
        <v>120</v>
      </c>
      <c r="V25" s="105" t="s">
        <v>121</v>
      </c>
      <c r="W25" s="104" t="s">
        <v>268</v>
      </c>
      <c r="X25" s="86" t="s">
        <v>180</v>
      </c>
      <c r="Y25" s="109" t="s">
        <v>189</v>
      </c>
      <c r="Z25" s="109" t="s">
        <v>189</v>
      </c>
      <c r="AA25" s="109" t="s">
        <v>189</v>
      </c>
      <c r="AB25" s="36" t="s">
        <v>269</v>
      </c>
      <c r="AC25" s="86" t="s">
        <v>189</v>
      </c>
      <c r="AD25" s="142">
        <v>45869</v>
      </c>
      <c r="AE25" s="86" t="s">
        <v>191</v>
      </c>
      <c r="AF25" s="86">
        <v>2</v>
      </c>
      <c r="AG25" s="86">
        <v>1</v>
      </c>
      <c r="AH25" s="86">
        <v>2</v>
      </c>
      <c r="AI25" s="86" t="s">
        <v>267</v>
      </c>
      <c r="AJ25" s="86">
        <v>10</v>
      </c>
      <c r="AK25" s="86">
        <v>20</v>
      </c>
      <c r="AL25" s="86" t="s">
        <v>120</v>
      </c>
      <c r="AM25" s="105" t="s">
        <v>121</v>
      </c>
      <c r="AN25" s="104" t="s">
        <v>268</v>
      </c>
      <c r="AO25" s="86" t="s">
        <v>180</v>
      </c>
      <c r="AP25" s="109" t="s">
        <v>189</v>
      </c>
      <c r="AQ25" s="109" t="s">
        <v>189</v>
      </c>
      <c r="AR25" s="109" t="s">
        <v>189</v>
      </c>
      <c r="AS25" s="36" t="s">
        <v>269</v>
      </c>
      <c r="AT25" s="86" t="s">
        <v>189</v>
      </c>
      <c r="AU25" s="135" t="str">
        <f t="shared" si="2"/>
        <v>Se mantiene los controles establecidos</v>
      </c>
    </row>
    <row r="26" spans="2:47" s="47" customFormat="1" ht="174.75" customHeight="1" thickBot="1" x14ac:dyDescent="0.3">
      <c r="B26" s="106" t="s">
        <v>175</v>
      </c>
      <c r="C26" s="107" t="s">
        <v>260</v>
      </c>
      <c r="D26" s="36" t="s">
        <v>261</v>
      </c>
      <c r="E26" s="36" t="s">
        <v>262</v>
      </c>
      <c r="F26" s="36" t="s">
        <v>263</v>
      </c>
      <c r="G26" s="38" t="s">
        <v>180</v>
      </c>
      <c r="H26" s="135" t="s">
        <v>181</v>
      </c>
      <c r="I26" s="110" t="s">
        <v>270</v>
      </c>
      <c r="J26" s="111" t="s">
        <v>271</v>
      </c>
      <c r="K26" s="108" t="s">
        <v>272</v>
      </c>
      <c r="L26" s="87" t="s">
        <v>185</v>
      </c>
      <c r="M26" s="108" t="s">
        <v>185</v>
      </c>
      <c r="N26" s="112" t="s">
        <v>273</v>
      </c>
      <c r="O26" s="87">
        <v>2</v>
      </c>
      <c r="P26" s="87">
        <v>3</v>
      </c>
      <c r="Q26" s="87">
        <v>6</v>
      </c>
      <c r="R26" s="87" t="s">
        <v>156</v>
      </c>
      <c r="S26" s="87">
        <v>25</v>
      </c>
      <c r="T26" s="87">
        <v>150</v>
      </c>
      <c r="U26" s="86" t="s">
        <v>72</v>
      </c>
      <c r="V26" s="105" t="s">
        <v>121</v>
      </c>
      <c r="W26" s="108" t="s">
        <v>274</v>
      </c>
      <c r="X26" s="113" t="s">
        <v>180</v>
      </c>
      <c r="Y26" s="114" t="s">
        <v>189</v>
      </c>
      <c r="Z26" s="114" t="s">
        <v>189</v>
      </c>
      <c r="AA26" s="114" t="s">
        <v>189</v>
      </c>
      <c r="AB26" s="38" t="s">
        <v>275</v>
      </c>
      <c r="AC26" s="86" t="s">
        <v>189</v>
      </c>
      <c r="AD26" s="142">
        <v>45869</v>
      </c>
      <c r="AE26" s="86" t="s">
        <v>191</v>
      </c>
      <c r="AF26" s="87">
        <v>2</v>
      </c>
      <c r="AG26" s="87">
        <v>3</v>
      </c>
      <c r="AH26" s="87">
        <v>6</v>
      </c>
      <c r="AI26" s="87" t="s">
        <v>156</v>
      </c>
      <c r="AJ26" s="87">
        <v>25</v>
      </c>
      <c r="AK26" s="87">
        <v>150</v>
      </c>
      <c r="AL26" s="86" t="s">
        <v>72</v>
      </c>
      <c r="AM26" s="105" t="s">
        <v>121</v>
      </c>
      <c r="AN26" s="108" t="s">
        <v>274</v>
      </c>
      <c r="AO26" s="86" t="s">
        <v>180</v>
      </c>
      <c r="AP26" s="114" t="s">
        <v>189</v>
      </c>
      <c r="AQ26" s="114" t="s">
        <v>189</v>
      </c>
      <c r="AR26" s="114" t="s">
        <v>189</v>
      </c>
      <c r="AS26" s="38" t="s">
        <v>275</v>
      </c>
      <c r="AT26" s="86" t="s">
        <v>189</v>
      </c>
      <c r="AU26" s="135" t="str">
        <f t="shared" si="2"/>
        <v>Se mantiene los controles establecidos</v>
      </c>
    </row>
    <row r="27" spans="2:47" s="47" customFormat="1" ht="174.75" customHeight="1" x14ac:dyDescent="0.25">
      <c r="B27" s="106" t="s">
        <v>175</v>
      </c>
      <c r="C27" s="107" t="s">
        <v>260</v>
      </c>
      <c r="D27" s="36" t="s">
        <v>261</v>
      </c>
      <c r="E27" s="36" t="s">
        <v>262</v>
      </c>
      <c r="F27" s="36" t="s">
        <v>263</v>
      </c>
      <c r="G27" s="66" t="s">
        <v>180</v>
      </c>
      <c r="H27" s="135" t="s">
        <v>181</v>
      </c>
      <c r="I27" s="86" t="s">
        <v>219</v>
      </c>
      <c r="J27" s="103" t="s">
        <v>211</v>
      </c>
      <c r="K27" s="104" t="s">
        <v>276</v>
      </c>
      <c r="L27" s="86" t="s">
        <v>277</v>
      </c>
      <c r="M27" s="104" t="s">
        <v>278</v>
      </c>
      <c r="N27" s="104" t="s">
        <v>279</v>
      </c>
      <c r="O27" s="87">
        <v>3</v>
      </c>
      <c r="P27" s="87">
        <v>3</v>
      </c>
      <c r="Q27" s="87">
        <v>9</v>
      </c>
      <c r="R27" s="86" t="s">
        <v>280</v>
      </c>
      <c r="S27" s="87">
        <v>25</v>
      </c>
      <c r="T27" s="87">
        <v>225</v>
      </c>
      <c r="U27" s="86" t="s">
        <v>72</v>
      </c>
      <c r="V27" s="105" t="s">
        <v>121</v>
      </c>
      <c r="W27" s="86" t="s">
        <v>281</v>
      </c>
      <c r="X27" s="87" t="s">
        <v>180</v>
      </c>
      <c r="Y27" s="109" t="s">
        <v>189</v>
      </c>
      <c r="Z27" s="109" t="s">
        <v>189</v>
      </c>
      <c r="AA27" s="109" t="s">
        <v>189</v>
      </c>
      <c r="AB27" s="86" t="s">
        <v>282</v>
      </c>
      <c r="AC27" s="86" t="s">
        <v>189</v>
      </c>
      <c r="AD27" s="142">
        <v>45869</v>
      </c>
      <c r="AE27" s="86" t="s">
        <v>191</v>
      </c>
      <c r="AF27" s="87">
        <v>3</v>
      </c>
      <c r="AG27" s="87">
        <v>3</v>
      </c>
      <c r="AH27" s="87">
        <v>9</v>
      </c>
      <c r="AI27" s="86" t="s">
        <v>280</v>
      </c>
      <c r="AJ27" s="87">
        <v>25</v>
      </c>
      <c r="AK27" s="87">
        <v>225</v>
      </c>
      <c r="AL27" s="86" t="s">
        <v>72</v>
      </c>
      <c r="AM27" s="105" t="s">
        <v>121</v>
      </c>
      <c r="AN27" s="86" t="s">
        <v>281</v>
      </c>
      <c r="AO27" s="86" t="s">
        <v>180</v>
      </c>
      <c r="AP27" s="109" t="s">
        <v>189</v>
      </c>
      <c r="AQ27" s="109" t="s">
        <v>189</v>
      </c>
      <c r="AR27" s="109" t="s">
        <v>189</v>
      </c>
      <c r="AS27" s="86" t="s">
        <v>282</v>
      </c>
      <c r="AT27" s="86" t="s">
        <v>189</v>
      </c>
      <c r="AU27" s="135" t="str">
        <f t="shared" si="2"/>
        <v>Se mantiene los controles establecidos</v>
      </c>
    </row>
    <row r="28" spans="2:47" s="47" customFormat="1" ht="174.75" customHeight="1" x14ac:dyDescent="0.25">
      <c r="B28" s="106" t="s">
        <v>175</v>
      </c>
      <c r="C28" s="107" t="s">
        <v>260</v>
      </c>
      <c r="D28" s="36" t="s">
        <v>261</v>
      </c>
      <c r="E28" s="36" t="s">
        <v>262</v>
      </c>
      <c r="F28" s="36" t="s">
        <v>263</v>
      </c>
      <c r="G28" s="36"/>
      <c r="H28" s="135" t="s">
        <v>181</v>
      </c>
      <c r="I28" s="103" t="s">
        <v>283</v>
      </c>
      <c r="J28" s="86" t="s">
        <v>284</v>
      </c>
      <c r="K28" s="69" t="s">
        <v>285</v>
      </c>
      <c r="L28" s="104" t="s">
        <v>286</v>
      </c>
      <c r="M28" s="104" t="s">
        <v>287</v>
      </c>
      <c r="N28" s="104" t="s">
        <v>288</v>
      </c>
      <c r="O28" s="86">
        <v>2</v>
      </c>
      <c r="P28" s="86">
        <v>1</v>
      </c>
      <c r="Q28" s="86">
        <v>2</v>
      </c>
      <c r="R28" s="86" t="s">
        <v>267</v>
      </c>
      <c r="S28" s="86">
        <v>10</v>
      </c>
      <c r="T28" s="86">
        <v>20</v>
      </c>
      <c r="U28" s="86" t="s">
        <v>120</v>
      </c>
      <c r="V28" s="105" t="s">
        <v>121</v>
      </c>
      <c r="W28" s="86" t="s">
        <v>289</v>
      </c>
      <c r="X28" s="86" t="s">
        <v>180</v>
      </c>
      <c r="Y28" s="109" t="s">
        <v>189</v>
      </c>
      <c r="Z28" s="109" t="s">
        <v>189</v>
      </c>
      <c r="AA28" s="109" t="s">
        <v>189</v>
      </c>
      <c r="AB28" s="86" t="s">
        <v>290</v>
      </c>
      <c r="AC28" s="109" t="s">
        <v>189</v>
      </c>
      <c r="AD28" s="142">
        <v>45869</v>
      </c>
      <c r="AE28" s="86" t="s">
        <v>191</v>
      </c>
      <c r="AF28" s="86">
        <v>2</v>
      </c>
      <c r="AG28" s="86">
        <v>1</v>
      </c>
      <c r="AH28" s="86">
        <v>2</v>
      </c>
      <c r="AI28" s="86" t="s">
        <v>267</v>
      </c>
      <c r="AJ28" s="86">
        <v>10</v>
      </c>
      <c r="AK28" s="86">
        <v>20</v>
      </c>
      <c r="AL28" s="86" t="s">
        <v>120</v>
      </c>
      <c r="AM28" s="105" t="s">
        <v>121</v>
      </c>
      <c r="AN28" s="86" t="s">
        <v>289</v>
      </c>
      <c r="AO28" s="86" t="s">
        <v>180</v>
      </c>
      <c r="AP28" s="109" t="s">
        <v>189</v>
      </c>
      <c r="AQ28" s="109" t="s">
        <v>189</v>
      </c>
      <c r="AR28" s="109" t="s">
        <v>189</v>
      </c>
      <c r="AS28" s="86" t="s">
        <v>290</v>
      </c>
      <c r="AT28" s="109" t="s">
        <v>189</v>
      </c>
      <c r="AU28" s="135" t="str">
        <f t="shared" si="2"/>
        <v>Se mantiene los controles establecidos</v>
      </c>
    </row>
    <row r="29" spans="2:47" s="47" customFormat="1" ht="174.75" customHeight="1" x14ac:dyDescent="0.25">
      <c r="B29" s="106" t="s">
        <v>175</v>
      </c>
      <c r="C29" s="107" t="s">
        <v>260</v>
      </c>
      <c r="D29" s="36" t="s">
        <v>261</v>
      </c>
      <c r="E29" s="36" t="s">
        <v>262</v>
      </c>
      <c r="F29" s="36" t="s">
        <v>263</v>
      </c>
      <c r="G29" s="66"/>
      <c r="H29" s="135" t="s">
        <v>181</v>
      </c>
      <c r="I29" s="86" t="s">
        <v>243</v>
      </c>
      <c r="J29" s="103" t="s">
        <v>225</v>
      </c>
      <c r="K29" s="104" t="s">
        <v>244</v>
      </c>
      <c r="L29" s="86" t="s">
        <v>189</v>
      </c>
      <c r="M29" s="104" t="s">
        <v>291</v>
      </c>
      <c r="N29" s="104" t="s">
        <v>292</v>
      </c>
      <c r="O29" s="87">
        <v>2</v>
      </c>
      <c r="P29" s="87">
        <v>3</v>
      </c>
      <c r="Q29" s="87">
        <v>6</v>
      </c>
      <c r="R29" s="86" t="s">
        <v>156</v>
      </c>
      <c r="S29" s="87">
        <v>10</v>
      </c>
      <c r="T29" s="87">
        <v>60</v>
      </c>
      <c r="U29" s="86" t="s">
        <v>88</v>
      </c>
      <c r="V29" s="105" t="s">
        <v>121</v>
      </c>
      <c r="W29" s="87" t="s">
        <v>242</v>
      </c>
      <c r="X29" s="87" t="s">
        <v>180</v>
      </c>
      <c r="Y29" s="109" t="s">
        <v>189</v>
      </c>
      <c r="Z29" s="109" t="s">
        <v>189</v>
      </c>
      <c r="AA29" s="109" t="s">
        <v>189</v>
      </c>
      <c r="AB29" s="86" t="s">
        <v>293</v>
      </c>
      <c r="AC29" s="109" t="s">
        <v>189</v>
      </c>
      <c r="AD29" s="142">
        <v>45869</v>
      </c>
      <c r="AE29" s="86" t="s">
        <v>191</v>
      </c>
      <c r="AF29" s="87">
        <v>2</v>
      </c>
      <c r="AG29" s="87">
        <v>3</v>
      </c>
      <c r="AH29" s="87">
        <v>6</v>
      </c>
      <c r="AI29" s="86" t="s">
        <v>156</v>
      </c>
      <c r="AJ29" s="87">
        <v>10</v>
      </c>
      <c r="AK29" s="87">
        <v>60</v>
      </c>
      <c r="AL29" s="86" t="s">
        <v>88</v>
      </c>
      <c r="AM29" s="105" t="s">
        <v>121</v>
      </c>
      <c r="AN29" s="87" t="s">
        <v>242</v>
      </c>
      <c r="AO29" s="86" t="s">
        <v>180</v>
      </c>
      <c r="AP29" s="109" t="s">
        <v>189</v>
      </c>
      <c r="AQ29" s="109" t="s">
        <v>189</v>
      </c>
      <c r="AR29" s="109" t="s">
        <v>189</v>
      </c>
      <c r="AS29" s="86" t="s">
        <v>293</v>
      </c>
      <c r="AT29" s="109" t="s">
        <v>189</v>
      </c>
      <c r="AU29" s="135" t="str">
        <f t="shared" si="2"/>
        <v>Se mantiene los controles establecidos</v>
      </c>
    </row>
    <row r="30" spans="2:47" s="47" customFormat="1" ht="174.75" customHeight="1" x14ac:dyDescent="0.25">
      <c r="B30" s="106" t="s">
        <v>175</v>
      </c>
      <c r="C30" s="107" t="s">
        <v>260</v>
      </c>
      <c r="D30" s="36" t="s">
        <v>261</v>
      </c>
      <c r="E30" s="36" t="s">
        <v>262</v>
      </c>
      <c r="F30" s="36" t="s">
        <v>263</v>
      </c>
      <c r="G30" s="66" t="s">
        <v>294</v>
      </c>
      <c r="H30" s="135" t="s">
        <v>247</v>
      </c>
      <c r="I30" s="86" t="s">
        <v>248</v>
      </c>
      <c r="J30" s="86" t="s">
        <v>249</v>
      </c>
      <c r="K30" s="104" t="s">
        <v>233</v>
      </c>
      <c r="L30" s="86" t="s">
        <v>250</v>
      </c>
      <c r="M30" s="104" t="s">
        <v>251</v>
      </c>
      <c r="N30" s="104" t="s">
        <v>295</v>
      </c>
      <c r="O30" s="87">
        <v>3</v>
      </c>
      <c r="P30" s="87">
        <v>3</v>
      </c>
      <c r="Q30" s="87">
        <v>9</v>
      </c>
      <c r="R30" s="86" t="s">
        <v>280</v>
      </c>
      <c r="S30" s="87">
        <v>25</v>
      </c>
      <c r="T30" s="87">
        <v>225</v>
      </c>
      <c r="U30" s="86" t="s">
        <v>72</v>
      </c>
      <c r="V30" s="105" t="s">
        <v>121</v>
      </c>
      <c r="W30" s="87" t="s">
        <v>253</v>
      </c>
      <c r="X30" s="87" t="s">
        <v>180</v>
      </c>
      <c r="Y30" s="109" t="s">
        <v>189</v>
      </c>
      <c r="Z30" s="109" t="s">
        <v>189</v>
      </c>
      <c r="AA30" s="109" t="s">
        <v>189</v>
      </c>
      <c r="AB30" s="104" t="s">
        <v>296</v>
      </c>
      <c r="AC30" s="115" t="s">
        <v>189</v>
      </c>
      <c r="AD30" s="142">
        <v>45869</v>
      </c>
      <c r="AE30" s="86" t="s">
        <v>191</v>
      </c>
      <c r="AF30" s="87">
        <v>3</v>
      </c>
      <c r="AG30" s="87">
        <v>3</v>
      </c>
      <c r="AH30" s="87">
        <v>9</v>
      </c>
      <c r="AI30" s="86" t="s">
        <v>280</v>
      </c>
      <c r="AJ30" s="87">
        <v>25</v>
      </c>
      <c r="AK30" s="87">
        <v>225</v>
      </c>
      <c r="AL30" s="86" t="s">
        <v>72</v>
      </c>
      <c r="AM30" s="105" t="s">
        <v>121</v>
      </c>
      <c r="AN30" s="87" t="s">
        <v>253</v>
      </c>
      <c r="AO30" s="86" t="s">
        <v>180</v>
      </c>
      <c r="AP30" s="109" t="s">
        <v>189</v>
      </c>
      <c r="AQ30" s="109" t="s">
        <v>189</v>
      </c>
      <c r="AR30" s="109" t="s">
        <v>189</v>
      </c>
      <c r="AS30" s="104" t="s">
        <v>296</v>
      </c>
      <c r="AT30" s="115" t="s">
        <v>189</v>
      </c>
      <c r="AU30" s="135" t="str">
        <f t="shared" si="2"/>
        <v>Se mantiene los controles establecidos</v>
      </c>
    </row>
    <row r="31" spans="2:47" s="47" customFormat="1" ht="174.75" customHeight="1" x14ac:dyDescent="0.25">
      <c r="B31" s="106" t="s">
        <v>175</v>
      </c>
      <c r="C31" s="107" t="s">
        <v>260</v>
      </c>
      <c r="D31" s="36" t="s">
        <v>261</v>
      </c>
      <c r="E31" s="36" t="s">
        <v>262</v>
      </c>
      <c r="F31" s="36" t="s">
        <v>263</v>
      </c>
      <c r="G31" s="66" t="s">
        <v>294</v>
      </c>
      <c r="H31" s="135" t="s">
        <v>247</v>
      </c>
      <c r="I31" s="86" t="s">
        <v>256</v>
      </c>
      <c r="J31" s="86" t="s">
        <v>249</v>
      </c>
      <c r="K31" s="104" t="s">
        <v>257</v>
      </c>
      <c r="L31" s="86" t="s">
        <v>297</v>
      </c>
      <c r="M31" s="104" t="s">
        <v>251</v>
      </c>
      <c r="N31" s="104" t="s">
        <v>295</v>
      </c>
      <c r="O31" s="87">
        <v>4</v>
      </c>
      <c r="P31" s="87">
        <v>2</v>
      </c>
      <c r="Q31" s="87">
        <v>8</v>
      </c>
      <c r="R31" s="86" t="s">
        <v>156</v>
      </c>
      <c r="S31" s="87">
        <v>25</v>
      </c>
      <c r="T31" s="87">
        <v>200</v>
      </c>
      <c r="U31" s="86" t="s">
        <v>72</v>
      </c>
      <c r="V31" s="105" t="s">
        <v>121</v>
      </c>
      <c r="W31" s="87" t="s">
        <v>298</v>
      </c>
      <c r="X31" s="87" t="s">
        <v>180</v>
      </c>
      <c r="Y31" s="109" t="s">
        <v>189</v>
      </c>
      <c r="Z31" s="109" t="s">
        <v>189</v>
      </c>
      <c r="AA31" s="109" t="s">
        <v>189</v>
      </c>
      <c r="AB31" s="104" t="s">
        <v>296</v>
      </c>
      <c r="AC31" s="115" t="s">
        <v>189</v>
      </c>
      <c r="AD31" s="142">
        <v>45869</v>
      </c>
      <c r="AE31" s="86" t="s">
        <v>191</v>
      </c>
      <c r="AF31" s="87">
        <v>4</v>
      </c>
      <c r="AG31" s="87">
        <v>2</v>
      </c>
      <c r="AH31" s="87">
        <v>8</v>
      </c>
      <c r="AI31" s="86" t="s">
        <v>156</v>
      </c>
      <c r="AJ31" s="87">
        <v>25</v>
      </c>
      <c r="AK31" s="87">
        <v>200</v>
      </c>
      <c r="AL31" s="86" t="s">
        <v>72</v>
      </c>
      <c r="AM31" s="105" t="s">
        <v>121</v>
      </c>
      <c r="AN31" s="87" t="s">
        <v>298</v>
      </c>
      <c r="AO31" s="86" t="s">
        <v>180</v>
      </c>
      <c r="AP31" s="109" t="s">
        <v>189</v>
      </c>
      <c r="AQ31" s="109" t="s">
        <v>189</v>
      </c>
      <c r="AR31" s="109" t="s">
        <v>189</v>
      </c>
      <c r="AS31" s="104" t="s">
        <v>296</v>
      </c>
      <c r="AT31" s="115" t="s">
        <v>189</v>
      </c>
      <c r="AU31" s="135" t="str">
        <f t="shared" si="2"/>
        <v>Se mantiene los controles establecidos</v>
      </c>
    </row>
    <row r="32" spans="2:47" s="47" customFormat="1" ht="174.75" customHeight="1" x14ac:dyDescent="0.25">
      <c r="B32" s="106" t="s">
        <v>175</v>
      </c>
      <c r="C32" s="107" t="s">
        <v>260</v>
      </c>
      <c r="D32" s="36" t="s">
        <v>261</v>
      </c>
      <c r="E32" s="36" t="s">
        <v>262</v>
      </c>
      <c r="F32" s="36" t="s">
        <v>263</v>
      </c>
      <c r="G32" s="36"/>
      <c r="H32" s="135" t="s">
        <v>247</v>
      </c>
      <c r="I32" s="103" t="s">
        <v>255</v>
      </c>
      <c r="J32" s="86" t="s">
        <v>249</v>
      </c>
      <c r="K32" s="69" t="s">
        <v>299</v>
      </c>
      <c r="L32" s="104" t="s">
        <v>189</v>
      </c>
      <c r="M32" s="104" t="s">
        <v>251</v>
      </c>
      <c r="N32" s="104" t="s">
        <v>295</v>
      </c>
      <c r="O32" s="86">
        <v>2</v>
      </c>
      <c r="P32" s="86">
        <v>1</v>
      </c>
      <c r="Q32" s="86">
        <v>2</v>
      </c>
      <c r="R32" s="86" t="s">
        <v>267</v>
      </c>
      <c r="S32" s="86">
        <v>10</v>
      </c>
      <c r="T32" s="86">
        <v>20</v>
      </c>
      <c r="U32" s="86" t="s">
        <v>120</v>
      </c>
      <c r="V32" s="105" t="s">
        <v>121</v>
      </c>
      <c r="W32" s="86" t="s">
        <v>253</v>
      </c>
      <c r="X32" s="86" t="s">
        <v>180</v>
      </c>
      <c r="Y32" s="109" t="s">
        <v>189</v>
      </c>
      <c r="Z32" s="109" t="s">
        <v>189</v>
      </c>
      <c r="AA32" s="109" t="s">
        <v>189</v>
      </c>
      <c r="AB32" s="104" t="s">
        <v>296</v>
      </c>
      <c r="AC32" s="115" t="s">
        <v>189</v>
      </c>
      <c r="AD32" s="142">
        <v>45869</v>
      </c>
      <c r="AE32" s="86" t="s">
        <v>191</v>
      </c>
      <c r="AF32" s="86">
        <v>2</v>
      </c>
      <c r="AG32" s="86">
        <v>1</v>
      </c>
      <c r="AH32" s="86">
        <v>2</v>
      </c>
      <c r="AI32" s="86" t="s">
        <v>267</v>
      </c>
      <c r="AJ32" s="86">
        <v>10</v>
      </c>
      <c r="AK32" s="86">
        <v>20</v>
      </c>
      <c r="AL32" s="86" t="s">
        <v>120</v>
      </c>
      <c r="AM32" s="105" t="s">
        <v>121</v>
      </c>
      <c r="AN32" s="86" t="s">
        <v>253</v>
      </c>
      <c r="AO32" s="86" t="s">
        <v>180</v>
      </c>
      <c r="AP32" s="109" t="s">
        <v>189</v>
      </c>
      <c r="AQ32" s="109" t="s">
        <v>189</v>
      </c>
      <c r="AR32" s="109" t="s">
        <v>189</v>
      </c>
      <c r="AS32" s="104" t="s">
        <v>296</v>
      </c>
      <c r="AT32" s="115" t="s">
        <v>189</v>
      </c>
      <c r="AU32" s="135" t="str">
        <f t="shared" si="2"/>
        <v>Se mantiene los controles establecidos</v>
      </c>
    </row>
    <row r="33" spans="2:47" s="47" customFormat="1" ht="174.75" customHeight="1" x14ac:dyDescent="0.25">
      <c r="B33" s="116" t="s">
        <v>175</v>
      </c>
      <c r="C33" s="73" t="s">
        <v>300</v>
      </c>
      <c r="D33" s="73" t="s">
        <v>301</v>
      </c>
      <c r="E33" s="102" t="s">
        <v>302</v>
      </c>
      <c r="F33" s="102" t="s">
        <v>303</v>
      </c>
      <c r="G33" s="66" t="s">
        <v>180</v>
      </c>
      <c r="H33" s="135" t="s">
        <v>181</v>
      </c>
      <c r="I33" s="86" t="s">
        <v>182</v>
      </c>
      <c r="J33" s="103" t="s">
        <v>183</v>
      </c>
      <c r="K33" s="104" t="s">
        <v>184</v>
      </c>
      <c r="L33" s="86" t="s">
        <v>185</v>
      </c>
      <c r="M33" s="104" t="s">
        <v>186</v>
      </c>
      <c r="N33" s="36" t="s">
        <v>304</v>
      </c>
      <c r="O33" s="117">
        <v>2</v>
      </c>
      <c r="P33" s="117">
        <v>3</v>
      </c>
      <c r="Q33" s="118">
        <v>6</v>
      </c>
      <c r="R33" s="117" t="s">
        <v>156</v>
      </c>
      <c r="S33" s="117">
        <v>10</v>
      </c>
      <c r="T33" s="117">
        <v>60</v>
      </c>
      <c r="U33" s="86" t="s">
        <v>88</v>
      </c>
      <c r="V33" s="105" t="s">
        <v>121</v>
      </c>
      <c r="W33" s="119" t="s">
        <v>188</v>
      </c>
      <c r="X33" s="86" t="s">
        <v>180</v>
      </c>
      <c r="Y33" s="117" t="s">
        <v>189</v>
      </c>
      <c r="Z33" s="117" t="s">
        <v>189</v>
      </c>
      <c r="AA33" s="117" t="s">
        <v>189</v>
      </c>
      <c r="AB33" s="86" t="s">
        <v>305</v>
      </c>
      <c r="AC33" s="86" t="s">
        <v>189</v>
      </c>
      <c r="AD33" s="142">
        <v>45869</v>
      </c>
      <c r="AE33" s="86" t="s">
        <v>191</v>
      </c>
      <c r="AF33" s="117">
        <v>2</v>
      </c>
      <c r="AG33" s="117">
        <v>3</v>
      </c>
      <c r="AH33" s="118">
        <v>6</v>
      </c>
      <c r="AI33" s="117" t="s">
        <v>156</v>
      </c>
      <c r="AJ33" s="117">
        <v>10</v>
      </c>
      <c r="AK33" s="117">
        <v>60</v>
      </c>
      <c r="AL33" s="86" t="s">
        <v>88</v>
      </c>
      <c r="AM33" s="105" t="s">
        <v>121</v>
      </c>
      <c r="AN33" s="119" t="s">
        <v>188</v>
      </c>
      <c r="AO33" s="86" t="s">
        <v>180</v>
      </c>
      <c r="AP33" s="117" t="s">
        <v>189</v>
      </c>
      <c r="AQ33" s="117" t="s">
        <v>189</v>
      </c>
      <c r="AR33" s="117" t="s">
        <v>189</v>
      </c>
      <c r="AS33" s="86" t="s">
        <v>305</v>
      </c>
      <c r="AT33" s="86" t="s">
        <v>189</v>
      </c>
      <c r="AU33" s="135" t="str">
        <f t="shared" si="2"/>
        <v>Se mantiene los controles establecidos</v>
      </c>
    </row>
    <row r="34" spans="2:47" s="47" customFormat="1" ht="174.75" customHeight="1" x14ac:dyDescent="0.25">
      <c r="B34" s="116" t="s">
        <v>175</v>
      </c>
      <c r="C34" s="73" t="s">
        <v>300</v>
      </c>
      <c r="D34" s="73" t="s">
        <v>301</v>
      </c>
      <c r="E34" s="102" t="s">
        <v>302</v>
      </c>
      <c r="F34" s="102" t="s">
        <v>303</v>
      </c>
      <c r="G34" s="66" t="s">
        <v>180</v>
      </c>
      <c r="H34" s="135" t="s">
        <v>181</v>
      </c>
      <c r="I34" s="86" t="s">
        <v>192</v>
      </c>
      <c r="J34" s="103" t="s">
        <v>193</v>
      </c>
      <c r="K34" s="104" t="s">
        <v>194</v>
      </c>
      <c r="L34" s="86" t="s">
        <v>185</v>
      </c>
      <c r="M34" s="104" t="s">
        <v>195</v>
      </c>
      <c r="N34" s="104" t="s">
        <v>196</v>
      </c>
      <c r="O34" s="117">
        <v>2</v>
      </c>
      <c r="P34" s="117">
        <v>3</v>
      </c>
      <c r="Q34" s="118">
        <v>4</v>
      </c>
      <c r="R34" s="117" t="s">
        <v>267</v>
      </c>
      <c r="S34" s="117">
        <v>10</v>
      </c>
      <c r="T34" s="117">
        <v>40</v>
      </c>
      <c r="U34" s="86" t="s">
        <v>88</v>
      </c>
      <c r="V34" s="143" t="str">
        <f t="shared" ref="V34" si="13">IF(U34="IV","Aceptable",IF(U34="III","Mejorable",IF(U34="II","Aceptable con control especifico", IF(U34="I","No Aceptable",FALSE))))</f>
        <v>Mejorable</v>
      </c>
      <c r="W34" s="119" t="s">
        <v>197</v>
      </c>
      <c r="X34" s="86" t="s">
        <v>180</v>
      </c>
      <c r="Y34" s="117" t="s">
        <v>189</v>
      </c>
      <c r="Z34" s="117" t="s">
        <v>189</v>
      </c>
      <c r="AA34" s="117" t="s">
        <v>189</v>
      </c>
      <c r="AB34" s="86" t="s">
        <v>199</v>
      </c>
      <c r="AC34" s="86" t="s">
        <v>189</v>
      </c>
      <c r="AD34" s="142">
        <v>45869</v>
      </c>
      <c r="AE34" s="86" t="s">
        <v>191</v>
      </c>
      <c r="AF34" s="86">
        <v>6</v>
      </c>
      <c r="AG34" s="86">
        <v>3</v>
      </c>
      <c r="AH34" s="86">
        <f>AF34*AG34</f>
        <v>18</v>
      </c>
      <c r="AI34" s="117" t="s">
        <v>267</v>
      </c>
      <c r="AJ34" s="117">
        <v>10</v>
      </c>
      <c r="AK34" s="86">
        <f>AH34*AJ34</f>
        <v>180</v>
      </c>
      <c r="AL34" s="86" t="str">
        <f>IF(AK34&lt;=20,"IV",IF(AK34&lt;=120,"III",IF(AK34&lt;=500,"II",IF(AK34&lt;=4000,"I",FALSE))))</f>
        <v>II</v>
      </c>
      <c r="AM34" s="143" t="str">
        <f t="shared" ref="AM34" si="14">IF(AL34="IV","Aceptable",IF(AL34="III","Mejorable",IF(AL34="II","Aceptable con control especifico", IF(AL34="I","No Aceptable",FALSE))))</f>
        <v>Aceptable con control especifico</v>
      </c>
      <c r="AN34" s="119" t="s">
        <v>197</v>
      </c>
      <c r="AO34" s="86" t="s">
        <v>180</v>
      </c>
      <c r="AP34" s="117" t="s">
        <v>189</v>
      </c>
      <c r="AQ34" s="117" t="s">
        <v>189</v>
      </c>
      <c r="AR34" s="117" t="s">
        <v>189</v>
      </c>
      <c r="AS34" s="86" t="s">
        <v>199</v>
      </c>
      <c r="AT34" s="86" t="s">
        <v>189</v>
      </c>
      <c r="AU34" s="135" t="str">
        <f t="shared" si="2"/>
        <v>Disminuyó el riesgo</v>
      </c>
    </row>
    <row r="35" spans="2:47" s="47" customFormat="1" ht="174.75" customHeight="1" x14ac:dyDescent="0.25">
      <c r="B35" s="116" t="s">
        <v>175</v>
      </c>
      <c r="C35" s="73" t="s">
        <v>300</v>
      </c>
      <c r="D35" s="73" t="s">
        <v>301</v>
      </c>
      <c r="E35" s="102" t="s">
        <v>302</v>
      </c>
      <c r="F35" s="102" t="s">
        <v>303</v>
      </c>
      <c r="G35" s="66" t="s">
        <v>180</v>
      </c>
      <c r="H35" s="135" t="s">
        <v>181</v>
      </c>
      <c r="I35" s="86" t="s">
        <v>200</v>
      </c>
      <c r="J35" s="103" t="s">
        <v>193</v>
      </c>
      <c r="K35" s="104" t="s">
        <v>201</v>
      </c>
      <c r="L35" s="86" t="s">
        <v>185</v>
      </c>
      <c r="M35" s="104" t="s">
        <v>202</v>
      </c>
      <c r="N35" s="104" t="s">
        <v>306</v>
      </c>
      <c r="O35" s="117">
        <v>2</v>
      </c>
      <c r="P35" s="117">
        <v>2</v>
      </c>
      <c r="Q35" s="118">
        <v>4</v>
      </c>
      <c r="R35" s="117" t="s">
        <v>267</v>
      </c>
      <c r="S35" s="117">
        <v>10</v>
      </c>
      <c r="T35" s="117">
        <v>40</v>
      </c>
      <c r="U35" s="86" t="s">
        <v>88</v>
      </c>
      <c r="V35" s="105" t="s">
        <v>121</v>
      </c>
      <c r="W35" s="118" t="s">
        <v>203</v>
      </c>
      <c r="X35" s="86" t="s">
        <v>180</v>
      </c>
      <c r="Y35" s="117" t="s">
        <v>189</v>
      </c>
      <c r="Z35" s="117" t="s">
        <v>189</v>
      </c>
      <c r="AA35" s="117" t="s">
        <v>189</v>
      </c>
      <c r="AB35" s="86" t="s">
        <v>307</v>
      </c>
      <c r="AC35" s="86" t="s">
        <v>189</v>
      </c>
      <c r="AD35" s="142">
        <v>45869</v>
      </c>
      <c r="AE35" s="86" t="s">
        <v>191</v>
      </c>
      <c r="AF35" s="117">
        <v>2</v>
      </c>
      <c r="AG35" s="117">
        <v>2</v>
      </c>
      <c r="AH35" s="118">
        <v>4</v>
      </c>
      <c r="AI35" s="117" t="s">
        <v>267</v>
      </c>
      <c r="AJ35" s="117">
        <v>10</v>
      </c>
      <c r="AK35" s="117">
        <v>40</v>
      </c>
      <c r="AL35" s="86" t="s">
        <v>88</v>
      </c>
      <c r="AM35" s="105" t="s">
        <v>121</v>
      </c>
      <c r="AN35" s="118" t="s">
        <v>203</v>
      </c>
      <c r="AO35" s="86" t="s">
        <v>180</v>
      </c>
      <c r="AP35" s="117" t="s">
        <v>189</v>
      </c>
      <c r="AQ35" s="117" t="s">
        <v>189</v>
      </c>
      <c r="AR35" s="117" t="s">
        <v>189</v>
      </c>
      <c r="AS35" s="86" t="s">
        <v>307</v>
      </c>
      <c r="AT35" s="86" t="s">
        <v>189</v>
      </c>
      <c r="AU35" s="135" t="str">
        <f t="shared" si="2"/>
        <v>Se mantiene los controles establecidos</v>
      </c>
    </row>
    <row r="36" spans="2:47" s="47" customFormat="1" ht="174.75" customHeight="1" x14ac:dyDescent="0.25">
      <c r="B36" s="116" t="s">
        <v>175</v>
      </c>
      <c r="C36" s="73" t="s">
        <v>300</v>
      </c>
      <c r="D36" s="73" t="s">
        <v>301</v>
      </c>
      <c r="E36" s="102" t="s">
        <v>302</v>
      </c>
      <c r="F36" s="102" t="s">
        <v>303</v>
      </c>
      <c r="G36" s="66" t="s">
        <v>180</v>
      </c>
      <c r="H36" s="135" t="s">
        <v>181</v>
      </c>
      <c r="I36" s="86" t="s">
        <v>1128</v>
      </c>
      <c r="J36" s="103" t="s">
        <v>211</v>
      </c>
      <c r="K36" s="104" t="s">
        <v>212</v>
      </c>
      <c r="L36" s="86" t="s">
        <v>229</v>
      </c>
      <c r="M36" s="104" t="s">
        <v>229</v>
      </c>
      <c r="N36" s="104" t="s">
        <v>308</v>
      </c>
      <c r="O36" s="117">
        <v>3</v>
      </c>
      <c r="P36" s="117">
        <v>4</v>
      </c>
      <c r="Q36" s="118">
        <v>12</v>
      </c>
      <c r="R36" s="117" t="s">
        <v>280</v>
      </c>
      <c r="S36" s="117">
        <v>25</v>
      </c>
      <c r="T36" s="117">
        <v>300</v>
      </c>
      <c r="U36" s="86" t="s">
        <v>72</v>
      </c>
      <c r="V36" s="105" t="s">
        <v>121</v>
      </c>
      <c r="W36" s="117" t="s">
        <v>216</v>
      </c>
      <c r="X36" s="87" t="s">
        <v>180</v>
      </c>
      <c r="Y36" s="117" t="s">
        <v>189</v>
      </c>
      <c r="Z36" s="117" t="s">
        <v>189</v>
      </c>
      <c r="AA36" s="117" t="s">
        <v>189</v>
      </c>
      <c r="AB36" s="86" t="s">
        <v>309</v>
      </c>
      <c r="AC36" s="86" t="s">
        <v>189</v>
      </c>
      <c r="AD36" s="142">
        <v>45869</v>
      </c>
      <c r="AE36" s="86" t="s">
        <v>191</v>
      </c>
      <c r="AF36" s="117">
        <v>3</v>
      </c>
      <c r="AG36" s="117">
        <v>4</v>
      </c>
      <c r="AH36" s="118">
        <v>12</v>
      </c>
      <c r="AI36" s="117" t="s">
        <v>280</v>
      </c>
      <c r="AJ36" s="117">
        <v>25</v>
      </c>
      <c r="AK36" s="117">
        <v>300</v>
      </c>
      <c r="AL36" s="86" t="s">
        <v>72</v>
      </c>
      <c r="AM36" s="105" t="s">
        <v>121</v>
      </c>
      <c r="AN36" s="117" t="s">
        <v>216</v>
      </c>
      <c r="AO36" s="86" t="s">
        <v>180</v>
      </c>
      <c r="AP36" s="117" t="s">
        <v>189</v>
      </c>
      <c r="AQ36" s="117" t="s">
        <v>189</v>
      </c>
      <c r="AR36" s="117" t="s">
        <v>189</v>
      </c>
      <c r="AS36" s="86" t="s">
        <v>309</v>
      </c>
      <c r="AT36" s="86" t="s">
        <v>189</v>
      </c>
      <c r="AU36" s="135" t="str">
        <f t="shared" si="2"/>
        <v>Se mantiene los controles establecidos</v>
      </c>
    </row>
    <row r="37" spans="2:47" s="47" customFormat="1" ht="174.75" customHeight="1" x14ac:dyDescent="0.25">
      <c r="B37" s="116" t="s">
        <v>175</v>
      </c>
      <c r="C37" s="73" t="s">
        <v>300</v>
      </c>
      <c r="D37" s="73" t="s">
        <v>301</v>
      </c>
      <c r="E37" s="102" t="s">
        <v>302</v>
      </c>
      <c r="F37" s="102" t="s">
        <v>303</v>
      </c>
      <c r="G37" s="66" t="s">
        <v>180</v>
      </c>
      <c r="H37" s="135" t="s">
        <v>181</v>
      </c>
      <c r="I37" s="86" t="s">
        <v>219</v>
      </c>
      <c r="J37" s="103" t="s">
        <v>211</v>
      </c>
      <c r="K37" s="104" t="s">
        <v>220</v>
      </c>
      <c r="L37" s="86" t="s">
        <v>310</v>
      </c>
      <c r="M37" s="104" t="s">
        <v>221</v>
      </c>
      <c r="N37" s="104" t="s">
        <v>311</v>
      </c>
      <c r="O37" s="117">
        <v>2</v>
      </c>
      <c r="P37" s="117">
        <v>3</v>
      </c>
      <c r="Q37" s="118">
        <v>6</v>
      </c>
      <c r="R37" s="117" t="s">
        <v>156</v>
      </c>
      <c r="S37" s="117">
        <v>25</v>
      </c>
      <c r="T37" s="117">
        <v>150</v>
      </c>
      <c r="U37" s="86" t="s">
        <v>72</v>
      </c>
      <c r="V37" s="105" t="s">
        <v>121</v>
      </c>
      <c r="W37" s="117" t="s">
        <v>223</v>
      </c>
      <c r="X37" s="87" t="s">
        <v>180</v>
      </c>
      <c r="Y37" s="117" t="s">
        <v>189</v>
      </c>
      <c r="Z37" s="117" t="s">
        <v>189</v>
      </c>
      <c r="AA37" s="117" t="s">
        <v>189</v>
      </c>
      <c r="AB37" s="86" t="s">
        <v>312</v>
      </c>
      <c r="AC37" s="86" t="s">
        <v>189</v>
      </c>
      <c r="AD37" s="142">
        <v>45869</v>
      </c>
      <c r="AE37" s="86" t="s">
        <v>191</v>
      </c>
      <c r="AF37" s="117">
        <v>2</v>
      </c>
      <c r="AG37" s="117">
        <v>3</v>
      </c>
      <c r="AH37" s="118">
        <v>6</v>
      </c>
      <c r="AI37" s="117" t="s">
        <v>156</v>
      </c>
      <c r="AJ37" s="117">
        <v>25</v>
      </c>
      <c r="AK37" s="117">
        <v>150</v>
      </c>
      <c r="AL37" s="86" t="s">
        <v>72</v>
      </c>
      <c r="AM37" s="105" t="s">
        <v>121</v>
      </c>
      <c r="AN37" s="117" t="s">
        <v>223</v>
      </c>
      <c r="AO37" s="86" t="s">
        <v>180</v>
      </c>
      <c r="AP37" s="117" t="s">
        <v>189</v>
      </c>
      <c r="AQ37" s="117" t="s">
        <v>189</v>
      </c>
      <c r="AR37" s="117" t="s">
        <v>189</v>
      </c>
      <c r="AS37" s="86" t="s">
        <v>312</v>
      </c>
      <c r="AT37" s="86" t="s">
        <v>189</v>
      </c>
      <c r="AU37" s="135" t="str">
        <f t="shared" si="2"/>
        <v>Se mantiene los controles establecidos</v>
      </c>
    </row>
    <row r="38" spans="2:47" s="47" customFormat="1" ht="174.75" customHeight="1" x14ac:dyDescent="0.25">
      <c r="B38" s="116" t="s">
        <v>175</v>
      </c>
      <c r="C38" s="73" t="s">
        <v>300</v>
      </c>
      <c r="D38" s="73" t="s">
        <v>301</v>
      </c>
      <c r="E38" s="102" t="s">
        <v>302</v>
      </c>
      <c r="F38" s="102" t="s">
        <v>303</v>
      </c>
      <c r="G38" s="66" t="s">
        <v>180</v>
      </c>
      <c r="H38" s="135" t="s">
        <v>181</v>
      </c>
      <c r="I38" s="86" t="s">
        <v>224</v>
      </c>
      <c r="J38" s="103" t="s">
        <v>225</v>
      </c>
      <c r="K38" s="104" t="s">
        <v>226</v>
      </c>
      <c r="L38" s="86" t="s">
        <v>227</v>
      </c>
      <c r="M38" s="104" t="s">
        <v>228</v>
      </c>
      <c r="N38" s="104" t="s">
        <v>313</v>
      </c>
      <c r="O38" s="117">
        <v>2</v>
      </c>
      <c r="P38" s="117">
        <v>2</v>
      </c>
      <c r="Q38" s="118">
        <v>4</v>
      </c>
      <c r="R38" s="117" t="s">
        <v>267</v>
      </c>
      <c r="S38" s="117">
        <v>10</v>
      </c>
      <c r="T38" s="117">
        <v>40</v>
      </c>
      <c r="U38" s="86" t="s">
        <v>88</v>
      </c>
      <c r="V38" s="105" t="s">
        <v>121</v>
      </c>
      <c r="W38" s="117" t="s">
        <v>230</v>
      </c>
      <c r="X38" s="87" t="s">
        <v>180</v>
      </c>
      <c r="Y38" s="117" t="s">
        <v>189</v>
      </c>
      <c r="Z38" s="117" t="s">
        <v>189</v>
      </c>
      <c r="AA38" s="117" t="s">
        <v>189</v>
      </c>
      <c r="AB38" s="86" t="s">
        <v>231</v>
      </c>
      <c r="AC38" s="86" t="s">
        <v>189</v>
      </c>
      <c r="AD38" s="142">
        <v>45869</v>
      </c>
      <c r="AE38" s="86" t="s">
        <v>191</v>
      </c>
      <c r="AF38" s="117">
        <v>2</v>
      </c>
      <c r="AG38" s="117">
        <v>2</v>
      </c>
      <c r="AH38" s="118">
        <v>4</v>
      </c>
      <c r="AI38" s="117" t="s">
        <v>267</v>
      </c>
      <c r="AJ38" s="117">
        <v>10</v>
      </c>
      <c r="AK38" s="117">
        <v>40</v>
      </c>
      <c r="AL38" s="86" t="s">
        <v>88</v>
      </c>
      <c r="AM38" s="105" t="s">
        <v>121</v>
      </c>
      <c r="AN38" s="117" t="s">
        <v>230</v>
      </c>
      <c r="AO38" s="86" t="s">
        <v>180</v>
      </c>
      <c r="AP38" s="117" t="s">
        <v>189</v>
      </c>
      <c r="AQ38" s="117" t="s">
        <v>189</v>
      </c>
      <c r="AR38" s="117" t="s">
        <v>189</v>
      </c>
      <c r="AS38" s="86" t="s">
        <v>231</v>
      </c>
      <c r="AT38" s="86" t="s">
        <v>189</v>
      </c>
      <c r="AU38" s="135" t="str">
        <f t="shared" si="2"/>
        <v>Se mantiene los controles establecidos</v>
      </c>
    </row>
    <row r="39" spans="2:47" s="47" customFormat="1" ht="174.75" customHeight="1" x14ac:dyDescent="0.25">
      <c r="B39" s="116" t="s">
        <v>175</v>
      </c>
      <c r="C39" s="73" t="s">
        <v>300</v>
      </c>
      <c r="D39" s="73" t="s">
        <v>301</v>
      </c>
      <c r="E39" s="102" t="s">
        <v>302</v>
      </c>
      <c r="F39" s="102" t="s">
        <v>303</v>
      </c>
      <c r="G39" s="66" t="s">
        <v>180</v>
      </c>
      <c r="H39" s="135" t="s">
        <v>181</v>
      </c>
      <c r="I39" s="86" t="s">
        <v>232</v>
      </c>
      <c r="J39" s="103" t="s">
        <v>225</v>
      </c>
      <c r="K39" s="104" t="s">
        <v>233</v>
      </c>
      <c r="L39" s="86" t="s">
        <v>234</v>
      </c>
      <c r="M39" s="104" t="s">
        <v>235</v>
      </c>
      <c r="N39" s="104" t="s">
        <v>236</v>
      </c>
      <c r="O39" s="87">
        <v>1</v>
      </c>
      <c r="P39" s="87">
        <v>3</v>
      </c>
      <c r="Q39" s="87">
        <f>O39*P39</f>
        <v>3</v>
      </c>
      <c r="R39" s="86" t="str">
        <f t="shared" ref="R39" si="15">IF(Q39&lt;=4,"BAJO",IF(Q39&lt;=8,"MEDIO",IF(Q39&lt;=20,"ALTO","MUY ALTO")))</f>
        <v>BAJO</v>
      </c>
      <c r="S39" s="87">
        <v>25</v>
      </c>
      <c r="T39" s="87">
        <f t="shared" ref="T39" si="16">Q39*S39</f>
        <v>75</v>
      </c>
      <c r="U39" s="87" t="str">
        <f t="shared" ref="U39" si="17">IF(T39&lt;=20,"IV",IF(T39&lt;=120,"III",IF(T39&lt;=500,"II",IF(T39&lt;=4000,"I",FALSE))))</f>
        <v>III</v>
      </c>
      <c r="V39" s="143" t="str">
        <f t="shared" ref="V39" si="18">IF(U39="IV","Aceptable",IF(U39="III","Mejorable",IF(U39="II","Aceptable con control especifico", IF(U39="I","No Aceptable",FALSE))))</f>
        <v>Mejorable</v>
      </c>
      <c r="W39" s="117" t="s">
        <v>237</v>
      </c>
      <c r="X39" s="87" t="s">
        <v>180</v>
      </c>
      <c r="Y39" s="117" t="s">
        <v>189</v>
      </c>
      <c r="Z39" s="117" t="s">
        <v>189</v>
      </c>
      <c r="AA39" s="117" t="s">
        <v>189</v>
      </c>
      <c r="AB39" s="86" t="s">
        <v>314</v>
      </c>
      <c r="AC39" s="86" t="s">
        <v>189</v>
      </c>
      <c r="AD39" s="142">
        <v>45869</v>
      </c>
      <c r="AE39" s="86" t="s">
        <v>191</v>
      </c>
      <c r="AF39" s="87">
        <v>6</v>
      </c>
      <c r="AG39" s="87">
        <v>3</v>
      </c>
      <c r="AH39" s="87">
        <f>AF39*AG39</f>
        <v>18</v>
      </c>
      <c r="AI39" s="86" t="str">
        <f t="shared" ref="AI39" si="19">IF(AH39&lt;=4,"BAJO",IF(AH39&lt;=8,"MEDIO",IF(AH39&lt;=20,"ALTO","MUY ALTO")))</f>
        <v>ALTO</v>
      </c>
      <c r="AJ39" s="87">
        <v>25</v>
      </c>
      <c r="AK39" s="87">
        <f t="shared" ref="AK39" si="20">AH39*AJ39</f>
        <v>450</v>
      </c>
      <c r="AL39" s="87" t="str">
        <f t="shared" ref="AL39" si="21">IF(AK39&lt;=20,"IV",IF(AK39&lt;=120,"III",IF(AK39&lt;=500,"II",IF(AK39&lt;=4000,"I",FALSE))))</f>
        <v>II</v>
      </c>
      <c r="AM39" s="143" t="str">
        <f t="shared" ref="AM39" si="22">IF(AL39="IV","Aceptable",IF(AL39="III","Mejorable",IF(AL39="II","Aceptable con control especifico", IF(AL39="I","No Aceptable",FALSE))))</f>
        <v>Aceptable con control especifico</v>
      </c>
      <c r="AN39" s="117" t="s">
        <v>237</v>
      </c>
      <c r="AO39" s="86" t="s">
        <v>180</v>
      </c>
      <c r="AP39" s="117" t="s">
        <v>189</v>
      </c>
      <c r="AQ39" s="117" t="s">
        <v>189</v>
      </c>
      <c r="AR39" s="117" t="s">
        <v>189</v>
      </c>
      <c r="AS39" s="86" t="s">
        <v>314</v>
      </c>
      <c r="AT39" s="86" t="s">
        <v>189</v>
      </c>
      <c r="AU39" s="135" t="str">
        <f t="shared" si="2"/>
        <v>Disminuyó el riesgo</v>
      </c>
    </row>
    <row r="40" spans="2:47" s="47" customFormat="1" ht="174.75" customHeight="1" x14ac:dyDescent="0.25">
      <c r="B40" s="116" t="s">
        <v>175</v>
      </c>
      <c r="C40" s="73" t="s">
        <v>300</v>
      </c>
      <c r="D40" s="73" t="s">
        <v>301</v>
      </c>
      <c r="E40" s="102" t="s">
        <v>302</v>
      </c>
      <c r="F40" s="102" t="s">
        <v>303</v>
      </c>
      <c r="G40" s="66" t="s">
        <v>180</v>
      </c>
      <c r="H40" s="135" t="s">
        <v>181</v>
      </c>
      <c r="I40" s="86" t="s">
        <v>315</v>
      </c>
      <c r="J40" s="103" t="s">
        <v>225</v>
      </c>
      <c r="K40" s="104" t="s">
        <v>316</v>
      </c>
      <c r="L40" s="86" t="s">
        <v>229</v>
      </c>
      <c r="M40" s="104" t="s">
        <v>235</v>
      </c>
      <c r="N40" s="104" t="s">
        <v>236</v>
      </c>
      <c r="O40" s="117">
        <v>2</v>
      </c>
      <c r="P40" s="117">
        <v>3</v>
      </c>
      <c r="Q40" s="118">
        <v>6</v>
      </c>
      <c r="R40" s="117" t="s">
        <v>156</v>
      </c>
      <c r="S40" s="117">
        <v>25</v>
      </c>
      <c r="T40" s="117">
        <v>150</v>
      </c>
      <c r="U40" s="86" t="s">
        <v>72</v>
      </c>
      <c r="V40" s="143" t="str">
        <f t="shared" ref="V40" si="23">IF(U40="IV","Aceptable",IF(U40="III","Mejorable",IF(U40="II","Aceptable con control especifico", IF(U40="I","No Aceptable",FALSE))))</f>
        <v>Aceptable con control especifico</v>
      </c>
      <c r="W40" s="117" t="s">
        <v>237</v>
      </c>
      <c r="X40" s="87" t="s">
        <v>180</v>
      </c>
      <c r="Y40" s="117" t="s">
        <v>189</v>
      </c>
      <c r="Z40" s="117" t="s">
        <v>189</v>
      </c>
      <c r="AA40" s="117" t="s">
        <v>189</v>
      </c>
      <c r="AB40" s="86" t="s">
        <v>317</v>
      </c>
      <c r="AC40" s="86" t="s">
        <v>189</v>
      </c>
      <c r="AD40" s="142">
        <v>45869</v>
      </c>
      <c r="AE40" s="86" t="s">
        <v>191</v>
      </c>
      <c r="AF40" s="117">
        <v>2</v>
      </c>
      <c r="AG40" s="117">
        <v>3</v>
      </c>
      <c r="AH40" s="118">
        <v>6</v>
      </c>
      <c r="AI40" s="117" t="s">
        <v>156</v>
      </c>
      <c r="AJ40" s="117">
        <v>25</v>
      </c>
      <c r="AK40" s="117">
        <v>150</v>
      </c>
      <c r="AL40" s="86" t="s">
        <v>72</v>
      </c>
      <c r="AM40" s="143" t="str">
        <f t="shared" ref="AM40" si="24">IF(AL40="IV","Aceptable",IF(AL40="III","Mejorable",IF(AL40="II","Aceptable con control especifico", IF(AL40="I","No Aceptable",FALSE))))</f>
        <v>Aceptable con control especifico</v>
      </c>
      <c r="AN40" s="117" t="s">
        <v>237</v>
      </c>
      <c r="AO40" s="86" t="s">
        <v>180</v>
      </c>
      <c r="AP40" s="117" t="s">
        <v>189</v>
      </c>
      <c r="AQ40" s="117" t="s">
        <v>189</v>
      </c>
      <c r="AR40" s="117" t="s">
        <v>189</v>
      </c>
      <c r="AS40" s="86" t="s">
        <v>317</v>
      </c>
      <c r="AT40" s="86" t="s">
        <v>189</v>
      </c>
      <c r="AU40" s="135" t="str">
        <f t="shared" si="2"/>
        <v>Se mantiene los controles establecidos</v>
      </c>
    </row>
    <row r="41" spans="2:47" s="47" customFormat="1" ht="174.75" customHeight="1" x14ac:dyDescent="0.25">
      <c r="B41" s="116" t="s">
        <v>175</v>
      </c>
      <c r="C41" s="73" t="s">
        <v>300</v>
      </c>
      <c r="D41" s="73" t="s">
        <v>301</v>
      </c>
      <c r="E41" s="102" t="s">
        <v>302</v>
      </c>
      <c r="F41" s="102" t="s">
        <v>303</v>
      </c>
      <c r="G41" s="66" t="s">
        <v>180</v>
      </c>
      <c r="H41" s="135" t="s">
        <v>181</v>
      </c>
      <c r="I41" s="86" t="s">
        <v>243</v>
      </c>
      <c r="J41" s="103" t="s">
        <v>225</v>
      </c>
      <c r="K41" s="104" t="s">
        <v>244</v>
      </c>
      <c r="L41" s="86" t="s">
        <v>318</v>
      </c>
      <c r="M41" s="104" t="s">
        <v>319</v>
      </c>
      <c r="N41" s="104" t="s">
        <v>320</v>
      </c>
      <c r="O41" s="117">
        <v>2</v>
      </c>
      <c r="P41" s="117">
        <v>1</v>
      </c>
      <c r="Q41" s="118">
        <v>2</v>
      </c>
      <c r="R41" s="117" t="s">
        <v>267</v>
      </c>
      <c r="S41" s="117">
        <v>10</v>
      </c>
      <c r="T41" s="117">
        <v>20</v>
      </c>
      <c r="U41" s="86" t="s">
        <v>120</v>
      </c>
      <c r="V41" s="105" t="s">
        <v>121</v>
      </c>
      <c r="W41" s="118" t="s">
        <v>242</v>
      </c>
      <c r="X41" s="87" t="s">
        <v>180</v>
      </c>
      <c r="Y41" s="117" t="s">
        <v>189</v>
      </c>
      <c r="Z41" s="117" t="s">
        <v>189</v>
      </c>
      <c r="AA41" s="117" t="s">
        <v>189</v>
      </c>
      <c r="AB41" s="86" t="s">
        <v>246</v>
      </c>
      <c r="AC41" s="86" t="s">
        <v>189</v>
      </c>
      <c r="AD41" s="142">
        <v>45869</v>
      </c>
      <c r="AE41" s="86" t="s">
        <v>191</v>
      </c>
      <c r="AF41" s="117">
        <v>2</v>
      </c>
      <c r="AG41" s="117">
        <v>1</v>
      </c>
      <c r="AH41" s="118">
        <v>2</v>
      </c>
      <c r="AI41" s="117" t="s">
        <v>267</v>
      </c>
      <c r="AJ41" s="117">
        <v>10</v>
      </c>
      <c r="AK41" s="117">
        <v>20</v>
      </c>
      <c r="AL41" s="86" t="s">
        <v>120</v>
      </c>
      <c r="AM41" s="105" t="s">
        <v>121</v>
      </c>
      <c r="AN41" s="118" t="s">
        <v>242</v>
      </c>
      <c r="AO41" s="86" t="s">
        <v>180</v>
      </c>
      <c r="AP41" s="117" t="s">
        <v>189</v>
      </c>
      <c r="AQ41" s="117" t="s">
        <v>189</v>
      </c>
      <c r="AR41" s="117" t="s">
        <v>189</v>
      </c>
      <c r="AS41" s="86" t="s">
        <v>246</v>
      </c>
      <c r="AT41" s="86" t="s">
        <v>189</v>
      </c>
      <c r="AU41" s="135" t="str">
        <f t="shared" si="2"/>
        <v>Se mantiene los controles establecidos</v>
      </c>
    </row>
    <row r="42" spans="2:47" s="47" customFormat="1" ht="174.75" customHeight="1" x14ac:dyDescent="0.25">
      <c r="B42" s="116" t="s">
        <v>175</v>
      </c>
      <c r="C42" s="73" t="s">
        <v>300</v>
      </c>
      <c r="D42" s="73" t="s">
        <v>301</v>
      </c>
      <c r="E42" s="102" t="s">
        <v>302</v>
      </c>
      <c r="F42" s="102" t="s">
        <v>303</v>
      </c>
      <c r="G42" s="66" t="s">
        <v>180</v>
      </c>
      <c r="H42" s="135" t="s">
        <v>247</v>
      </c>
      <c r="I42" s="86" t="s">
        <v>248</v>
      </c>
      <c r="J42" s="103" t="s">
        <v>249</v>
      </c>
      <c r="K42" s="104" t="s">
        <v>233</v>
      </c>
      <c r="L42" s="86" t="s">
        <v>250</v>
      </c>
      <c r="M42" s="104" t="s">
        <v>321</v>
      </c>
      <c r="N42" s="104" t="s">
        <v>322</v>
      </c>
      <c r="O42" s="117">
        <v>2</v>
      </c>
      <c r="P42" s="117">
        <v>2</v>
      </c>
      <c r="Q42" s="118">
        <v>4</v>
      </c>
      <c r="R42" s="117" t="s">
        <v>267</v>
      </c>
      <c r="S42" s="117">
        <v>10</v>
      </c>
      <c r="T42" s="117">
        <v>40</v>
      </c>
      <c r="U42" s="86" t="s">
        <v>88</v>
      </c>
      <c r="V42" s="105" t="s">
        <v>121</v>
      </c>
      <c r="W42" s="118" t="s">
        <v>253</v>
      </c>
      <c r="X42" s="87" t="s">
        <v>180</v>
      </c>
      <c r="Y42" s="117" t="s">
        <v>189</v>
      </c>
      <c r="Z42" s="117" t="s">
        <v>189</v>
      </c>
      <c r="AA42" s="117" t="s">
        <v>189</v>
      </c>
      <c r="AB42" s="104" t="s">
        <v>323</v>
      </c>
      <c r="AC42" s="86" t="s">
        <v>189</v>
      </c>
      <c r="AD42" s="142">
        <v>45869</v>
      </c>
      <c r="AE42" s="86" t="s">
        <v>191</v>
      </c>
      <c r="AF42" s="117">
        <v>2</v>
      </c>
      <c r="AG42" s="117">
        <v>2</v>
      </c>
      <c r="AH42" s="118">
        <v>4</v>
      </c>
      <c r="AI42" s="117" t="s">
        <v>267</v>
      </c>
      <c r="AJ42" s="117">
        <v>10</v>
      </c>
      <c r="AK42" s="117">
        <v>40</v>
      </c>
      <c r="AL42" s="86" t="s">
        <v>88</v>
      </c>
      <c r="AM42" s="105" t="s">
        <v>121</v>
      </c>
      <c r="AN42" s="118" t="s">
        <v>253</v>
      </c>
      <c r="AO42" s="86" t="s">
        <v>180</v>
      </c>
      <c r="AP42" s="117" t="s">
        <v>189</v>
      </c>
      <c r="AQ42" s="117" t="s">
        <v>189</v>
      </c>
      <c r="AR42" s="117" t="s">
        <v>189</v>
      </c>
      <c r="AS42" s="104" t="s">
        <v>323</v>
      </c>
      <c r="AT42" s="86" t="s">
        <v>189</v>
      </c>
      <c r="AU42" s="135" t="str">
        <f t="shared" si="2"/>
        <v>Se mantiene los controles establecidos</v>
      </c>
    </row>
    <row r="43" spans="2:47" s="47" customFormat="1" ht="174.75" customHeight="1" x14ac:dyDescent="0.25">
      <c r="B43" s="116" t="s">
        <v>175</v>
      </c>
      <c r="C43" s="73" t="s">
        <v>300</v>
      </c>
      <c r="D43" s="73" t="s">
        <v>301</v>
      </c>
      <c r="E43" s="102" t="s">
        <v>302</v>
      </c>
      <c r="F43" s="102" t="s">
        <v>303</v>
      </c>
      <c r="G43" s="66" t="s">
        <v>180</v>
      </c>
      <c r="H43" s="135" t="s">
        <v>247</v>
      </c>
      <c r="I43" s="103" t="s">
        <v>255</v>
      </c>
      <c r="J43" s="103" t="s">
        <v>249</v>
      </c>
      <c r="K43" s="104" t="s">
        <v>233</v>
      </c>
      <c r="L43" s="86" t="s">
        <v>250</v>
      </c>
      <c r="M43" s="104" t="s">
        <v>324</v>
      </c>
      <c r="N43" s="104" t="s">
        <v>325</v>
      </c>
      <c r="O43" s="117">
        <v>2</v>
      </c>
      <c r="P43" s="117">
        <v>1</v>
      </c>
      <c r="Q43" s="118">
        <v>2</v>
      </c>
      <c r="R43" s="117" t="s">
        <v>267</v>
      </c>
      <c r="S43" s="117">
        <v>10</v>
      </c>
      <c r="T43" s="117">
        <v>20</v>
      </c>
      <c r="U43" s="86" t="s">
        <v>120</v>
      </c>
      <c r="V43" s="105" t="s">
        <v>121</v>
      </c>
      <c r="W43" s="118" t="s">
        <v>253</v>
      </c>
      <c r="X43" s="87" t="s">
        <v>180</v>
      </c>
      <c r="Y43" s="117" t="s">
        <v>189</v>
      </c>
      <c r="Z43" s="117" t="s">
        <v>189</v>
      </c>
      <c r="AA43" s="117" t="s">
        <v>189</v>
      </c>
      <c r="AB43" s="104" t="s">
        <v>326</v>
      </c>
      <c r="AC43" s="86" t="s">
        <v>189</v>
      </c>
      <c r="AD43" s="142">
        <v>45869</v>
      </c>
      <c r="AE43" s="86" t="s">
        <v>191</v>
      </c>
      <c r="AF43" s="117">
        <v>2</v>
      </c>
      <c r="AG43" s="117">
        <v>1</v>
      </c>
      <c r="AH43" s="118">
        <v>2</v>
      </c>
      <c r="AI43" s="117" t="s">
        <v>267</v>
      </c>
      <c r="AJ43" s="117">
        <v>10</v>
      </c>
      <c r="AK43" s="117">
        <v>20</v>
      </c>
      <c r="AL43" s="86" t="s">
        <v>120</v>
      </c>
      <c r="AM43" s="105" t="s">
        <v>121</v>
      </c>
      <c r="AN43" s="118" t="s">
        <v>253</v>
      </c>
      <c r="AO43" s="86" t="s">
        <v>180</v>
      </c>
      <c r="AP43" s="117" t="s">
        <v>189</v>
      </c>
      <c r="AQ43" s="117" t="s">
        <v>189</v>
      </c>
      <c r="AR43" s="117" t="s">
        <v>189</v>
      </c>
      <c r="AS43" s="104" t="s">
        <v>326</v>
      </c>
      <c r="AT43" s="86" t="s">
        <v>189</v>
      </c>
      <c r="AU43" s="135" t="str">
        <f t="shared" si="2"/>
        <v>Se mantiene los controles establecidos</v>
      </c>
    </row>
    <row r="44" spans="2:47" s="47" customFormat="1" ht="174.75" customHeight="1" x14ac:dyDescent="0.25">
      <c r="B44" s="116" t="s">
        <v>175</v>
      </c>
      <c r="C44" s="73" t="s">
        <v>300</v>
      </c>
      <c r="D44" s="73" t="s">
        <v>301</v>
      </c>
      <c r="E44" s="102" t="s">
        <v>302</v>
      </c>
      <c r="F44" s="102" t="s">
        <v>303</v>
      </c>
      <c r="G44" s="66" t="s">
        <v>180</v>
      </c>
      <c r="H44" s="135" t="s">
        <v>247</v>
      </c>
      <c r="I44" s="86" t="s">
        <v>256</v>
      </c>
      <c r="J44" s="103" t="s">
        <v>249</v>
      </c>
      <c r="K44" s="104" t="s">
        <v>257</v>
      </c>
      <c r="L44" s="86" t="s">
        <v>258</v>
      </c>
      <c r="M44" s="104" t="s">
        <v>327</v>
      </c>
      <c r="N44" s="104" t="s">
        <v>328</v>
      </c>
      <c r="O44" s="117">
        <v>2</v>
      </c>
      <c r="P44" s="117">
        <v>1</v>
      </c>
      <c r="Q44" s="118">
        <v>2</v>
      </c>
      <c r="R44" s="117" t="s">
        <v>267</v>
      </c>
      <c r="S44" s="117">
        <v>25</v>
      </c>
      <c r="T44" s="117">
        <v>50</v>
      </c>
      <c r="U44" s="86" t="s">
        <v>88</v>
      </c>
      <c r="V44" s="105" t="s">
        <v>121</v>
      </c>
      <c r="W44" s="118" t="s">
        <v>253</v>
      </c>
      <c r="X44" s="87" t="s">
        <v>180</v>
      </c>
      <c r="Y44" s="117" t="s">
        <v>189</v>
      </c>
      <c r="Z44" s="117" t="s">
        <v>189</v>
      </c>
      <c r="AA44" s="117" t="s">
        <v>189</v>
      </c>
      <c r="AB44" s="104" t="s">
        <v>329</v>
      </c>
      <c r="AC44" s="86" t="s">
        <v>189</v>
      </c>
      <c r="AD44" s="142">
        <v>45869</v>
      </c>
      <c r="AE44" s="86" t="s">
        <v>191</v>
      </c>
      <c r="AF44" s="117">
        <v>2</v>
      </c>
      <c r="AG44" s="117">
        <v>1</v>
      </c>
      <c r="AH44" s="118">
        <v>2</v>
      </c>
      <c r="AI44" s="117" t="s">
        <v>267</v>
      </c>
      <c r="AJ44" s="117">
        <v>25</v>
      </c>
      <c r="AK44" s="117">
        <v>50</v>
      </c>
      <c r="AL44" s="86" t="s">
        <v>88</v>
      </c>
      <c r="AM44" s="105" t="s">
        <v>121</v>
      </c>
      <c r="AN44" s="118" t="s">
        <v>253</v>
      </c>
      <c r="AO44" s="86" t="s">
        <v>180</v>
      </c>
      <c r="AP44" s="117" t="s">
        <v>189</v>
      </c>
      <c r="AQ44" s="117" t="s">
        <v>189</v>
      </c>
      <c r="AR44" s="117" t="s">
        <v>189</v>
      </c>
      <c r="AS44" s="104" t="s">
        <v>329</v>
      </c>
      <c r="AT44" s="86" t="s">
        <v>189</v>
      </c>
      <c r="AU44" s="135" t="str">
        <f t="shared" si="2"/>
        <v>Se mantiene los controles establecidos</v>
      </c>
    </row>
    <row r="45" spans="2:47" s="47" customFormat="1" ht="174.75" customHeight="1" x14ac:dyDescent="0.25">
      <c r="B45" s="116" t="s">
        <v>175</v>
      </c>
      <c r="C45" s="73" t="s">
        <v>300</v>
      </c>
      <c r="D45" s="73" t="s">
        <v>301</v>
      </c>
      <c r="E45" s="102" t="s">
        <v>302</v>
      </c>
      <c r="F45" s="102" t="s">
        <v>303</v>
      </c>
      <c r="G45" s="66" t="s">
        <v>180</v>
      </c>
      <c r="H45" s="135" t="s">
        <v>247</v>
      </c>
      <c r="I45" s="86" t="s">
        <v>259</v>
      </c>
      <c r="J45" s="103" t="s">
        <v>249</v>
      </c>
      <c r="K45" s="104" t="s">
        <v>233</v>
      </c>
      <c r="L45" s="86" t="s">
        <v>250</v>
      </c>
      <c r="M45" s="104" t="s">
        <v>330</v>
      </c>
      <c r="N45" s="104" t="s">
        <v>331</v>
      </c>
      <c r="O45" s="117">
        <v>1</v>
      </c>
      <c r="P45" s="117">
        <v>1</v>
      </c>
      <c r="Q45" s="118">
        <v>1</v>
      </c>
      <c r="R45" s="117" t="s">
        <v>267</v>
      </c>
      <c r="S45" s="117">
        <v>10</v>
      </c>
      <c r="T45" s="117">
        <v>10</v>
      </c>
      <c r="U45" s="86" t="s">
        <v>120</v>
      </c>
      <c r="V45" s="105" t="s">
        <v>121</v>
      </c>
      <c r="W45" s="118" t="s">
        <v>253</v>
      </c>
      <c r="X45" s="87" t="s">
        <v>180</v>
      </c>
      <c r="Y45" s="117" t="s">
        <v>189</v>
      </c>
      <c r="Z45" s="117" t="s">
        <v>189</v>
      </c>
      <c r="AA45" s="117" t="s">
        <v>189</v>
      </c>
      <c r="AB45" s="104" t="s">
        <v>332</v>
      </c>
      <c r="AC45" s="86" t="s">
        <v>189</v>
      </c>
      <c r="AD45" s="142">
        <v>45869</v>
      </c>
      <c r="AE45" s="86" t="s">
        <v>191</v>
      </c>
      <c r="AF45" s="117">
        <v>1</v>
      </c>
      <c r="AG45" s="117">
        <v>1</v>
      </c>
      <c r="AH45" s="118">
        <v>1</v>
      </c>
      <c r="AI45" s="117" t="s">
        <v>267</v>
      </c>
      <c r="AJ45" s="117">
        <v>10</v>
      </c>
      <c r="AK45" s="117">
        <v>10</v>
      </c>
      <c r="AL45" s="86" t="s">
        <v>120</v>
      </c>
      <c r="AM45" s="105" t="s">
        <v>121</v>
      </c>
      <c r="AN45" s="118" t="s">
        <v>253</v>
      </c>
      <c r="AO45" s="86" t="s">
        <v>180</v>
      </c>
      <c r="AP45" s="117" t="s">
        <v>189</v>
      </c>
      <c r="AQ45" s="117" t="s">
        <v>189</v>
      </c>
      <c r="AR45" s="117" t="s">
        <v>189</v>
      </c>
      <c r="AS45" s="104" t="s">
        <v>332</v>
      </c>
      <c r="AT45" s="86" t="s">
        <v>189</v>
      </c>
      <c r="AU45" s="135" t="str">
        <f t="shared" si="2"/>
        <v>Se mantiene los controles establecidos</v>
      </c>
    </row>
    <row r="46" spans="2:47" s="47" customFormat="1" ht="174.75" customHeight="1" x14ac:dyDescent="0.25">
      <c r="B46" s="41" t="s">
        <v>175</v>
      </c>
      <c r="C46" s="74" t="s">
        <v>333</v>
      </c>
      <c r="D46" s="73" t="s">
        <v>334</v>
      </c>
      <c r="E46" s="36" t="s">
        <v>335</v>
      </c>
      <c r="F46" s="36" t="s">
        <v>336</v>
      </c>
      <c r="G46" s="66" t="s">
        <v>180</v>
      </c>
      <c r="H46" s="135" t="s">
        <v>181</v>
      </c>
      <c r="I46" s="36" t="s">
        <v>182</v>
      </c>
      <c r="J46" s="39" t="s">
        <v>337</v>
      </c>
      <c r="K46" s="104" t="s">
        <v>184</v>
      </c>
      <c r="L46" s="36" t="s">
        <v>185</v>
      </c>
      <c r="M46" s="37" t="s">
        <v>338</v>
      </c>
      <c r="N46" s="37" t="s">
        <v>339</v>
      </c>
      <c r="O46" s="38">
        <v>2</v>
      </c>
      <c r="P46" s="38">
        <v>2</v>
      </c>
      <c r="Q46" s="36">
        <f t="shared" ref="Q46:Q93" si="25">O46*P46</f>
        <v>4</v>
      </c>
      <c r="R46" s="36" t="str">
        <f t="shared" ref="R46:R93" si="26">IF(Q46&lt;=4,"BAJO",IF(Q46&lt;=8,"MEDIO",IF(Q46&lt;=20,"ALTO","MUY ALTO")))</f>
        <v>BAJO</v>
      </c>
      <c r="S46" s="38">
        <v>10</v>
      </c>
      <c r="T46" s="36">
        <f t="shared" ref="T46:T93" si="27">Q46*S46</f>
        <v>40</v>
      </c>
      <c r="U46" s="86" t="str">
        <f t="shared" ref="U46:U93" si="28">IF(T46&lt;=20,"IV",IF(T46&lt;=120,"III",IF(T46&lt;=500,"II",IF(T46&lt;=4000,"I",FALSE))))</f>
        <v>III</v>
      </c>
      <c r="V46" s="87" t="str">
        <f t="shared" ref="V46:V93" si="29">IF(U46="IV","Aceptable",IF(U46="III","Mejorable",IF(U46="II","Aceptable con control especifico", IF(U46="I","No Aceptable",FALSE))))</f>
        <v>Mejorable</v>
      </c>
      <c r="W46" s="37" t="s">
        <v>188</v>
      </c>
      <c r="X46" s="87" t="s">
        <v>180</v>
      </c>
      <c r="Y46" s="36" t="s">
        <v>189</v>
      </c>
      <c r="Z46" s="36" t="s">
        <v>189</v>
      </c>
      <c r="AA46" s="36" t="s">
        <v>189</v>
      </c>
      <c r="AB46" s="36" t="s">
        <v>340</v>
      </c>
      <c r="AC46" s="36" t="s">
        <v>341</v>
      </c>
      <c r="AD46" s="142">
        <v>45869</v>
      </c>
      <c r="AE46" s="86" t="s">
        <v>191</v>
      </c>
      <c r="AF46" s="38">
        <v>2</v>
      </c>
      <c r="AG46" s="38">
        <v>2</v>
      </c>
      <c r="AH46" s="36">
        <f t="shared" ref="AH46:AH73" si="30">AF46*AG46</f>
        <v>4</v>
      </c>
      <c r="AI46" s="36" t="str">
        <f t="shared" ref="AI46:AI109" si="31">IF(AH46&lt;=4,"BAJO",IF(AH46&lt;=8,"MEDIO",IF(AH46&lt;=20,"ALTO","MUY ALTO")))</f>
        <v>BAJO</v>
      </c>
      <c r="AJ46" s="38">
        <v>10</v>
      </c>
      <c r="AK46" s="36">
        <f t="shared" ref="AK46:AK109" si="32">AH46*AJ46</f>
        <v>40</v>
      </c>
      <c r="AL46" s="86" t="str">
        <f t="shared" ref="AL46:AL109" si="33">IF(AK46&lt;=20,"IV",IF(AK46&lt;=120,"III",IF(AK46&lt;=500,"II",IF(AK46&lt;=4000,"I",FALSE))))</f>
        <v>III</v>
      </c>
      <c r="AM46" s="87" t="str">
        <f t="shared" ref="AM46:AM93" si="34">IF(AL46="IV","Aceptable",IF(AL46="III","Mejorable",IF(AL46="II","Aceptable con control especifico", IF(AL46="I","No Aceptable",FALSE))))</f>
        <v>Mejorable</v>
      </c>
      <c r="AN46" s="37" t="s">
        <v>188</v>
      </c>
      <c r="AO46" s="86" t="s">
        <v>180</v>
      </c>
      <c r="AP46" s="36" t="s">
        <v>189</v>
      </c>
      <c r="AQ46" s="36" t="s">
        <v>189</v>
      </c>
      <c r="AR46" s="36" t="s">
        <v>189</v>
      </c>
      <c r="AS46" s="36" t="s">
        <v>340</v>
      </c>
      <c r="AT46" s="36" t="s">
        <v>341</v>
      </c>
      <c r="AU46" s="135" t="str">
        <f t="shared" si="2"/>
        <v>Se mantiene los controles establecidos</v>
      </c>
    </row>
    <row r="47" spans="2:47" s="47" customFormat="1" ht="174.75" customHeight="1" x14ac:dyDescent="0.25">
      <c r="B47" s="41" t="s">
        <v>175</v>
      </c>
      <c r="C47" s="74" t="s">
        <v>333</v>
      </c>
      <c r="D47" s="73" t="s">
        <v>334</v>
      </c>
      <c r="E47" s="36" t="s">
        <v>335</v>
      </c>
      <c r="F47" s="36" t="s">
        <v>336</v>
      </c>
      <c r="G47" s="66" t="s">
        <v>180</v>
      </c>
      <c r="H47" s="135" t="s">
        <v>181</v>
      </c>
      <c r="I47" s="36" t="s">
        <v>192</v>
      </c>
      <c r="J47" s="39" t="s">
        <v>342</v>
      </c>
      <c r="K47" s="37" t="s">
        <v>194</v>
      </c>
      <c r="L47" s="36" t="s">
        <v>185</v>
      </c>
      <c r="M47" s="104" t="s">
        <v>195</v>
      </c>
      <c r="N47" s="37" t="s">
        <v>343</v>
      </c>
      <c r="O47" s="38">
        <v>2</v>
      </c>
      <c r="P47" s="38">
        <v>3</v>
      </c>
      <c r="Q47" s="36">
        <f t="shared" si="25"/>
        <v>6</v>
      </c>
      <c r="R47" s="36" t="str">
        <f t="shared" si="26"/>
        <v>MEDIO</v>
      </c>
      <c r="S47" s="38">
        <v>10</v>
      </c>
      <c r="T47" s="36">
        <f t="shared" si="27"/>
        <v>60</v>
      </c>
      <c r="U47" s="86" t="str">
        <f t="shared" si="28"/>
        <v>III</v>
      </c>
      <c r="V47" s="143" t="str">
        <f t="shared" si="29"/>
        <v>Mejorable</v>
      </c>
      <c r="W47" s="37" t="s">
        <v>197</v>
      </c>
      <c r="X47" s="87" t="s">
        <v>180</v>
      </c>
      <c r="Y47" s="36" t="s">
        <v>189</v>
      </c>
      <c r="Z47" s="36" t="s">
        <v>189</v>
      </c>
      <c r="AA47" s="36" t="s">
        <v>189</v>
      </c>
      <c r="AB47" s="36" t="s">
        <v>344</v>
      </c>
      <c r="AC47" s="36" t="s">
        <v>345</v>
      </c>
      <c r="AD47" s="142">
        <v>45869</v>
      </c>
      <c r="AE47" s="86" t="s">
        <v>191</v>
      </c>
      <c r="AF47" s="86">
        <v>6</v>
      </c>
      <c r="AG47" s="86">
        <v>3</v>
      </c>
      <c r="AH47" s="86">
        <f>AF47*AG47</f>
        <v>18</v>
      </c>
      <c r="AI47" s="36" t="str">
        <f t="shared" si="31"/>
        <v>ALTO</v>
      </c>
      <c r="AJ47" s="38">
        <v>10</v>
      </c>
      <c r="AK47" s="36">
        <f t="shared" si="32"/>
        <v>180</v>
      </c>
      <c r="AL47" s="86" t="str">
        <f t="shared" si="33"/>
        <v>II</v>
      </c>
      <c r="AM47" s="143" t="str">
        <f t="shared" si="34"/>
        <v>Aceptable con control especifico</v>
      </c>
      <c r="AN47" s="37" t="s">
        <v>197</v>
      </c>
      <c r="AO47" s="86" t="s">
        <v>180</v>
      </c>
      <c r="AP47" s="36" t="s">
        <v>189</v>
      </c>
      <c r="AQ47" s="36" t="s">
        <v>189</v>
      </c>
      <c r="AR47" s="36" t="s">
        <v>189</v>
      </c>
      <c r="AS47" s="36" t="s">
        <v>344</v>
      </c>
      <c r="AT47" s="36" t="s">
        <v>345</v>
      </c>
      <c r="AU47" s="135" t="str">
        <f t="shared" si="2"/>
        <v>Disminuyó el riesgo</v>
      </c>
    </row>
    <row r="48" spans="2:47" s="47" customFormat="1" ht="174.75" customHeight="1" x14ac:dyDescent="0.25">
      <c r="B48" s="41" t="s">
        <v>175</v>
      </c>
      <c r="C48" s="74" t="s">
        <v>333</v>
      </c>
      <c r="D48" s="73" t="s">
        <v>334</v>
      </c>
      <c r="E48" s="36" t="s">
        <v>335</v>
      </c>
      <c r="F48" s="36" t="s">
        <v>336</v>
      </c>
      <c r="G48" s="66" t="s">
        <v>180</v>
      </c>
      <c r="H48" s="135" t="s">
        <v>181</v>
      </c>
      <c r="I48" s="36" t="s">
        <v>346</v>
      </c>
      <c r="J48" s="39" t="s">
        <v>342</v>
      </c>
      <c r="K48" s="37" t="s">
        <v>347</v>
      </c>
      <c r="L48" s="36" t="s">
        <v>348</v>
      </c>
      <c r="M48" s="37" t="s">
        <v>349</v>
      </c>
      <c r="N48" s="37" t="s">
        <v>350</v>
      </c>
      <c r="O48" s="38">
        <v>2</v>
      </c>
      <c r="P48" s="38">
        <v>3</v>
      </c>
      <c r="Q48" s="36">
        <f t="shared" si="25"/>
        <v>6</v>
      </c>
      <c r="R48" s="36" t="str">
        <f t="shared" si="26"/>
        <v>MEDIO</v>
      </c>
      <c r="S48" s="38">
        <v>10</v>
      </c>
      <c r="T48" s="36">
        <f t="shared" si="27"/>
        <v>60</v>
      </c>
      <c r="U48" s="86" t="str">
        <f t="shared" si="28"/>
        <v>III</v>
      </c>
      <c r="V48" s="87" t="str">
        <f t="shared" si="29"/>
        <v>Mejorable</v>
      </c>
      <c r="W48" s="38" t="s">
        <v>351</v>
      </c>
      <c r="X48" s="87" t="s">
        <v>180</v>
      </c>
      <c r="Y48" s="36" t="s">
        <v>189</v>
      </c>
      <c r="Z48" s="36" t="s">
        <v>189</v>
      </c>
      <c r="AA48" s="36" t="s">
        <v>352</v>
      </c>
      <c r="AB48" s="36" t="s">
        <v>353</v>
      </c>
      <c r="AC48" s="36" t="s">
        <v>354</v>
      </c>
      <c r="AD48" s="142">
        <v>45869</v>
      </c>
      <c r="AE48" s="86" t="s">
        <v>191</v>
      </c>
      <c r="AF48" s="38">
        <v>6</v>
      </c>
      <c r="AG48" s="38">
        <v>3</v>
      </c>
      <c r="AH48" s="36">
        <f t="shared" si="30"/>
        <v>18</v>
      </c>
      <c r="AI48" s="36" t="str">
        <f t="shared" si="31"/>
        <v>ALTO</v>
      </c>
      <c r="AJ48" s="38">
        <v>10</v>
      </c>
      <c r="AK48" s="36">
        <f t="shared" si="32"/>
        <v>180</v>
      </c>
      <c r="AL48" s="86" t="str">
        <f t="shared" si="33"/>
        <v>II</v>
      </c>
      <c r="AM48" s="87" t="str">
        <f t="shared" si="34"/>
        <v>Aceptable con control especifico</v>
      </c>
      <c r="AN48" s="38" t="s">
        <v>351</v>
      </c>
      <c r="AO48" s="86" t="s">
        <v>180</v>
      </c>
      <c r="AP48" s="36" t="s">
        <v>189</v>
      </c>
      <c r="AQ48" s="36" t="s">
        <v>189</v>
      </c>
      <c r="AR48" s="36" t="s">
        <v>352</v>
      </c>
      <c r="AS48" s="36" t="s">
        <v>353</v>
      </c>
      <c r="AT48" s="36" t="s">
        <v>354</v>
      </c>
      <c r="AU48" s="135" t="str">
        <f t="shared" si="2"/>
        <v>Disminuyó el riesgo</v>
      </c>
    </row>
    <row r="49" spans="2:47" s="47" customFormat="1" ht="174.75" customHeight="1" x14ac:dyDescent="0.25">
      <c r="B49" s="41" t="s">
        <v>175</v>
      </c>
      <c r="C49" s="74" t="s">
        <v>333</v>
      </c>
      <c r="D49" s="73" t="s">
        <v>334</v>
      </c>
      <c r="E49" s="36" t="s">
        <v>335</v>
      </c>
      <c r="F49" s="36" t="s">
        <v>336</v>
      </c>
      <c r="G49" s="66" t="s">
        <v>180</v>
      </c>
      <c r="H49" s="135" t="s">
        <v>181</v>
      </c>
      <c r="I49" s="36" t="s">
        <v>200</v>
      </c>
      <c r="J49" s="39" t="s">
        <v>342</v>
      </c>
      <c r="K49" s="37" t="s">
        <v>355</v>
      </c>
      <c r="L49" s="36" t="s">
        <v>185</v>
      </c>
      <c r="M49" s="37" t="s">
        <v>356</v>
      </c>
      <c r="N49" s="37" t="s">
        <v>357</v>
      </c>
      <c r="O49" s="38">
        <v>2</v>
      </c>
      <c r="P49" s="38">
        <v>3</v>
      </c>
      <c r="Q49" s="36">
        <f t="shared" si="25"/>
        <v>6</v>
      </c>
      <c r="R49" s="36" t="str">
        <f t="shared" si="26"/>
        <v>MEDIO</v>
      </c>
      <c r="S49" s="38">
        <v>10</v>
      </c>
      <c r="T49" s="36">
        <f t="shared" si="27"/>
        <v>60</v>
      </c>
      <c r="U49" s="86" t="str">
        <f t="shared" si="28"/>
        <v>III</v>
      </c>
      <c r="V49" s="87" t="str">
        <f t="shared" si="29"/>
        <v>Mejorable</v>
      </c>
      <c r="W49" s="38" t="s">
        <v>358</v>
      </c>
      <c r="X49" s="87" t="s">
        <v>180</v>
      </c>
      <c r="Y49" s="36" t="s">
        <v>189</v>
      </c>
      <c r="Z49" s="36" t="s">
        <v>189</v>
      </c>
      <c r="AA49" s="36" t="s">
        <v>189</v>
      </c>
      <c r="AB49" s="36" t="s">
        <v>359</v>
      </c>
      <c r="AC49" s="36" t="s">
        <v>354</v>
      </c>
      <c r="AD49" s="142">
        <v>45869</v>
      </c>
      <c r="AE49" s="86" t="s">
        <v>191</v>
      </c>
      <c r="AF49" s="38">
        <v>6</v>
      </c>
      <c r="AG49" s="38">
        <v>3</v>
      </c>
      <c r="AH49" s="36">
        <f t="shared" si="30"/>
        <v>18</v>
      </c>
      <c r="AI49" s="36" t="str">
        <f t="shared" si="31"/>
        <v>ALTO</v>
      </c>
      <c r="AJ49" s="38">
        <v>10</v>
      </c>
      <c r="AK49" s="36">
        <f t="shared" si="32"/>
        <v>180</v>
      </c>
      <c r="AL49" s="86" t="str">
        <f t="shared" si="33"/>
        <v>II</v>
      </c>
      <c r="AM49" s="87" t="str">
        <f t="shared" si="34"/>
        <v>Aceptable con control especifico</v>
      </c>
      <c r="AN49" s="38" t="s">
        <v>358</v>
      </c>
      <c r="AO49" s="86" t="s">
        <v>180</v>
      </c>
      <c r="AP49" s="36" t="s">
        <v>189</v>
      </c>
      <c r="AQ49" s="36" t="s">
        <v>189</v>
      </c>
      <c r="AR49" s="36" t="s">
        <v>189</v>
      </c>
      <c r="AS49" s="36" t="s">
        <v>359</v>
      </c>
      <c r="AT49" s="36" t="s">
        <v>354</v>
      </c>
      <c r="AU49" s="135" t="str">
        <f t="shared" si="2"/>
        <v>Disminuyó el riesgo</v>
      </c>
    </row>
    <row r="50" spans="2:47" s="47" customFormat="1" ht="174.75" customHeight="1" x14ac:dyDescent="0.25">
      <c r="B50" s="41" t="s">
        <v>175</v>
      </c>
      <c r="C50" s="74" t="s">
        <v>333</v>
      </c>
      <c r="D50" s="73" t="s">
        <v>334</v>
      </c>
      <c r="E50" s="36" t="s">
        <v>335</v>
      </c>
      <c r="F50" s="36" t="s">
        <v>336</v>
      </c>
      <c r="G50" s="66" t="s">
        <v>180</v>
      </c>
      <c r="H50" s="135" t="s">
        <v>181</v>
      </c>
      <c r="I50" s="36" t="s">
        <v>205</v>
      </c>
      <c r="J50" s="39" t="s">
        <v>342</v>
      </c>
      <c r="K50" s="37" t="s">
        <v>360</v>
      </c>
      <c r="L50" s="36" t="s">
        <v>207</v>
      </c>
      <c r="M50" s="37" t="s">
        <v>221</v>
      </c>
      <c r="N50" s="37" t="s">
        <v>361</v>
      </c>
      <c r="O50" s="38">
        <v>2</v>
      </c>
      <c r="P50" s="38">
        <v>3</v>
      </c>
      <c r="Q50" s="36">
        <f t="shared" si="25"/>
        <v>6</v>
      </c>
      <c r="R50" s="36" t="str">
        <f t="shared" si="26"/>
        <v>MEDIO</v>
      </c>
      <c r="S50" s="38">
        <v>10</v>
      </c>
      <c r="T50" s="36">
        <f t="shared" si="27"/>
        <v>60</v>
      </c>
      <c r="U50" s="86" t="str">
        <f t="shared" si="28"/>
        <v>III</v>
      </c>
      <c r="V50" s="87" t="str">
        <f t="shared" si="29"/>
        <v>Mejorable</v>
      </c>
      <c r="W50" s="36" t="s">
        <v>209</v>
      </c>
      <c r="X50" s="87" t="s">
        <v>180</v>
      </c>
      <c r="Y50" s="36" t="s">
        <v>189</v>
      </c>
      <c r="Z50" s="36" t="s">
        <v>189</v>
      </c>
      <c r="AA50" s="36" t="s">
        <v>189</v>
      </c>
      <c r="AB50" s="36" t="s">
        <v>362</v>
      </c>
      <c r="AC50" s="36" t="s">
        <v>354</v>
      </c>
      <c r="AD50" s="142">
        <v>45869</v>
      </c>
      <c r="AE50" s="86" t="s">
        <v>191</v>
      </c>
      <c r="AF50" s="38">
        <v>2</v>
      </c>
      <c r="AG50" s="38">
        <v>3</v>
      </c>
      <c r="AH50" s="36">
        <f t="shared" si="30"/>
        <v>6</v>
      </c>
      <c r="AI50" s="36" t="str">
        <f t="shared" si="31"/>
        <v>MEDIO</v>
      </c>
      <c r="AJ50" s="38">
        <v>10</v>
      </c>
      <c r="AK50" s="36">
        <f t="shared" si="32"/>
        <v>60</v>
      </c>
      <c r="AL50" s="86" t="str">
        <f t="shared" si="33"/>
        <v>III</v>
      </c>
      <c r="AM50" s="87" t="str">
        <f t="shared" si="34"/>
        <v>Mejorable</v>
      </c>
      <c r="AN50" s="36" t="s">
        <v>209</v>
      </c>
      <c r="AO50" s="86" t="s">
        <v>180</v>
      </c>
      <c r="AP50" s="36" t="s">
        <v>189</v>
      </c>
      <c r="AQ50" s="36" t="s">
        <v>189</v>
      </c>
      <c r="AR50" s="36" t="s">
        <v>189</v>
      </c>
      <c r="AS50" s="36" t="s">
        <v>362</v>
      </c>
      <c r="AT50" s="36" t="s">
        <v>354</v>
      </c>
      <c r="AU50" s="135" t="str">
        <f t="shared" si="2"/>
        <v>Se mantiene los controles establecidos</v>
      </c>
    </row>
    <row r="51" spans="2:47" s="47" customFormat="1" ht="174.75" customHeight="1" x14ac:dyDescent="0.25">
      <c r="B51" s="41" t="s">
        <v>175</v>
      </c>
      <c r="C51" s="74" t="s">
        <v>333</v>
      </c>
      <c r="D51" s="73" t="s">
        <v>334</v>
      </c>
      <c r="E51" s="36" t="s">
        <v>335</v>
      </c>
      <c r="F51" s="36" t="s">
        <v>336</v>
      </c>
      <c r="G51" s="66" t="s">
        <v>180</v>
      </c>
      <c r="H51" s="135" t="s">
        <v>181</v>
      </c>
      <c r="I51" s="36" t="s">
        <v>363</v>
      </c>
      <c r="J51" s="39" t="s">
        <v>284</v>
      </c>
      <c r="K51" s="37" t="s">
        <v>364</v>
      </c>
      <c r="L51" s="36" t="s">
        <v>365</v>
      </c>
      <c r="M51" s="37" t="s">
        <v>366</v>
      </c>
      <c r="N51" s="37" t="s">
        <v>367</v>
      </c>
      <c r="O51" s="38">
        <v>3</v>
      </c>
      <c r="P51" s="38">
        <v>4</v>
      </c>
      <c r="Q51" s="36">
        <f t="shared" si="25"/>
        <v>12</v>
      </c>
      <c r="R51" s="36" t="str">
        <f t="shared" si="26"/>
        <v>ALTO</v>
      </c>
      <c r="S51" s="38">
        <v>25</v>
      </c>
      <c r="T51" s="36">
        <f t="shared" si="27"/>
        <v>300</v>
      </c>
      <c r="U51" s="86" t="str">
        <f t="shared" si="28"/>
        <v>II</v>
      </c>
      <c r="V51" s="87" t="str">
        <f t="shared" si="29"/>
        <v>Aceptable con control especifico</v>
      </c>
      <c r="W51" s="36" t="s">
        <v>368</v>
      </c>
      <c r="X51" s="87" t="s">
        <v>180</v>
      </c>
      <c r="Y51" s="36" t="s">
        <v>189</v>
      </c>
      <c r="Z51" s="36" t="s">
        <v>189</v>
      </c>
      <c r="AA51" s="36" t="s">
        <v>189</v>
      </c>
      <c r="AB51" s="36" t="s">
        <v>369</v>
      </c>
      <c r="AC51" s="36" t="s">
        <v>370</v>
      </c>
      <c r="AD51" s="142">
        <v>45869</v>
      </c>
      <c r="AE51" s="86" t="s">
        <v>191</v>
      </c>
      <c r="AF51" s="38">
        <v>3</v>
      </c>
      <c r="AG51" s="38">
        <v>4</v>
      </c>
      <c r="AH51" s="36">
        <f t="shared" si="30"/>
        <v>12</v>
      </c>
      <c r="AI51" s="36" t="str">
        <f t="shared" si="31"/>
        <v>ALTO</v>
      </c>
      <c r="AJ51" s="38">
        <v>25</v>
      </c>
      <c r="AK51" s="36">
        <f t="shared" si="32"/>
        <v>300</v>
      </c>
      <c r="AL51" s="86" t="str">
        <f t="shared" si="33"/>
        <v>II</v>
      </c>
      <c r="AM51" s="87" t="str">
        <f t="shared" si="34"/>
        <v>Aceptable con control especifico</v>
      </c>
      <c r="AN51" s="36" t="s">
        <v>368</v>
      </c>
      <c r="AO51" s="86" t="s">
        <v>180</v>
      </c>
      <c r="AP51" s="36" t="s">
        <v>189</v>
      </c>
      <c r="AQ51" s="36" t="s">
        <v>189</v>
      </c>
      <c r="AR51" s="36" t="s">
        <v>189</v>
      </c>
      <c r="AS51" s="36" t="s">
        <v>369</v>
      </c>
      <c r="AT51" s="36" t="s">
        <v>370</v>
      </c>
      <c r="AU51" s="135" t="str">
        <f t="shared" si="2"/>
        <v>Se mantiene los controles establecidos</v>
      </c>
    </row>
    <row r="52" spans="2:47" s="47" customFormat="1" ht="174.75" customHeight="1" x14ac:dyDescent="0.25">
      <c r="B52" s="41" t="s">
        <v>175</v>
      </c>
      <c r="C52" s="74" t="s">
        <v>333</v>
      </c>
      <c r="D52" s="73" t="s">
        <v>334</v>
      </c>
      <c r="E52" s="36" t="s">
        <v>335</v>
      </c>
      <c r="F52" s="36" t="s">
        <v>336</v>
      </c>
      <c r="G52" s="66" t="s">
        <v>180</v>
      </c>
      <c r="H52" s="135" t="s">
        <v>181</v>
      </c>
      <c r="I52" s="36" t="s">
        <v>371</v>
      </c>
      <c r="J52" s="39" t="s">
        <v>284</v>
      </c>
      <c r="K52" s="37" t="s">
        <v>364</v>
      </c>
      <c r="L52" s="36" t="s">
        <v>365</v>
      </c>
      <c r="M52" s="37" t="s">
        <v>372</v>
      </c>
      <c r="N52" s="37" t="s">
        <v>367</v>
      </c>
      <c r="O52" s="38">
        <v>3</v>
      </c>
      <c r="P52" s="38">
        <v>2</v>
      </c>
      <c r="Q52" s="36">
        <f t="shared" si="25"/>
        <v>6</v>
      </c>
      <c r="R52" s="36" t="str">
        <f t="shared" si="26"/>
        <v>MEDIO</v>
      </c>
      <c r="S52" s="38">
        <v>25</v>
      </c>
      <c r="T52" s="36">
        <f t="shared" si="27"/>
        <v>150</v>
      </c>
      <c r="U52" s="86" t="str">
        <f t="shared" si="28"/>
        <v>II</v>
      </c>
      <c r="V52" s="87" t="str">
        <f t="shared" si="29"/>
        <v>Aceptable con control especifico</v>
      </c>
      <c r="W52" s="36" t="s">
        <v>368</v>
      </c>
      <c r="X52" s="87" t="s">
        <v>180</v>
      </c>
      <c r="Y52" s="36" t="s">
        <v>189</v>
      </c>
      <c r="Z52" s="36" t="s">
        <v>189</v>
      </c>
      <c r="AA52" s="36" t="s">
        <v>189</v>
      </c>
      <c r="AB52" s="36" t="s">
        <v>369</v>
      </c>
      <c r="AC52" s="36" t="s">
        <v>370</v>
      </c>
      <c r="AD52" s="142">
        <v>45869</v>
      </c>
      <c r="AE52" s="86" t="s">
        <v>191</v>
      </c>
      <c r="AF52" s="38">
        <v>3</v>
      </c>
      <c r="AG52" s="38">
        <v>2</v>
      </c>
      <c r="AH52" s="36">
        <f t="shared" si="30"/>
        <v>6</v>
      </c>
      <c r="AI52" s="36" t="str">
        <f t="shared" si="31"/>
        <v>MEDIO</v>
      </c>
      <c r="AJ52" s="38">
        <v>25</v>
      </c>
      <c r="AK52" s="36">
        <f t="shared" si="32"/>
        <v>150</v>
      </c>
      <c r="AL52" s="86" t="str">
        <f t="shared" si="33"/>
        <v>II</v>
      </c>
      <c r="AM52" s="87" t="str">
        <f t="shared" si="34"/>
        <v>Aceptable con control especifico</v>
      </c>
      <c r="AN52" s="36" t="s">
        <v>368</v>
      </c>
      <c r="AO52" s="86" t="s">
        <v>180</v>
      </c>
      <c r="AP52" s="36" t="s">
        <v>189</v>
      </c>
      <c r="AQ52" s="36" t="s">
        <v>189</v>
      </c>
      <c r="AR52" s="36" t="s">
        <v>189</v>
      </c>
      <c r="AS52" s="36" t="s">
        <v>369</v>
      </c>
      <c r="AT52" s="36" t="s">
        <v>370</v>
      </c>
      <c r="AU52" s="135" t="str">
        <f t="shared" si="2"/>
        <v>Se mantiene los controles establecidos</v>
      </c>
    </row>
    <row r="53" spans="2:47" s="47" customFormat="1" ht="174.75" customHeight="1" x14ac:dyDescent="0.25">
      <c r="B53" s="41" t="s">
        <v>175</v>
      </c>
      <c r="C53" s="74" t="s">
        <v>333</v>
      </c>
      <c r="D53" s="73" t="s">
        <v>334</v>
      </c>
      <c r="E53" s="36" t="s">
        <v>335</v>
      </c>
      <c r="F53" s="36" t="s">
        <v>336</v>
      </c>
      <c r="G53" s="66" t="s">
        <v>180</v>
      </c>
      <c r="H53" s="135" t="s">
        <v>181</v>
      </c>
      <c r="I53" s="36" t="s">
        <v>373</v>
      </c>
      <c r="J53" s="39" t="s">
        <v>284</v>
      </c>
      <c r="K53" s="37" t="s">
        <v>364</v>
      </c>
      <c r="L53" s="36" t="s">
        <v>365</v>
      </c>
      <c r="M53" s="37" t="s">
        <v>374</v>
      </c>
      <c r="N53" s="37" t="s">
        <v>367</v>
      </c>
      <c r="O53" s="38">
        <v>2</v>
      </c>
      <c r="P53" s="38">
        <v>2</v>
      </c>
      <c r="Q53" s="36">
        <f t="shared" si="25"/>
        <v>4</v>
      </c>
      <c r="R53" s="36" t="str">
        <f t="shared" si="26"/>
        <v>BAJO</v>
      </c>
      <c r="S53" s="38">
        <v>25</v>
      </c>
      <c r="T53" s="36">
        <f t="shared" si="27"/>
        <v>100</v>
      </c>
      <c r="U53" s="86" t="str">
        <f t="shared" si="28"/>
        <v>III</v>
      </c>
      <c r="V53" s="87" t="str">
        <f t="shared" si="29"/>
        <v>Mejorable</v>
      </c>
      <c r="W53" s="36" t="s">
        <v>368</v>
      </c>
      <c r="X53" s="87" t="s">
        <v>180</v>
      </c>
      <c r="Y53" s="36" t="s">
        <v>189</v>
      </c>
      <c r="Z53" s="36" t="s">
        <v>189</v>
      </c>
      <c r="AA53" s="36" t="s">
        <v>189</v>
      </c>
      <c r="AB53" s="36" t="s">
        <v>369</v>
      </c>
      <c r="AC53" s="36" t="s">
        <v>370</v>
      </c>
      <c r="AD53" s="142">
        <v>45869</v>
      </c>
      <c r="AE53" s="86" t="s">
        <v>191</v>
      </c>
      <c r="AF53" s="38">
        <v>2</v>
      </c>
      <c r="AG53" s="38">
        <v>2</v>
      </c>
      <c r="AH53" s="36">
        <f t="shared" si="30"/>
        <v>4</v>
      </c>
      <c r="AI53" s="36" t="str">
        <f t="shared" si="31"/>
        <v>BAJO</v>
      </c>
      <c r="AJ53" s="38">
        <v>25</v>
      </c>
      <c r="AK53" s="36">
        <f t="shared" si="32"/>
        <v>100</v>
      </c>
      <c r="AL53" s="86" t="str">
        <f t="shared" si="33"/>
        <v>III</v>
      </c>
      <c r="AM53" s="87" t="str">
        <f t="shared" si="34"/>
        <v>Mejorable</v>
      </c>
      <c r="AN53" s="36" t="s">
        <v>368</v>
      </c>
      <c r="AO53" s="86" t="s">
        <v>180</v>
      </c>
      <c r="AP53" s="36" t="s">
        <v>189</v>
      </c>
      <c r="AQ53" s="36" t="s">
        <v>189</v>
      </c>
      <c r="AR53" s="36" t="s">
        <v>189</v>
      </c>
      <c r="AS53" s="36" t="s">
        <v>369</v>
      </c>
      <c r="AT53" s="36" t="s">
        <v>370</v>
      </c>
      <c r="AU53" s="135" t="str">
        <f t="shared" si="2"/>
        <v>Se mantiene los controles establecidos</v>
      </c>
    </row>
    <row r="54" spans="2:47" s="47" customFormat="1" ht="174.75" customHeight="1" x14ac:dyDescent="0.25">
      <c r="B54" s="41" t="s">
        <v>175</v>
      </c>
      <c r="C54" s="74" t="s">
        <v>333</v>
      </c>
      <c r="D54" s="73" t="s">
        <v>334</v>
      </c>
      <c r="E54" s="36" t="s">
        <v>335</v>
      </c>
      <c r="F54" s="36" t="s">
        <v>336</v>
      </c>
      <c r="G54" s="66" t="s">
        <v>180</v>
      </c>
      <c r="H54" s="135" t="s">
        <v>181</v>
      </c>
      <c r="I54" s="36" t="s">
        <v>375</v>
      </c>
      <c r="J54" s="39" t="s">
        <v>284</v>
      </c>
      <c r="K54" s="37" t="s">
        <v>364</v>
      </c>
      <c r="L54" s="36" t="s">
        <v>365</v>
      </c>
      <c r="M54" s="37" t="s">
        <v>372</v>
      </c>
      <c r="N54" s="37" t="s">
        <v>367</v>
      </c>
      <c r="O54" s="38">
        <v>2</v>
      </c>
      <c r="P54" s="38">
        <v>4</v>
      </c>
      <c r="Q54" s="36">
        <f t="shared" si="25"/>
        <v>8</v>
      </c>
      <c r="R54" s="36" t="str">
        <f t="shared" si="26"/>
        <v>MEDIO</v>
      </c>
      <c r="S54" s="38">
        <v>25</v>
      </c>
      <c r="T54" s="36">
        <f t="shared" si="27"/>
        <v>200</v>
      </c>
      <c r="U54" s="86" t="str">
        <f t="shared" si="28"/>
        <v>II</v>
      </c>
      <c r="V54" s="87" t="str">
        <f t="shared" si="29"/>
        <v>Aceptable con control especifico</v>
      </c>
      <c r="W54" s="36" t="s">
        <v>368</v>
      </c>
      <c r="X54" s="87" t="s">
        <v>180</v>
      </c>
      <c r="Y54" s="36" t="s">
        <v>189</v>
      </c>
      <c r="Z54" s="36" t="s">
        <v>189</v>
      </c>
      <c r="AA54" s="36" t="s">
        <v>189</v>
      </c>
      <c r="AB54" s="36" t="s">
        <v>369</v>
      </c>
      <c r="AC54" s="36" t="s">
        <v>370</v>
      </c>
      <c r="AD54" s="142">
        <v>45869</v>
      </c>
      <c r="AE54" s="86" t="s">
        <v>191</v>
      </c>
      <c r="AF54" s="38">
        <v>2</v>
      </c>
      <c r="AG54" s="38">
        <v>4</v>
      </c>
      <c r="AH54" s="36">
        <f t="shared" si="30"/>
        <v>8</v>
      </c>
      <c r="AI54" s="36" t="str">
        <f t="shared" si="31"/>
        <v>MEDIO</v>
      </c>
      <c r="AJ54" s="38">
        <v>25</v>
      </c>
      <c r="AK54" s="36">
        <f t="shared" si="32"/>
        <v>200</v>
      </c>
      <c r="AL54" s="86" t="str">
        <f t="shared" si="33"/>
        <v>II</v>
      </c>
      <c r="AM54" s="87" t="str">
        <f t="shared" si="34"/>
        <v>Aceptable con control especifico</v>
      </c>
      <c r="AN54" s="36" t="s">
        <v>368</v>
      </c>
      <c r="AO54" s="86" t="s">
        <v>180</v>
      </c>
      <c r="AP54" s="36" t="s">
        <v>189</v>
      </c>
      <c r="AQ54" s="36" t="s">
        <v>189</v>
      </c>
      <c r="AR54" s="36" t="s">
        <v>189</v>
      </c>
      <c r="AS54" s="36" t="s">
        <v>369</v>
      </c>
      <c r="AT54" s="36" t="s">
        <v>370</v>
      </c>
      <c r="AU54" s="135" t="str">
        <f t="shared" si="2"/>
        <v>Se mantiene los controles establecidos</v>
      </c>
    </row>
    <row r="55" spans="2:47" s="47" customFormat="1" ht="174.75" customHeight="1" x14ac:dyDescent="0.25">
      <c r="B55" s="41" t="s">
        <v>175</v>
      </c>
      <c r="C55" s="74" t="s">
        <v>333</v>
      </c>
      <c r="D55" s="73" t="s">
        <v>334</v>
      </c>
      <c r="E55" s="36" t="s">
        <v>335</v>
      </c>
      <c r="F55" s="36" t="s">
        <v>336</v>
      </c>
      <c r="G55" s="66" t="s">
        <v>180</v>
      </c>
      <c r="H55" s="135" t="s">
        <v>181</v>
      </c>
      <c r="I55" s="36" t="s">
        <v>1128</v>
      </c>
      <c r="J55" s="39" t="s">
        <v>376</v>
      </c>
      <c r="K55" s="37" t="s">
        <v>377</v>
      </c>
      <c r="L55" s="36" t="s">
        <v>213</v>
      </c>
      <c r="M55" s="37" t="s">
        <v>378</v>
      </c>
      <c r="N55" s="37" t="s">
        <v>379</v>
      </c>
      <c r="O55" s="38">
        <v>2</v>
      </c>
      <c r="P55" s="38">
        <v>3</v>
      </c>
      <c r="Q55" s="36">
        <f t="shared" si="25"/>
        <v>6</v>
      </c>
      <c r="R55" s="36" t="str">
        <f t="shared" si="26"/>
        <v>MEDIO</v>
      </c>
      <c r="S55" s="38">
        <v>10</v>
      </c>
      <c r="T55" s="36">
        <f t="shared" si="27"/>
        <v>60</v>
      </c>
      <c r="U55" s="86" t="str">
        <f t="shared" si="28"/>
        <v>III</v>
      </c>
      <c r="V55" s="87" t="str">
        <f t="shared" si="29"/>
        <v>Mejorable</v>
      </c>
      <c r="W55" s="36" t="s">
        <v>380</v>
      </c>
      <c r="X55" s="87" t="s">
        <v>180</v>
      </c>
      <c r="Y55" s="36" t="s">
        <v>189</v>
      </c>
      <c r="Z55" s="36" t="s">
        <v>189</v>
      </c>
      <c r="AA55" s="36" t="s">
        <v>381</v>
      </c>
      <c r="AB55" s="36" t="s">
        <v>382</v>
      </c>
      <c r="AC55" s="36" t="s">
        <v>370</v>
      </c>
      <c r="AD55" s="142">
        <v>45869</v>
      </c>
      <c r="AE55" s="86" t="s">
        <v>191</v>
      </c>
      <c r="AF55" s="38">
        <v>2</v>
      </c>
      <c r="AG55" s="38">
        <v>3</v>
      </c>
      <c r="AH55" s="36">
        <f t="shared" si="30"/>
        <v>6</v>
      </c>
      <c r="AI55" s="36" t="str">
        <f t="shared" si="31"/>
        <v>MEDIO</v>
      </c>
      <c r="AJ55" s="38">
        <v>10</v>
      </c>
      <c r="AK55" s="36">
        <f t="shared" si="32"/>
        <v>60</v>
      </c>
      <c r="AL55" s="86" t="str">
        <f t="shared" si="33"/>
        <v>III</v>
      </c>
      <c r="AM55" s="87" t="str">
        <f t="shared" si="34"/>
        <v>Mejorable</v>
      </c>
      <c r="AN55" s="36" t="s">
        <v>380</v>
      </c>
      <c r="AO55" s="86" t="s">
        <v>180</v>
      </c>
      <c r="AP55" s="36" t="s">
        <v>189</v>
      </c>
      <c r="AQ55" s="36" t="s">
        <v>189</v>
      </c>
      <c r="AR55" s="36" t="s">
        <v>381</v>
      </c>
      <c r="AS55" s="36" t="s">
        <v>382</v>
      </c>
      <c r="AT55" s="36" t="s">
        <v>370</v>
      </c>
      <c r="AU55" s="135" t="str">
        <f t="shared" si="2"/>
        <v>Se mantiene los controles establecidos</v>
      </c>
    </row>
    <row r="56" spans="2:47" s="47" customFormat="1" ht="174.75" customHeight="1" x14ac:dyDescent="0.25">
      <c r="B56" s="41" t="s">
        <v>175</v>
      </c>
      <c r="C56" s="74" t="s">
        <v>333</v>
      </c>
      <c r="D56" s="73" t="s">
        <v>334</v>
      </c>
      <c r="E56" s="36" t="s">
        <v>335</v>
      </c>
      <c r="F56" s="36" t="s">
        <v>336</v>
      </c>
      <c r="G56" s="66" t="s">
        <v>180</v>
      </c>
      <c r="H56" s="135" t="s">
        <v>181</v>
      </c>
      <c r="I56" s="36" t="s">
        <v>219</v>
      </c>
      <c r="J56" s="39" t="s">
        <v>376</v>
      </c>
      <c r="K56" s="37" t="s">
        <v>220</v>
      </c>
      <c r="L56" s="36" t="s">
        <v>383</v>
      </c>
      <c r="M56" s="37" t="s">
        <v>384</v>
      </c>
      <c r="N56" s="37" t="s">
        <v>385</v>
      </c>
      <c r="O56" s="38">
        <v>2</v>
      </c>
      <c r="P56" s="38">
        <v>3</v>
      </c>
      <c r="Q56" s="36">
        <f t="shared" si="25"/>
        <v>6</v>
      </c>
      <c r="R56" s="36" t="str">
        <f t="shared" si="26"/>
        <v>MEDIO</v>
      </c>
      <c r="S56" s="38">
        <v>25</v>
      </c>
      <c r="T56" s="36">
        <f t="shared" si="27"/>
        <v>150</v>
      </c>
      <c r="U56" s="86" t="str">
        <f t="shared" si="28"/>
        <v>II</v>
      </c>
      <c r="V56" s="87" t="str">
        <f t="shared" si="29"/>
        <v>Aceptable con control especifico</v>
      </c>
      <c r="W56" s="36" t="s">
        <v>386</v>
      </c>
      <c r="X56" s="87" t="s">
        <v>180</v>
      </c>
      <c r="Y56" s="36" t="s">
        <v>189</v>
      </c>
      <c r="Z56" s="36" t="s">
        <v>189</v>
      </c>
      <c r="AA56" s="36" t="s">
        <v>387</v>
      </c>
      <c r="AB56" s="36" t="s">
        <v>388</v>
      </c>
      <c r="AC56" s="36" t="s">
        <v>370</v>
      </c>
      <c r="AD56" s="142">
        <v>45869</v>
      </c>
      <c r="AE56" s="86" t="s">
        <v>191</v>
      </c>
      <c r="AF56" s="38">
        <v>2</v>
      </c>
      <c r="AG56" s="38">
        <v>3</v>
      </c>
      <c r="AH56" s="36">
        <f t="shared" si="30"/>
        <v>6</v>
      </c>
      <c r="AI56" s="36" t="str">
        <f t="shared" si="31"/>
        <v>MEDIO</v>
      </c>
      <c r="AJ56" s="38">
        <v>25</v>
      </c>
      <c r="AK56" s="36">
        <f t="shared" si="32"/>
        <v>150</v>
      </c>
      <c r="AL56" s="86" t="str">
        <f t="shared" si="33"/>
        <v>II</v>
      </c>
      <c r="AM56" s="87" t="str">
        <f t="shared" si="34"/>
        <v>Aceptable con control especifico</v>
      </c>
      <c r="AN56" s="36" t="s">
        <v>386</v>
      </c>
      <c r="AO56" s="86" t="s">
        <v>180</v>
      </c>
      <c r="AP56" s="36" t="s">
        <v>189</v>
      </c>
      <c r="AQ56" s="36" t="s">
        <v>189</v>
      </c>
      <c r="AR56" s="36" t="s">
        <v>387</v>
      </c>
      <c r="AS56" s="36" t="s">
        <v>388</v>
      </c>
      <c r="AT56" s="36" t="s">
        <v>370</v>
      </c>
      <c r="AU56" s="135" t="str">
        <f t="shared" si="2"/>
        <v>Se mantiene los controles establecidos</v>
      </c>
    </row>
    <row r="57" spans="2:47" s="47" customFormat="1" ht="174.75" customHeight="1" x14ac:dyDescent="0.25">
      <c r="B57" s="41" t="s">
        <v>175</v>
      </c>
      <c r="C57" s="74" t="s">
        <v>333</v>
      </c>
      <c r="D57" s="73" t="s">
        <v>334</v>
      </c>
      <c r="E57" s="36" t="s">
        <v>335</v>
      </c>
      <c r="F57" s="36" t="s">
        <v>336</v>
      </c>
      <c r="G57" s="66" t="s">
        <v>180</v>
      </c>
      <c r="H57" s="135" t="s">
        <v>181</v>
      </c>
      <c r="I57" s="36" t="s">
        <v>389</v>
      </c>
      <c r="J57" s="39" t="s">
        <v>225</v>
      </c>
      <c r="K57" s="37" t="s">
        <v>390</v>
      </c>
      <c r="L57" s="36" t="s">
        <v>229</v>
      </c>
      <c r="M57" s="37" t="s">
        <v>391</v>
      </c>
      <c r="N57" s="37" t="s">
        <v>392</v>
      </c>
      <c r="O57" s="38">
        <v>1</v>
      </c>
      <c r="P57" s="38">
        <v>3</v>
      </c>
      <c r="Q57" s="36">
        <f t="shared" si="25"/>
        <v>3</v>
      </c>
      <c r="R57" s="36" t="str">
        <f t="shared" si="26"/>
        <v>BAJO</v>
      </c>
      <c r="S57" s="38">
        <v>10</v>
      </c>
      <c r="T57" s="36">
        <f t="shared" si="27"/>
        <v>30</v>
      </c>
      <c r="U57" s="86" t="str">
        <f t="shared" si="28"/>
        <v>III</v>
      </c>
      <c r="V57" s="87" t="str">
        <f t="shared" si="29"/>
        <v>Mejorable</v>
      </c>
      <c r="W57" s="36" t="s">
        <v>393</v>
      </c>
      <c r="X57" s="87" t="s">
        <v>180</v>
      </c>
      <c r="Y57" s="36" t="s">
        <v>189</v>
      </c>
      <c r="Z57" s="36" t="s">
        <v>189</v>
      </c>
      <c r="AA57" s="36" t="s">
        <v>394</v>
      </c>
      <c r="AB57" s="36" t="s">
        <v>395</v>
      </c>
      <c r="AC57" s="36" t="s">
        <v>396</v>
      </c>
      <c r="AD57" s="142">
        <v>45869</v>
      </c>
      <c r="AE57" s="86" t="s">
        <v>191</v>
      </c>
      <c r="AF57" s="38">
        <v>1</v>
      </c>
      <c r="AG57" s="38">
        <v>3</v>
      </c>
      <c r="AH57" s="36">
        <f t="shared" si="30"/>
        <v>3</v>
      </c>
      <c r="AI57" s="36" t="str">
        <f t="shared" si="31"/>
        <v>BAJO</v>
      </c>
      <c r="AJ57" s="38">
        <v>10</v>
      </c>
      <c r="AK57" s="36">
        <f t="shared" si="32"/>
        <v>30</v>
      </c>
      <c r="AL57" s="86" t="str">
        <f t="shared" si="33"/>
        <v>III</v>
      </c>
      <c r="AM57" s="87" t="str">
        <f t="shared" si="34"/>
        <v>Mejorable</v>
      </c>
      <c r="AN57" s="36" t="s">
        <v>393</v>
      </c>
      <c r="AO57" s="86" t="s">
        <v>180</v>
      </c>
      <c r="AP57" s="36" t="s">
        <v>189</v>
      </c>
      <c r="AQ57" s="36" t="s">
        <v>189</v>
      </c>
      <c r="AR57" s="36" t="s">
        <v>394</v>
      </c>
      <c r="AS57" s="36" t="s">
        <v>395</v>
      </c>
      <c r="AT57" s="36" t="s">
        <v>396</v>
      </c>
      <c r="AU57" s="135" t="str">
        <f t="shared" si="2"/>
        <v>Se mantiene los controles establecidos</v>
      </c>
    </row>
    <row r="58" spans="2:47" s="47" customFormat="1" ht="174.75" customHeight="1" x14ac:dyDescent="0.25">
      <c r="B58" s="41" t="s">
        <v>175</v>
      </c>
      <c r="C58" s="74" t="s">
        <v>333</v>
      </c>
      <c r="D58" s="73" t="s">
        <v>334</v>
      </c>
      <c r="E58" s="36" t="s">
        <v>335</v>
      </c>
      <c r="F58" s="36" t="s">
        <v>336</v>
      </c>
      <c r="G58" s="66" t="s">
        <v>180</v>
      </c>
      <c r="H58" s="135" t="s">
        <v>181</v>
      </c>
      <c r="I58" s="36" t="s">
        <v>397</v>
      </c>
      <c r="J58" s="39" t="s">
        <v>225</v>
      </c>
      <c r="K58" s="37" t="s">
        <v>398</v>
      </c>
      <c r="L58" s="36" t="s">
        <v>399</v>
      </c>
      <c r="M58" s="37" t="s">
        <v>400</v>
      </c>
      <c r="N58" s="37" t="s">
        <v>185</v>
      </c>
      <c r="O58" s="38">
        <v>2</v>
      </c>
      <c r="P58" s="38">
        <v>2</v>
      </c>
      <c r="Q58" s="38">
        <v>1</v>
      </c>
      <c r="R58" s="36" t="str">
        <f t="shared" si="26"/>
        <v>BAJO</v>
      </c>
      <c r="S58" s="38">
        <v>100</v>
      </c>
      <c r="T58" s="36">
        <f t="shared" si="27"/>
        <v>100</v>
      </c>
      <c r="U58" s="86" t="str">
        <f t="shared" si="28"/>
        <v>III</v>
      </c>
      <c r="V58" s="87" t="str">
        <f t="shared" si="29"/>
        <v>Mejorable</v>
      </c>
      <c r="W58" s="36" t="s">
        <v>230</v>
      </c>
      <c r="X58" s="87" t="s">
        <v>180</v>
      </c>
      <c r="Y58" s="36" t="s">
        <v>189</v>
      </c>
      <c r="Z58" s="36" t="s">
        <v>189</v>
      </c>
      <c r="AA58" s="36" t="s">
        <v>401</v>
      </c>
      <c r="AB58" s="36" t="s">
        <v>402</v>
      </c>
      <c r="AC58" s="36" t="s">
        <v>403</v>
      </c>
      <c r="AD58" s="142">
        <v>45869</v>
      </c>
      <c r="AE58" s="86" t="s">
        <v>191</v>
      </c>
      <c r="AF58" s="38">
        <v>2</v>
      </c>
      <c r="AG58" s="38">
        <v>2</v>
      </c>
      <c r="AH58" s="38">
        <v>1</v>
      </c>
      <c r="AI58" s="36" t="str">
        <f t="shared" si="31"/>
        <v>BAJO</v>
      </c>
      <c r="AJ58" s="38">
        <v>100</v>
      </c>
      <c r="AK58" s="36">
        <f t="shared" si="32"/>
        <v>100</v>
      </c>
      <c r="AL58" s="86" t="str">
        <f t="shared" si="33"/>
        <v>III</v>
      </c>
      <c r="AM58" s="87" t="str">
        <f t="shared" si="34"/>
        <v>Mejorable</v>
      </c>
      <c r="AN58" s="36" t="s">
        <v>230</v>
      </c>
      <c r="AO58" s="86" t="s">
        <v>180</v>
      </c>
      <c r="AP58" s="36" t="s">
        <v>189</v>
      </c>
      <c r="AQ58" s="36" t="s">
        <v>189</v>
      </c>
      <c r="AR58" s="36" t="s">
        <v>401</v>
      </c>
      <c r="AS58" s="36" t="s">
        <v>402</v>
      </c>
      <c r="AT58" s="36" t="s">
        <v>403</v>
      </c>
      <c r="AU58" s="135" t="str">
        <f t="shared" si="2"/>
        <v>Se mantiene los controles establecidos</v>
      </c>
    </row>
    <row r="59" spans="2:47" s="47" customFormat="1" ht="174.75" customHeight="1" x14ac:dyDescent="0.25">
      <c r="B59" s="41" t="s">
        <v>175</v>
      </c>
      <c r="C59" s="74" t="s">
        <v>333</v>
      </c>
      <c r="D59" s="73" t="s">
        <v>334</v>
      </c>
      <c r="E59" s="36" t="s">
        <v>335</v>
      </c>
      <c r="F59" s="36" t="s">
        <v>336</v>
      </c>
      <c r="G59" s="66" t="s">
        <v>180</v>
      </c>
      <c r="H59" s="135" t="s">
        <v>181</v>
      </c>
      <c r="I59" s="36" t="s">
        <v>404</v>
      </c>
      <c r="J59" s="39" t="s">
        <v>225</v>
      </c>
      <c r="K59" s="37" t="s">
        <v>405</v>
      </c>
      <c r="L59" s="36" t="s">
        <v>229</v>
      </c>
      <c r="M59" s="37" t="s">
        <v>406</v>
      </c>
      <c r="N59" s="37" t="s">
        <v>407</v>
      </c>
      <c r="O59" s="38">
        <v>2</v>
      </c>
      <c r="P59" s="38">
        <v>2</v>
      </c>
      <c r="Q59" s="36">
        <f t="shared" si="25"/>
        <v>4</v>
      </c>
      <c r="R59" s="36" t="str">
        <f t="shared" si="26"/>
        <v>BAJO</v>
      </c>
      <c r="S59" s="38">
        <v>10</v>
      </c>
      <c r="T59" s="36">
        <f t="shared" si="27"/>
        <v>40</v>
      </c>
      <c r="U59" s="86" t="str">
        <f t="shared" si="28"/>
        <v>III</v>
      </c>
      <c r="V59" s="143" t="str">
        <f t="shared" si="29"/>
        <v>Mejorable</v>
      </c>
      <c r="W59" s="36" t="s">
        <v>237</v>
      </c>
      <c r="X59" s="87" t="s">
        <v>180</v>
      </c>
      <c r="Y59" s="36" t="s">
        <v>189</v>
      </c>
      <c r="Z59" s="36" t="s">
        <v>189</v>
      </c>
      <c r="AA59" s="36" t="s">
        <v>408</v>
      </c>
      <c r="AB59" s="36" t="s">
        <v>409</v>
      </c>
      <c r="AC59" s="36" t="s">
        <v>370</v>
      </c>
      <c r="AD59" s="142">
        <v>45869</v>
      </c>
      <c r="AE59" s="86" t="s">
        <v>191</v>
      </c>
      <c r="AF59" s="38">
        <v>2</v>
      </c>
      <c r="AG59" s="38">
        <v>2</v>
      </c>
      <c r="AH59" s="36">
        <f t="shared" ref="AH59:AH107" si="35">AF59*AG59</f>
        <v>4</v>
      </c>
      <c r="AI59" s="36" t="str">
        <f t="shared" si="31"/>
        <v>BAJO</v>
      </c>
      <c r="AJ59" s="38">
        <v>10</v>
      </c>
      <c r="AK59" s="36">
        <f t="shared" si="32"/>
        <v>40</v>
      </c>
      <c r="AL59" s="86" t="str">
        <f t="shared" si="33"/>
        <v>III</v>
      </c>
      <c r="AM59" s="143" t="str">
        <f t="shared" si="34"/>
        <v>Mejorable</v>
      </c>
      <c r="AN59" s="36" t="s">
        <v>237</v>
      </c>
      <c r="AO59" s="86" t="s">
        <v>180</v>
      </c>
      <c r="AP59" s="36" t="s">
        <v>189</v>
      </c>
      <c r="AQ59" s="36" t="s">
        <v>189</v>
      </c>
      <c r="AR59" s="36" t="s">
        <v>408</v>
      </c>
      <c r="AS59" s="36" t="s">
        <v>409</v>
      </c>
      <c r="AT59" s="36" t="s">
        <v>370</v>
      </c>
      <c r="AU59" s="135" t="str">
        <f t="shared" si="2"/>
        <v>Se mantiene los controles establecidos</v>
      </c>
    </row>
    <row r="60" spans="2:47" s="47" customFormat="1" ht="174.75" customHeight="1" x14ac:dyDescent="0.25">
      <c r="B60" s="41" t="s">
        <v>175</v>
      </c>
      <c r="C60" s="74" t="s">
        <v>333</v>
      </c>
      <c r="D60" s="73" t="s">
        <v>334</v>
      </c>
      <c r="E60" s="36" t="s">
        <v>335</v>
      </c>
      <c r="F60" s="36" t="s">
        <v>336</v>
      </c>
      <c r="G60" s="66" t="s">
        <v>180</v>
      </c>
      <c r="H60" s="135" t="s">
        <v>181</v>
      </c>
      <c r="I60" s="36" t="s">
        <v>232</v>
      </c>
      <c r="J60" s="39" t="s">
        <v>225</v>
      </c>
      <c r="K60" s="37" t="s">
        <v>410</v>
      </c>
      <c r="L60" s="86" t="s">
        <v>234</v>
      </c>
      <c r="M60" s="37" t="s">
        <v>411</v>
      </c>
      <c r="N60" s="37" t="s">
        <v>407</v>
      </c>
      <c r="O60" s="87">
        <v>1</v>
      </c>
      <c r="P60" s="87">
        <v>3</v>
      </c>
      <c r="Q60" s="87">
        <f>O60*P60</f>
        <v>3</v>
      </c>
      <c r="R60" s="86" t="str">
        <f t="shared" si="26"/>
        <v>BAJO</v>
      </c>
      <c r="S60" s="87">
        <v>25</v>
      </c>
      <c r="T60" s="87">
        <f t="shared" si="27"/>
        <v>75</v>
      </c>
      <c r="U60" s="87" t="str">
        <f t="shared" si="28"/>
        <v>III</v>
      </c>
      <c r="V60" s="143" t="str">
        <f t="shared" si="29"/>
        <v>Mejorable</v>
      </c>
      <c r="W60" s="36" t="s">
        <v>237</v>
      </c>
      <c r="X60" s="87" t="s">
        <v>180</v>
      </c>
      <c r="Y60" s="36" t="s">
        <v>189</v>
      </c>
      <c r="Z60" s="36" t="s">
        <v>189</v>
      </c>
      <c r="AA60" s="36" t="s">
        <v>412</v>
      </c>
      <c r="AB60" s="36" t="s">
        <v>413</v>
      </c>
      <c r="AC60" s="36" t="s">
        <v>414</v>
      </c>
      <c r="AD60" s="142">
        <v>45869</v>
      </c>
      <c r="AE60" s="86" t="s">
        <v>191</v>
      </c>
      <c r="AF60" s="87">
        <v>6</v>
      </c>
      <c r="AG60" s="87">
        <v>3</v>
      </c>
      <c r="AH60" s="87">
        <f>AF60*AG60</f>
        <v>18</v>
      </c>
      <c r="AI60" s="86" t="str">
        <f t="shared" si="31"/>
        <v>ALTO</v>
      </c>
      <c r="AJ60" s="87">
        <v>25</v>
      </c>
      <c r="AK60" s="87">
        <f t="shared" si="32"/>
        <v>450</v>
      </c>
      <c r="AL60" s="87" t="str">
        <f t="shared" si="33"/>
        <v>II</v>
      </c>
      <c r="AM60" s="143" t="str">
        <f t="shared" si="34"/>
        <v>Aceptable con control especifico</v>
      </c>
      <c r="AN60" s="36" t="s">
        <v>237</v>
      </c>
      <c r="AO60" s="86" t="s">
        <v>180</v>
      </c>
      <c r="AP60" s="36" t="s">
        <v>189</v>
      </c>
      <c r="AQ60" s="36" t="s">
        <v>189</v>
      </c>
      <c r="AR60" s="36" t="s">
        <v>412</v>
      </c>
      <c r="AS60" s="36" t="s">
        <v>413</v>
      </c>
      <c r="AT60" s="36" t="s">
        <v>414</v>
      </c>
      <c r="AU60" s="135" t="str">
        <f t="shared" si="2"/>
        <v>Disminuyó el riesgo</v>
      </c>
    </row>
    <row r="61" spans="2:47" s="47" customFormat="1" ht="174.75" customHeight="1" x14ac:dyDescent="0.25">
      <c r="B61" s="41" t="s">
        <v>175</v>
      </c>
      <c r="C61" s="74" t="s">
        <v>333</v>
      </c>
      <c r="D61" s="73" t="s">
        <v>334</v>
      </c>
      <c r="E61" s="36" t="s">
        <v>335</v>
      </c>
      <c r="F61" s="36" t="s">
        <v>336</v>
      </c>
      <c r="G61" s="66" t="s">
        <v>180</v>
      </c>
      <c r="H61" s="135" t="s">
        <v>181</v>
      </c>
      <c r="I61" s="36" t="s">
        <v>315</v>
      </c>
      <c r="J61" s="39" t="s">
        <v>225</v>
      </c>
      <c r="K61" s="37" t="s">
        <v>316</v>
      </c>
      <c r="L61" s="36" t="s">
        <v>229</v>
      </c>
      <c r="M61" s="37" t="s">
        <v>411</v>
      </c>
      <c r="N61" s="37" t="s">
        <v>415</v>
      </c>
      <c r="O61" s="38">
        <v>2</v>
      </c>
      <c r="P61" s="38">
        <v>2</v>
      </c>
      <c r="Q61" s="36">
        <f t="shared" si="25"/>
        <v>4</v>
      </c>
      <c r="R61" s="36" t="str">
        <f t="shared" si="26"/>
        <v>BAJO</v>
      </c>
      <c r="S61" s="38">
        <v>10</v>
      </c>
      <c r="T61" s="36">
        <f t="shared" si="27"/>
        <v>40</v>
      </c>
      <c r="U61" s="86" t="str">
        <f t="shared" si="28"/>
        <v>III</v>
      </c>
      <c r="V61" s="143" t="str">
        <f t="shared" si="29"/>
        <v>Mejorable</v>
      </c>
      <c r="W61" s="36" t="s">
        <v>237</v>
      </c>
      <c r="X61" s="87" t="s">
        <v>180</v>
      </c>
      <c r="Y61" s="36" t="s">
        <v>189</v>
      </c>
      <c r="Z61" s="36" t="s">
        <v>189</v>
      </c>
      <c r="AA61" s="36" t="s">
        <v>416</v>
      </c>
      <c r="AB61" s="36" t="s">
        <v>417</v>
      </c>
      <c r="AC61" s="36" t="s">
        <v>418</v>
      </c>
      <c r="AD61" s="142">
        <v>45869</v>
      </c>
      <c r="AE61" s="86" t="s">
        <v>191</v>
      </c>
      <c r="AF61" s="38">
        <v>2</v>
      </c>
      <c r="AG61" s="38">
        <v>2</v>
      </c>
      <c r="AH61" s="36">
        <f t="shared" si="35"/>
        <v>4</v>
      </c>
      <c r="AI61" s="36" t="str">
        <f t="shared" si="31"/>
        <v>BAJO</v>
      </c>
      <c r="AJ61" s="38">
        <v>10</v>
      </c>
      <c r="AK61" s="36">
        <f t="shared" si="32"/>
        <v>40</v>
      </c>
      <c r="AL61" s="86" t="str">
        <f t="shared" si="33"/>
        <v>III</v>
      </c>
      <c r="AM61" s="143" t="str">
        <f t="shared" si="34"/>
        <v>Mejorable</v>
      </c>
      <c r="AN61" s="36" t="s">
        <v>237</v>
      </c>
      <c r="AO61" s="86" t="s">
        <v>180</v>
      </c>
      <c r="AP61" s="36" t="s">
        <v>189</v>
      </c>
      <c r="AQ61" s="36" t="s">
        <v>189</v>
      </c>
      <c r="AR61" s="36" t="s">
        <v>416</v>
      </c>
      <c r="AS61" s="36" t="s">
        <v>417</v>
      </c>
      <c r="AT61" s="36" t="s">
        <v>418</v>
      </c>
      <c r="AU61" s="135" t="str">
        <f t="shared" si="2"/>
        <v>Se mantiene los controles establecidos</v>
      </c>
    </row>
    <row r="62" spans="2:47" s="47" customFormat="1" ht="174.75" customHeight="1" x14ac:dyDescent="0.25">
      <c r="B62" s="41" t="s">
        <v>175</v>
      </c>
      <c r="C62" s="74" t="s">
        <v>333</v>
      </c>
      <c r="D62" s="73" t="s">
        <v>334</v>
      </c>
      <c r="E62" s="36" t="s">
        <v>335</v>
      </c>
      <c r="F62" s="36" t="s">
        <v>336</v>
      </c>
      <c r="G62" s="66" t="s">
        <v>180</v>
      </c>
      <c r="H62" s="135" t="s">
        <v>181</v>
      </c>
      <c r="I62" s="36" t="s">
        <v>419</v>
      </c>
      <c r="J62" s="39" t="s">
        <v>225</v>
      </c>
      <c r="K62" s="37" t="s">
        <v>405</v>
      </c>
      <c r="L62" s="36" t="s">
        <v>185</v>
      </c>
      <c r="M62" s="37" t="s">
        <v>420</v>
      </c>
      <c r="N62" s="37" t="s">
        <v>407</v>
      </c>
      <c r="O62" s="38">
        <v>2</v>
      </c>
      <c r="P62" s="38">
        <v>2</v>
      </c>
      <c r="Q62" s="36">
        <f t="shared" si="25"/>
        <v>4</v>
      </c>
      <c r="R62" s="36" t="str">
        <f t="shared" si="26"/>
        <v>BAJO</v>
      </c>
      <c r="S62" s="38">
        <v>10</v>
      </c>
      <c r="T62" s="36">
        <f t="shared" si="27"/>
        <v>40</v>
      </c>
      <c r="U62" s="86" t="str">
        <f t="shared" si="28"/>
        <v>III</v>
      </c>
      <c r="V62" s="143" t="str">
        <f t="shared" si="29"/>
        <v>Mejorable</v>
      </c>
      <c r="W62" s="36" t="s">
        <v>237</v>
      </c>
      <c r="X62" s="87" t="s">
        <v>180</v>
      </c>
      <c r="Y62" s="36" t="s">
        <v>189</v>
      </c>
      <c r="Z62" s="36" t="s">
        <v>189</v>
      </c>
      <c r="AA62" s="36" t="s">
        <v>421</v>
      </c>
      <c r="AB62" s="36" t="s">
        <v>422</v>
      </c>
      <c r="AC62" s="36" t="s">
        <v>423</v>
      </c>
      <c r="AD62" s="142">
        <v>45869</v>
      </c>
      <c r="AE62" s="86" t="s">
        <v>191</v>
      </c>
      <c r="AF62" s="38">
        <v>2</v>
      </c>
      <c r="AG62" s="38">
        <v>2</v>
      </c>
      <c r="AH62" s="36">
        <f t="shared" si="35"/>
        <v>4</v>
      </c>
      <c r="AI62" s="36" t="str">
        <f t="shared" si="31"/>
        <v>BAJO</v>
      </c>
      <c r="AJ62" s="38">
        <v>10</v>
      </c>
      <c r="AK62" s="36">
        <f t="shared" si="32"/>
        <v>40</v>
      </c>
      <c r="AL62" s="86" t="str">
        <f t="shared" si="33"/>
        <v>III</v>
      </c>
      <c r="AM62" s="143" t="str">
        <f t="shared" si="34"/>
        <v>Mejorable</v>
      </c>
      <c r="AN62" s="36" t="s">
        <v>237</v>
      </c>
      <c r="AO62" s="86" t="s">
        <v>180</v>
      </c>
      <c r="AP62" s="36" t="s">
        <v>189</v>
      </c>
      <c r="AQ62" s="36" t="s">
        <v>189</v>
      </c>
      <c r="AR62" s="36" t="s">
        <v>421</v>
      </c>
      <c r="AS62" s="36" t="s">
        <v>422</v>
      </c>
      <c r="AT62" s="36" t="s">
        <v>423</v>
      </c>
      <c r="AU62" s="135" t="str">
        <f t="shared" si="2"/>
        <v>Se mantiene los controles establecidos</v>
      </c>
    </row>
    <row r="63" spans="2:47" s="47" customFormat="1" ht="174.75" customHeight="1" x14ac:dyDescent="0.25">
      <c r="B63" s="41" t="s">
        <v>175</v>
      </c>
      <c r="C63" s="74" t="s">
        <v>333</v>
      </c>
      <c r="D63" s="73" t="s">
        <v>334</v>
      </c>
      <c r="E63" s="36" t="s">
        <v>335</v>
      </c>
      <c r="F63" s="36" t="s">
        <v>336</v>
      </c>
      <c r="G63" s="66" t="s">
        <v>180</v>
      </c>
      <c r="H63" s="135" t="s">
        <v>181</v>
      </c>
      <c r="I63" s="36" t="s">
        <v>424</v>
      </c>
      <c r="J63" s="39" t="s">
        <v>225</v>
      </c>
      <c r="K63" s="37" t="s">
        <v>425</v>
      </c>
      <c r="L63" s="36" t="s">
        <v>426</v>
      </c>
      <c r="M63" s="37" t="s">
        <v>427</v>
      </c>
      <c r="N63" s="37" t="s">
        <v>428</v>
      </c>
      <c r="O63" s="38">
        <v>2</v>
      </c>
      <c r="P63" s="38">
        <v>4</v>
      </c>
      <c r="Q63" s="36">
        <f t="shared" si="25"/>
        <v>8</v>
      </c>
      <c r="R63" s="36" t="str">
        <f t="shared" si="26"/>
        <v>MEDIO</v>
      </c>
      <c r="S63" s="38">
        <v>25</v>
      </c>
      <c r="T63" s="36">
        <f t="shared" si="27"/>
        <v>200</v>
      </c>
      <c r="U63" s="86" t="str">
        <f t="shared" si="28"/>
        <v>II</v>
      </c>
      <c r="V63" s="87" t="str">
        <f t="shared" si="29"/>
        <v>Aceptable con control especifico</v>
      </c>
      <c r="W63" s="36" t="s">
        <v>429</v>
      </c>
      <c r="X63" s="87" t="s">
        <v>180</v>
      </c>
      <c r="Y63" s="36" t="s">
        <v>189</v>
      </c>
      <c r="Z63" s="36" t="s">
        <v>189</v>
      </c>
      <c r="AA63" s="36" t="s">
        <v>189</v>
      </c>
      <c r="AB63" s="36" t="s">
        <v>430</v>
      </c>
      <c r="AC63" s="36" t="s">
        <v>431</v>
      </c>
      <c r="AD63" s="142">
        <v>45869</v>
      </c>
      <c r="AE63" s="86" t="s">
        <v>191</v>
      </c>
      <c r="AF63" s="38">
        <v>2</v>
      </c>
      <c r="AG63" s="38">
        <v>4</v>
      </c>
      <c r="AH63" s="36">
        <f t="shared" si="35"/>
        <v>8</v>
      </c>
      <c r="AI63" s="36" t="str">
        <f t="shared" si="31"/>
        <v>MEDIO</v>
      </c>
      <c r="AJ63" s="38">
        <v>25</v>
      </c>
      <c r="AK63" s="36">
        <f t="shared" si="32"/>
        <v>200</v>
      </c>
      <c r="AL63" s="86" t="str">
        <f t="shared" si="33"/>
        <v>II</v>
      </c>
      <c r="AM63" s="87" t="str">
        <f t="shared" si="34"/>
        <v>Aceptable con control especifico</v>
      </c>
      <c r="AN63" s="36" t="s">
        <v>429</v>
      </c>
      <c r="AO63" s="86" t="s">
        <v>180</v>
      </c>
      <c r="AP63" s="36" t="s">
        <v>189</v>
      </c>
      <c r="AQ63" s="36" t="s">
        <v>189</v>
      </c>
      <c r="AR63" s="36" t="s">
        <v>189</v>
      </c>
      <c r="AS63" s="36" t="s">
        <v>430</v>
      </c>
      <c r="AT63" s="36" t="s">
        <v>431</v>
      </c>
      <c r="AU63" s="135" t="str">
        <f t="shared" si="2"/>
        <v>Se mantiene los controles establecidos</v>
      </c>
    </row>
    <row r="64" spans="2:47" s="47" customFormat="1" ht="174.75" customHeight="1" x14ac:dyDescent="0.25">
      <c r="B64" s="41" t="s">
        <v>175</v>
      </c>
      <c r="C64" s="74" t="s">
        <v>333</v>
      </c>
      <c r="D64" s="73" t="s">
        <v>334</v>
      </c>
      <c r="E64" s="36" t="s">
        <v>335</v>
      </c>
      <c r="F64" s="36" t="s">
        <v>336</v>
      </c>
      <c r="G64" s="66" t="s">
        <v>180</v>
      </c>
      <c r="H64" s="135" t="s">
        <v>247</v>
      </c>
      <c r="I64" s="36" t="s">
        <v>238</v>
      </c>
      <c r="J64" s="39" t="s">
        <v>225</v>
      </c>
      <c r="K64" s="37" t="s">
        <v>432</v>
      </c>
      <c r="L64" s="70" t="s">
        <v>433</v>
      </c>
      <c r="M64" s="72" t="s">
        <v>434</v>
      </c>
      <c r="N64" s="72" t="s">
        <v>435</v>
      </c>
      <c r="O64" s="38">
        <v>2</v>
      </c>
      <c r="P64" s="38">
        <v>2</v>
      </c>
      <c r="Q64" s="36">
        <f t="shared" si="25"/>
        <v>4</v>
      </c>
      <c r="R64" s="36" t="str">
        <f t="shared" si="26"/>
        <v>BAJO</v>
      </c>
      <c r="S64" s="38">
        <v>100</v>
      </c>
      <c r="T64" s="36">
        <f t="shared" si="27"/>
        <v>400</v>
      </c>
      <c r="U64" s="86" t="str">
        <f t="shared" si="28"/>
        <v>II</v>
      </c>
      <c r="V64" s="87" t="str">
        <f t="shared" si="29"/>
        <v>Aceptable con control especifico</v>
      </c>
      <c r="W64" s="38" t="s">
        <v>242</v>
      </c>
      <c r="X64" s="87" t="s">
        <v>180</v>
      </c>
      <c r="Y64" s="36" t="s">
        <v>189</v>
      </c>
      <c r="Z64" s="36" t="s">
        <v>189</v>
      </c>
      <c r="AA64" s="36" t="s">
        <v>436</v>
      </c>
      <c r="AB64" s="72" t="s">
        <v>437</v>
      </c>
      <c r="AC64" s="36" t="s">
        <v>438</v>
      </c>
      <c r="AD64" s="142">
        <v>45869</v>
      </c>
      <c r="AE64" s="86" t="s">
        <v>191</v>
      </c>
      <c r="AF64" s="38">
        <v>2</v>
      </c>
      <c r="AG64" s="38">
        <v>2</v>
      </c>
      <c r="AH64" s="36">
        <f t="shared" si="35"/>
        <v>4</v>
      </c>
      <c r="AI64" s="36" t="str">
        <f t="shared" si="31"/>
        <v>BAJO</v>
      </c>
      <c r="AJ64" s="38">
        <v>100</v>
      </c>
      <c r="AK64" s="36">
        <f t="shared" si="32"/>
        <v>400</v>
      </c>
      <c r="AL64" s="86" t="str">
        <f t="shared" si="33"/>
        <v>II</v>
      </c>
      <c r="AM64" s="87" t="str">
        <f t="shared" si="34"/>
        <v>Aceptable con control especifico</v>
      </c>
      <c r="AN64" s="38" t="s">
        <v>242</v>
      </c>
      <c r="AO64" s="86" t="s">
        <v>180</v>
      </c>
      <c r="AP64" s="36" t="s">
        <v>189</v>
      </c>
      <c r="AQ64" s="36" t="s">
        <v>189</v>
      </c>
      <c r="AR64" s="36" t="s">
        <v>436</v>
      </c>
      <c r="AS64" s="72" t="s">
        <v>437</v>
      </c>
      <c r="AT64" s="36" t="s">
        <v>438</v>
      </c>
      <c r="AU64" s="135" t="str">
        <f t="shared" si="2"/>
        <v>Se mantiene los controles establecidos</v>
      </c>
    </row>
    <row r="65" spans="2:47" s="47" customFormat="1" ht="174.75" customHeight="1" x14ac:dyDescent="0.25">
      <c r="B65" s="41" t="s">
        <v>175</v>
      </c>
      <c r="C65" s="74" t="s">
        <v>333</v>
      </c>
      <c r="D65" s="73" t="s">
        <v>334</v>
      </c>
      <c r="E65" s="36" t="s">
        <v>335</v>
      </c>
      <c r="F65" s="36" t="s">
        <v>336</v>
      </c>
      <c r="G65" s="66" t="s">
        <v>180</v>
      </c>
      <c r="H65" s="135" t="s">
        <v>181</v>
      </c>
      <c r="I65" s="36" t="s">
        <v>439</v>
      </c>
      <c r="J65" s="39" t="s">
        <v>225</v>
      </c>
      <c r="K65" s="37" t="s">
        <v>244</v>
      </c>
      <c r="L65" s="36" t="s">
        <v>185</v>
      </c>
      <c r="M65" s="37" t="s">
        <v>440</v>
      </c>
      <c r="N65" s="37" t="s">
        <v>185</v>
      </c>
      <c r="O65" s="38">
        <v>2</v>
      </c>
      <c r="P65" s="38">
        <v>1</v>
      </c>
      <c r="Q65" s="36">
        <f t="shared" si="25"/>
        <v>2</v>
      </c>
      <c r="R65" s="36" t="str">
        <f t="shared" si="26"/>
        <v>BAJO</v>
      </c>
      <c r="S65" s="38">
        <v>10</v>
      </c>
      <c r="T65" s="36">
        <f t="shared" si="27"/>
        <v>20</v>
      </c>
      <c r="U65" s="86" t="str">
        <f t="shared" si="28"/>
        <v>IV</v>
      </c>
      <c r="V65" s="87" t="str">
        <f t="shared" si="29"/>
        <v>Aceptable</v>
      </c>
      <c r="W65" s="38" t="s">
        <v>242</v>
      </c>
      <c r="X65" s="87" t="s">
        <v>180</v>
      </c>
      <c r="Y65" s="36" t="s">
        <v>189</v>
      </c>
      <c r="Z65" s="36" t="s">
        <v>189</v>
      </c>
      <c r="AA65" s="36" t="s">
        <v>441</v>
      </c>
      <c r="AB65" s="36" t="s">
        <v>442</v>
      </c>
      <c r="AC65" s="36" t="s">
        <v>443</v>
      </c>
      <c r="AD65" s="142">
        <v>45869</v>
      </c>
      <c r="AE65" s="86" t="s">
        <v>191</v>
      </c>
      <c r="AF65" s="38">
        <v>2</v>
      </c>
      <c r="AG65" s="38">
        <v>1</v>
      </c>
      <c r="AH65" s="36">
        <f t="shared" si="35"/>
        <v>2</v>
      </c>
      <c r="AI65" s="36" t="str">
        <f t="shared" si="31"/>
        <v>BAJO</v>
      </c>
      <c r="AJ65" s="38">
        <v>10</v>
      </c>
      <c r="AK65" s="36">
        <f t="shared" si="32"/>
        <v>20</v>
      </c>
      <c r="AL65" s="86" t="str">
        <f t="shared" si="33"/>
        <v>IV</v>
      </c>
      <c r="AM65" s="87" t="str">
        <f t="shared" si="34"/>
        <v>Aceptable</v>
      </c>
      <c r="AN65" s="38" t="s">
        <v>242</v>
      </c>
      <c r="AO65" s="86" t="s">
        <v>180</v>
      </c>
      <c r="AP65" s="36" t="s">
        <v>189</v>
      </c>
      <c r="AQ65" s="36" t="s">
        <v>189</v>
      </c>
      <c r="AR65" s="36" t="s">
        <v>441</v>
      </c>
      <c r="AS65" s="36" t="s">
        <v>442</v>
      </c>
      <c r="AT65" s="36" t="s">
        <v>443</v>
      </c>
      <c r="AU65" s="135" t="str">
        <f t="shared" si="2"/>
        <v>Se mantiene los controles establecidos</v>
      </c>
    </row>
    <row r="66" spans="2:47" s="47" customFormat="1" ht="174.75" customHeight="1" x14ac:dyDescent="0.25">
      <c r="B66" s="41" t="s">
        <v>175</v>
      </c>
      <c r="C66" s="74" t="s">
        <v>333</v>
      </c>
      <c r="D66" s="73" t="s">
        <v>334</v>
      </c>
      <c r="E66" s="36" t="s">
        <v>335</v>
      </c>
      <c r="F66" s="36" t="s">
        <v>336</v>
      </c>
      <c r="G66" s="66" t="s">
        <v>180</v>
      </c>
      <c r="H66" s="135" t="s">
        <v>247</v>
      </c>
      <c r="I66" s="86" t="s">
        <v>248</v>
      </c>
      <c r="J66" s="39" t="s">
        <v>444</v>
      </c>
      <c r="K66" s="37" t="s">
        <v>410</v>
      </c>
      <c r="L66" s="36" t="s">
        <v>445</v>
      </c>
      <c r="M66" s="37" t="s">
        <v>446</v>
      </c>
      <c r="N66" s="37" t="s">
        <v>447</v>
      </c>
      <c r="O66" s="38">
        <v>2</v>
      </c>
      <c r="P66" s="38">
        <v>2</v>
      </c>
      <c r="Q66" s="36">
        <f t="shared" si="25"/>
        <v>4</v>
      </c>
      <c r="R66" s="36" t="str">
        <f t="shared" si="26"/>
        <v>BAJO</v>
      </c>
      <c r="S66" s="38">
        <v>25</v>
      </c>
      <c r="T66" s="36">
        <f t="shared" si="27"/>
        <v>100</v>
      </c>
      <c r="U66" s="86" t="str">
        <f t="shared" si="28"/>
        <v>III</v>
      </c>
      <c r="V66" s="87" t="str">
        <f t="shared" si="29"/>
        <v>Mejorable</v>
      </c>
      <c r="W66" s="38" t="s">
        <v>253</v>
      </c>
      <c r="X66" s="87" t="s">
        <v>180</v>
      </c>
      <c r="Y66" s="36" t="s">
        <v>189</v>
      </c>
      <c r="Z66" s="36" t="s">
        <v>189</v>
      </c>
      <c r="AA66" s="36" t="s">
        <v>189</v>
      </c>
      <c r="AB66" s="37" t="s">
        <v>448</v>
      </c>
      <c r="AC66" s="37" t="s">
        <v>449</v>
      </c>
      <c r="AD66" s="142">
        <v>45869</v>
      </c>
      <c r="AE66" s="86" t="s">
        <v>191</v>
      </c>
      <c r="AF66" s="38">
        <v>2</v>
      </c>
      <c r="AG66" s="38">
        <v>2</v>
      </c>
      <c r="AH66" s="36">
        <f t="shared" si="35"/>
        <v>4</v>
      </c>
      <c r="AI66" s="36" t="str">
        <f t="shared" si="31"/>
        <v>BAJO</v>
      </c>
      <c r="AJ66" s="38">
        <v>25</v>
      </c>
      <c r="AK66" s="36">
        <f t="shared" si="32"/>
        <v>100</v>
      </c>
      <c r="AL66" s="86" t="str">
        <f t="shared" si="33"/>
        <v>III</v>
      </c>
      <c r="AM66" s="87" t="str">
        <f t="shared" si="34"/>
        <v>Mejorable</v>
      </c>
      <c r="AN66" s="38" t="s">
        <v>253</v>
      </c>
      <c r="AO66" s="86" t="s">
        <v>180</v>
      </c>
      <c r="AP66" s="36" t="s">
        <v>189</v>
      </c>
      <c r="AQ66" s="36" t="s">
        <v>189</v>
      </c>
      <c r="AR66" s="36" t="s">
        <v>189</v>
      </c>
      <c r="AS66" s="37" t="s">
        <v>448</v>
      </c>
      <c r="AT66" s="37" t="s">
        <v>449</v>
      </c>
      <c r="AU66" s="135" t="str">
        <f t="shared" si="2"/>
        <v>Se mantiene los controles establecidos</v>
      </c>
    </row>
    <row r="67" spans="2:47" s="47" customFormat="1" ht="174.75" customHeight="1" x14ac:dyDescent="0.25">
      <c r="B67" s="41" t="s">
        <v>175</v>
      </c>
      <c r="C67" s="74" t="s">
        <v>333</v>
      </c>
      <c r="D67" s="73" t="s">
        <v>334</v>
      </c>
      <c r="E67" s="36" t="s">
        <v>335</v>
      </c>
      <c r="F67" s="36" t="s">
        <v>336</v>
      </c>
      <c r="G67" s="66" t="s">
        <v>180</v>
      </c>
      <c r="H67" s="135" t="s">
        <v>247</v>
      </c>
      <c r="I67" s="103" t="s">
        <v>255</v>
      </c>
      <c r="J67" s="39" t="s">
        <v>444</v>
      </c>
      <c r="K67" s="37" t="s">
        <v>410</v>
      </c>
      <c r="L67" s="36" t="s">
        <v>445</v>
      </c>
      <c r="M67" s="37" t="s">
        <v>450</v>
      </c>
      <c r="N67" s="37" t="s">
        <v>447</v>
      </c>
      <c r="O67" s="38">
        <v>2</v>
      </c>
      <c r="P67" s="38">
        <v>1</v>
      </c>
      <c r="Q67" s="36">
        <f t="shared" si="25"/>
        <v>2</v>
      </c>
      <c r="R67" s="36" t="str">
        <f t="shared" si="26"/>
        <v>BAJO</v>
      </c>
      <c r="S67" s="38">
        <v>100</v>
      </c>
      <c r="T67" s="36">
        <f t="shared" si="27"/>
        <v>200</v>
      </c>
      <c r="U67" s="86" t="str">
        <f t="shared" si="28"/>
        <v>II</v>
      </c>
      <c r="V67" s="87" t="str">
        <f t="shared" si="29"/>
        <v>Aceptable con control especifico</v>
      </c>
      <c r="W67" s="38" t="s">
        <v>253</v>
      </c>
      <c r="X67" s="87" t="s">
        <v>180</v>
      </c>
      <c r="Y67" s="36" t="s">
        <v>189</v>
      </c>
      <c r="Z67" s="36" t="s">
        <v>189</v>
      </c>
      <c r="AA67" s="36" t="s">
        <v>189</v>
      </c>
      <c r="AB67" s="37" t="s">
        <v>451</v>
      </c>
      <c r="AC67" s="37" t="s">
        <v>449</v>
      </c>
      <c r="AD67" s="142">
        <v>45869</v>
      </c>
      <c r="AE67" s="86" t="s">
        <v>191</v>
      </c>
      <c r="AF67" s="38">
        <v>2</v>
      </c>
      <c r="AG67" s="38">
        <v>1</v>
      </c>
      <c r="AH67" s="36">
        <f t="shared" si="35"/>
        <v>2</v>
      </c>
      <c r="AI67" s="36" t="str">
        <f t="shared" si="31"/>
        <v>BAJO</v>
      </c>
      <c r="AJ67" s="38">
        <v>100</v>
      </c>
      <c r="AK67" s="36">
        <f t="shared" si="32"/>
        <v>200</v>
      </c>
      <c r="AL67" s="86" t="str">
        <f t="shared" si="33"/>
        <v>II</v>
      </c>
      <c r="AM67" s="87" t="str">
        <f t="shared" si="34"/>
        <v>Aceptable con control especifico</v>
      </c>
      <c r="AN67" s="38" t="s">
        <v>253</v>
      </c>
      <c r="AO67" s="86" t="s">
        <v>180</v>
      </c>
      <c r="AP67" s="36" t="s">
        <v>189</v>
      </c>
      <c r="AQ67" s="36" t="s">
        <v>189</v>
      </c>
      <c r="AR67" s="36" t="s">
        <v>189</v>
      </c>
      <c r="AS67" s="37" t="s">
        <v>451</v>
      </c>
      <c r="AT67" s="37" t="s">
        <v>449</v>
      </c>
      <c r="AU67" s="135" t="str">
        <f t="shared" si="2"/>
        <v>Se mantiene los controles establecidos</v>
      </c>
    </row>
    <row r="68" spans="2:47" s="47" customFormat="1" ht="174.75" customHeight="1" x14ac:dyDescent="0.25">
      <c r="B68" s="41" t="s">
        <v>175</v>
      </c>
      <c r="C68" s="74" t="s">
        <v>333</v>
      </c>
      <c r="D68" s="73" t="s">
        <v>334</v>
      </c>
      <c r="E68" s="36" t="s">
        <v>335</v>
      </c>
      <c r="F68" s="36" t="s">
        <v>336</v>
      </c>
      <c r="G68" s="66" t="s">
        <v>180</v>
      </c>
      <c r="H68" s="135" t="s">
        <v>247</v>
      </c>
      <c r="I68" s="86" t="s">
        <v>256</v>
      </c>
      <c r="J68" s="39" t="s">
        <v>444</v>
      </c>
      <c r="K68" s="37" t="s">
        <v>452</v>
      </c>
      <c r="L68" s="36" t="s">
        <v>258</v>
      </c>
      <c r="M68" s="37" t="s">
        <v>446</v>
      </c>
      <c r="N68" s="37" t="s">
        <v>447</v>
      </c>
      <c r="O68" s="38">
        <v>2</v>
      </c>
      <c r="P68" s="38">
        <v>1</v>
      </c>
      <c r="Q68" s="36">
        <f t="shared" si="25"/>
        <v>2</v>
      </c>
      <c r="R68" s="36" t="str">
        <f t="shared" si="26"/>
        <v>BAJO</v>
      </c>
      <c r="S68" s="38">
        <v>100</v>
      </c>
      <c r="T68" s="36">
        <f t="shared" si="27"/>
        <v>200</v>
      </c>
      <c r="U68" s="86" t="str">
        <f t="shared" si="28"/>
        <v>II</v>
      </c>
      <c r="V68" s="87" t="str">
        <f t="shared" si="29"/>
        <v>Aceptable con control especifico</v>
      </c>
      <c r="W68" s="38" t="s">
        <v>253</v>
      </c>
      <c r="X68" s="87" t="s">
        <v>180</v>
      </c>
      <c r="Y68" s="36" t="s">
        <v>189</v>
      </c>
      <c r="Z68" s="36" t="s">
        <v>189</v>
      </c>
      <c r="AA68" s="36" t="s">
        <v>189</v>
      </c>
      <c r="AB68" s="37" t="s">
        <v>448</v>
      </c>
      <c r="AC68" s="37" t="s">
        <v>449</v>
      </c>
      <c r="AD68" s="142">
        <v>45869</v>
      </c>
      <c r="AE68" s="86" t="s">
        <v>191</v>
      </c>
      <c r="AF68" s="38">
        <v>2</v>
      </c>
      <c r="AG68" s="38">
        <v>1</v>
      </c>
      <c r="AH68" s="36">
        <f t="shared" si="35"/>
        <v>2</v>
      </c>
      <c r="AI68" s="36" t="str">
        <f t="shared" si="31"/>
        <v>BAJO</v>
      </c>
      <c r="AJ68" s="38">
        <v>100</v>
      </c>
      <c r="AK68" s="36">
        <f t="shared" si="32"/>
        <v>200</v>
      </c>
      <c r="AL68" s="86" t="str">
        <f t="shared" si="33"/>
        <v>II</v>
      </c>
      <c r="AM68" s="87" t="str">
        <f t="shared" si="34"/>
        <v>Aceptable con control especifico</v>
      </c>
      <c r="AN68" s="38" t="s">
        <v>253</v>
      </c>
      <c r="AO68" s="86" t="s">
        <v>180</v>
      </c>
      <c r="AP68" s="36" t="s">
        <v>189</v>
      </c>
      <c r="AQ68" s="36" t="s">
        <v>189</v>
      </c>
      <c r="AR68" s="36" t="s">
        <v>189</v>
      </c>
      <c r="AS68" s="37" t="s">
        <v>448</v>
      </c>
      <c r="AT68" s="37" t="s">
        <v>449</v>
      </c>
      <c r="AU68" s="135" t="str">
        <f t="shared" si="2"/>
        <v>Se mantiene los controles establecidos</v>
      </c>
    </row>
    <row r="69" spans="2:47" s="47" customFormat="1" ht="174.75" customHeight="1" x14ac:dyDescent="0.25">
      <c r="B69" s="41" t="s">
        <v>175</v>
      </c>
      <c r="C69" s="74" t="s">
        <v>333</v>
      </c>
      <c r="D69" s="73" t="s">
        <v>334</v>
      </c>
      <c r="E69" s="36" t="s">
        <v>335</v>
      </c>
      <c r="F69" s="36" t="s">
        <v>336</v>
      </c>
      <c r="G69" s="66" t="s">
        <v>180</v>
      </c>
      <c r="H69" s="135" t="s">
        <v>247</v>
      </c>
      <c r="I69" s="86" t="s">
        <v>259</v>
      </c>
      <c r="J69" s="39" t="s">
        <v>444</v>
      </c>
      <c r="K69" s="37" t="s">
        <v>410</v>
      </c>
      <c r="L69" s="36" t="s">
        <v>445</v>
      </c>
      <c r="M69" s="37" t="s">
        <v>453</v>
      </c>
      <c r="N69" s="37" t="s">
        <v>454</v>
      </c>
      <c r="O69" s="38">
        <v>1</v>
      </c>
      <c r="P69" s="38">
        <v>1</v>
      </c>
      <c r="Q69" s="36">
        <f t="shared" si="25"/>
        <v>1</v>
      </c>
      <c r="R69" s="36" t="str">
        <f t="shared" si="26"/>
        <v>BAJO</v>
      </c>
      <c r="S69" s="38">
        <v>10</v>
      </c>
      <c r="T69" s="36">
        <f t="shared" si="27"/>
        <v>10</v>
      </c>
      <c r="U69" s="86" t="str">
        <f t="shared" si="28"/>
        <v>IV</v>
      </c>
      <c r="V69" s="87" t="str">
        <f t="shared" si="29"/>
        <v>Aceptable</v>
      </c>
      <c r="W69" s="38" t="s">
        <v>253</v>
      </c>
      <c r="X69" s="87" t="s">
        <v>180</v>
      </c>
      <c r="Y69" s="36" t="s">
        <v>189</v>
      </c>
      <c r="Z69" s="36" t="s">
        <v>189</v>
      </c>
      <c r="AA69" s="36" t="s">
        <v>189</v>
      </c>
      <c r="AB69" s="37" t="s">
        <v>448</v>
      </c>
      <c r="AC69" s="37" t="s">
        <v>449</v>
      </c>
      <c r="AD69" s="142">
        <v>45869</v>
      </c>
      <c r="AE69" s="86" t="s">
        <v>191</v>
      </c>
      <c r="AF69" s="38">
        <v>1</v>
      </c>
      <c r="AG69" s="38">
        <v>1</v>
      </c>
      <c r="AH69" s="36">
        <f t="shared" si="35"/>
        <v>1</v>
      </c>
      <c r="AI69" s="36" t="str">
        <f t="shared" si="31"/>
        <v>BAJO</v>
      </c>
      <c r="AJ69" s="38">
        <v>10</v>
      </c>
      <c r="AK69" s="36">
        <f t="shared" si="32"/>
        <v>10</v>
      </c>
      <c r="AL69" s="86" t="str">
        <f t="shared" si="33"/>
        <v>IV</v>
      </c>
      <c r="AM69" s="87" t="str">
        <f t="shared" si="34"/>
        <v>Aceptable</v>
      </c>
      <c r="AN69" s="38" t="s">
        <v>253</v>
      </c>
      <c r="AO69" s="86" t="s">
        <v>180</v>
      </c>
      <c r="AP69" s="36" t="s">
        <v>189</v>
      </c>
      <c r="AQ69" s="36" t="s">
        <v>189</v>
      </c>
      <c r="AR69" s="36" t="s">
        <v>189</v>
      </c>
      <c r="AS69" s="37" t="s">
        <v>448</v>
      </c>
      <c r="AT69" s="37" t="s">
        <v>449</v>
      </c>
      <c r="AU69" s="135" t="str">
        <f t="shared" si="2"/>
        <v>Se mantiene los controles establecidos</v>
      </c>
    </row>
    <row r="70" spans="2:47" s="47" customFormat="1" ht="174.75" customHeight="1" x14ac:dyDescent="0.25">
      <c r="B70" s="41" t="s">
        <v>455</v>
      </c>
      <c r="C70" s="73" t="s">
        <v>456</v>
      </c>
      <c r="D70" s="73" t="s">
        <v>457</v>
      </c>
      <c r="E70" s="36" t="s">
        <v>458</v>
      </c>
      <c r="F70" s="36" t="s">
        <v>459</v>
      </c>
      <c r="G70" s="66" t="s">
        <v>180</v>
      </c>
      <c r="H70" s="135" t="s">
        <v>181</v>
      </c>
      <c r="I70" s="36" t="s">
        <v>182</v>
      </c>
      <c r="J70" s="39" t="s">
        <v>337</v>
      </c>
      <c r="K70" s="104" t="s">
        <v>184</v>
      </c>
      <c r="L70" s="36" t="s">
        <v>185</v>
      </c>
      <c r="M70" s="37" t="s">
        <v>338</v>
      </c>
      <c r="N70" s="37" t="s">
        <v>339</v>
      </c>
      <c r="O70" s="38">
        <v>2</v>
      </c>
      <c r="P70" s="38">
        <v>3</v>
      </c>
      <c r="Q70" s="36">
        <f t="shared" si="25"/>
        <v>6</v>
      </c>
      <c r="R70" s="36" t="str">
        <f t="shared" si="26"/>
        <v>MEDIO</v>
      </c>
      <c r="S70" s="38">
        <v>10</v>
      </c>
      <c r="T70" s="36">
        <f t="shared" si="27"/>
        <v>60</v>
      </c>
      <c r="U70" s="86" t="str">
        <f t="shared" si="28"/>
        <v>III</v>
      </c>
      <c r="V70" s="87" t="str">
        <f t="shared" si="29"/>
        <v>Mejorable</v>
      </c>
      <c r="W70" s="37" t="s">
        <v>188</v>
      </c>
      <c r="X70" s="87" t="s">
        <v>180</v>
      </c>
      <c r="Y70" s="36" t="s">
        <v>189</v>
      </c>
      <c r="Z70" s="36" t="s">
        <v>189</v>
      </c>
      <c r="AA70" s="36" t="s">
        <v>189</v>
      </c>
      <c r="AB70" s="36" t="s">
        <v>340</v>
      </c>
      <c r="AC70" s="36" t="s">
        <v>341</v>
      </c>
      <c r="AD70" s="142">
        <v>45869</v>
      </c>
      <c r="AE70" s="86" t="s">
        <v>191</v>
      </c>
      <c r="AF70" s="38">
        <v>2</v>
      </c>
      <c r="AG70" s="38">
        <v>3</v>
      </c>
      <c r="AH70" s="36">
        <f t="shared" si="35"/>
        <v>6</v>
      </c>
      <c r="AI70" s="36" t="str">
        <f t="shared" si="31"/>
        <v>MEDIO</v>
      </c>
      <c r="AJ70" s="38">
        <v>10</v>
      </c>
      <c r="AK70" s="36">
        <f t="shared" si="32"/>
        <v>60</v>
      </c>
      <c r="AL70" s="86" t="str">
        <f t="shared" si="33"/>
        <v>III</v>
      </c>
      <c r="AM70" s="87" t="str">
        <f t="shared" si="34"/>
        <v>Mejorable</v>
      </c>
      <c r="AN70" s="37" t="s">
        <v>188</v>
      </c>
      <c r="AO70" s="86" t="s">
        <v>180</v>
      </c>
      <c r="AP70" s="36" t="s">
        <v>189</v>
      </c>
      <c r="AQ70" s="36" t="s">
        <v>189</v>
      </c>
      <c r="AR70" s="36" t="s">
        <v>189</v>
      </c>
      <c r="AS70" s="36" t="s">
        <v>340</v>
      </c>
      <c r="AT70" s="36" t="s">
        <v>341</v>
      </c>
      <c r="AU70" s="135" t="str">
        <f t="shared" si="2"/>
        <v>Se mantiene los controles establecidos</v>
      </c>
    </row>
    <row r="71" spans="2:47" s="47" customFormat="1" ht="174.75" customHeight="1" x14ac:dyDescent="0.25">
      <c r="B71" s="41" t="s">
        <v>455</v>
      </c>
      <c r="C71" s="73" t="s">
        <v>456</v>
      </c>
      <c r="D71" s="73" t="s">
        <v>457</v>
      </c>
      <c r="E71" s="36" t="s">
        <v>458</v>
      </c>
      <c r="F71" s="36" t="s">
        <v>459</v>
      </c>
      <c r="G71" s="66" t="s">
        <v>180</v>
      </c>
      <c r="H71" s="135" t="s">
        <v>181</v>
      </c>
      <c r="I71" s="36" t="s">
        <v>192</v>
      </c>
      <c r="J71" s="39" t="s">
        <v>342</v>
      </c>
      <c r="K71" s="37" t="s">
        <v>194</v>
      </c>
      <c r="L71" s="36" t="s">
        <v>185</v>
      </c>
      <c r="M71" s="104" t="s">
        <v>195</v>
      </c>
      <c r="N71" s="37" t="s">
        <v>343</v>
      </c>
      <c r="O71" s="38">
        <v>2</v>
      </c>
      <c r="P71" s="38">
        <v>3</v>
      </c>
      <c r="Q71" s="36">
        <f t="shared" si="25"/>
        <v>6</v>
      </c>
      <c r="R71" s="36" t="str">
        <f t="shared" si="26"/>
        <v>MEDIO</v>
      </c>
      <c r="S71" s="38">
        <v>10</v>
      </c>
      <c r="T71" s="36">
        <f t="shared" si="27"/>
        <v>60</v>
      </c>
      <c r="U71" s="86" t="str">
        <f t="shared" si="28"/>
        <v>III</v>
      </c>
      <c r="V71" s="143" t="str">
        <f t="shared" si="29"/>
        <v>Mejorable</v>
      </c>
      <c r="W71" s="37" t="s">
        <v>197</v>
      </c>
      <c r="X71" s="87" t="s">
        <v>180</v>
      </c>
      <c r="Y71" s="36" t="s">
        <v>189</v>
      </c>
      <c r="Z71" s="36" t="s">
        <v>189</v>
      </c>
      <c r="AA71" s="36" t="s">
        <v>189</v>
      </c>
      <c r="AB71" s="36" t="s">
        <v>344</v>
      </c>
      <c r="AC71" s="36" t="s">
        <v>345</v>
      </c>
      <c r="AD71" s="142">
        <v>45869</v>
      </c>
      <c r="AE71" s="86" t="s">
        <v>191</v>
      </c>
      <c r="AF71" s="86">
        <v>6</v>
      </c>
      <c r="AG71" s="86">
        <v>3</v>
      </c>
      <c r="AH71" s="86">
        <f>AF71*AG71</f>
        <v>18</v>
      </c>
      <c r="AI71" s="36" t="str">
        <f t="shared" si="31"/>
        <v>ALTO</v>
      </c>
      <c r="AJ71" s="38">
        <v>10</v>
      </c>
      <c r="AK71" s="36">
        <f t="shared" si="32"/>
        <v>180</v>
      </c>
      <c r="AL71" s="86" t="str">
        <f t="shared" si="33"/>
        <v>II</v>
      </c>
      <c r="AM71" s="143" t="str">
        <f t="shared" si="34"/>
        <v>Aceptable con control especifico</v>
      </c>
      <c r="AN71" s="37" t="s">
        <v>197</v>
      </c>
      <c r="AO71" s="86" t="s">
        <v>180</v>
      </c>
      <c r="AP71" s="36" t="s">
        <v>189</v>
      </c>
      <c r="AQ71" s="36" t="s">
        <v>189</v>
      </c>
      <c r="AR71" s="36" t="s">
        <v>189</v>
      </c>
      <c r="AS71" s="36" t="s">
        <v>344</v>
      </c>
      <c r="AT71" s="36" t="s">
        <v>345</v>
      </c>
      <c r="AU71" s="135" t="str">
        <f t="shared" si="2"/>
        <v>Disminuyó el riesgo</v>
      </c>
    </row>
    <row r="72" spans="2:47" s="47" customFormat="1" ht="174.75" customHeight="1" x14ac:dyDescent="0.25">
      <c r="B72" s="41" t="s">
        <v>455</v>
      </c>
      <c r="C72" s="73" t="s">
        <v>456</v>
      </c>
      <c r="D72" s="73" t="s">
        <v>457</v>
      </c>
      <c r="E72" s="36" t="s">
        <v>458</v>
      </c>
      <c r="F72" s="36" t="s">
        <v>459</v>
      </c>
      <c r="G72" s="66" t="s">
        <v>180</v>
      </c>
      <c r="H72" s="135" t="s">
        <v>181</v>
      </c>
      <c r="I72" s="36" t="s">
        <v>346</v>
      </c>
      <c r="J72" s="39" t="s">
        <v>342</v>
      </c>
      <c r="K72" s="37" t="s">
        <v>347</v>
      </c>
      <c r="L72" s="36" t="s">
        <v>348</v>
      </c>
      <c r="M72" s="37" t="s">
        <v>349</v>
      </c>
      <c r="N72" s="37" t="s">
        <v>350</v>
      </c>
      <c r="O72" s="38">
        <v>2</v>
      </c>
      <c r="P72" s="38">
        <v>3</v>
      </c>
      <c r="Q72" s="36">
        <f t="shared" si="25"/>
        <v>6</v>
      </c>
      <c r="R72" s="36" t="str">
        <f t="shared" si="26"/>
        <v>MEDIO</v>
      </c>
      <c r="S72" s="38">
        <v>10</v>
      </c>
      <c r="T72" s="36">
        <f t="shared" si="27"/>
        <v>60</v>
      </c>
      <c r="U72" s="86" t="str">
        <f t="shared" si="28"/>
        <v>III</v>
      </c>
      <c r="V72" s="87" t="str">
        <f t="shared" si="29"/>
        <v>Mejorable</v>
      </c>
      <c r="W72" s="38" t="s">
        <v>351</v>
      </c>
      <c r="X72" s="87" t="s">
        <v>180</v>
      </c>
      <c r="Y72" s="36" t="s">
        <v>189</v>
      </c>
      <c r="Z72" s="36" t="s">
        <v>189</v>
      </c>
      <c r="AA72" s="36" t="s">
        <v>352</v>
      </c>
      <c r="AB72" s="36" t="s">
        <v>353</v>
      </c>
      <c r="AC72" s="36" t="s">
        <v>354</v>
      </c>
      <c r="AD72" s="142">
        <v>45869</v>
      </c>
      <c r="AE72" s="86" t="s">
        <v>191</v>
      </c>
      <c r="AF72" s="38">
        <v>6</v>
      </c>
      <c r="AG72" s="38">
        <v>3</v>
      </c>
      <c r="AH72" s="36">
        <f t="shared" si="35"/>
        <v>18</v>
      </c>
      <c r="AI72" s="36" t="str">
        <f t="shared" si="31"/>
        <v>ALTO</v>
      </c>
      <c r="AJ72" s="38">
        <v>10</v>
      </c>
      <c r="AK72" s="36">
        <f t="shared" si="32"/>
        <v>180</v>
      </c>
      <c r="AL72" s="86" t="str">
        <f t="shared" si="33"/>
        <v>II</v>
      </c>
      <c r="AM72" s="87" t="str">
        <f t="shared" si="34"/>
        <v>Aceptable con control especifico</v>
      </c>
      <c r="AN72" s="38" t="s">
        <v>351</v>
      </c>
      <c r="AO72" s="86" t="s">
        <v>180</v>
      </c>
      <c r="AP72" s="36" t="s">
        <v>189</v>
      </c>
      <c r="AQ72" s="36" t="s">
        <v>189</v>
      </c>
      <c r="AR72" s="36" t="s">
        <v>352</v>
      </c>
      <c r="AS72" s="36" t="s">
        <v>353</v>
      </c>
      <c r="AT72" s="36" t="s">
        <v>354</v>
      </c>
      <c r="AU72" s="135" t="str">
        <f t="shared" si="2"/>
        <v>Disminuyó el riesgo</v>
      </c>
    </row>
    <row r="73" spans="2:47" s="47" customFormat="1" ht="174.75" customHeight="1" x14ac:dyDescent="0.25">
      <c r="B73" s="41" t="s">
        <v>455</v>
      </c>
      <c r="C73" s="73" t="s">
        <v>456</v>
      </c>
      <c r="D73" s="73" t="s">
        <v>457</v>
      </c>
      <c r="E73" s="36" t="s">
        <v>458</v>
      </c>
      <c r="F73" s="36" t="s">
        <v>459</v>
      </c>
      <c r="G73" s="66" t="s">
        <v>180</v>
      </c>
      <c r="H73" s="135" t="s">
        <v>181</v>
      </c>
      <c r="I73" s="36" t="s">
        <v>200</v>
      </c>
      <c r="J73" s="39" t="s">
        <v>342</v>
      </c>
      <c r="K73" s="37" t="s">
        <v>355</v>
      </c>
      <c r="L73" s="36" t="s">
        <v>185</v>
      </c>
      <c r="M73" s="37" t="s">
        <v>356</v>
      </c>
      <c r="N73" s="37" t="s">
        <v>357</v>
      </c>
      <c r="O73" s="38">
        <v>2</v>
      </c>
      <c r="P73" s="38">
        <v>3</v>
      </c>
      <c r="Q73" s="36">
        <f t="shared" si="25"/>
        <v>6</v>
      </c>
      <c r="R73" s="36" t="str">
        <f t="shared" si="26"/>
        <v>MEDIO</v>
      </c>
      <c r="S73" s="38">
        <v>10</v>
      </c>
      <c r="T73" s="36">
        <f t="shared" si="27"/>
        <v>60</v>
      </c>
      <c r="U73" s="86" t="str">
        <f t="shared" si="28"/>
        <v>III</v>
      </c>
      <c r="V73" s="87" t="str">
        <f t="shared" si="29"/>
        <v>Mejorable</v>
      </c>
      <c r="W73" s="38" t="s">
        <v>358</v>
      </c>
      <c r="X73" s="87" t="s">
        <v>180</v>
      </c>
      <c r="Y73" s="36" t="s">
        <v>189</v>
      </c>
      <c r="Z73" s="36" t="s">
        <v>189</v>
      </c>
      <c r="AA73" s="36" t="s">
        <v>189</v>
      </c>
      <c r="AB73" s="36" t="s">
        <v>359</v>
      </c>
      <c r="AC73" s="36" t="s">
        <v>354</v>
      </c>
      <c r="AD73" s="142">
        <v>45869</v>
      </c>
      <c r="AE73" s="86" t="s">
        <v>191</v>
      </c>
      <c r="AF73" s="38">
        <v>6</v>
      </c>
      <c r="AG73" s="38">
        <v>3</v>
      </c>
      <c r="AH73" s="36">
        <f t="shared" si="30"/>
        <v>18</v>
      </c>
      <c r="AI73" s="36" t="str">
        <f t="shared" si="31"/>
        <v>ALTO</v>
      </c>
      <c r="AJ73" s="38">
        <v>10</v>
      </c>
      <c r="AK73" s="36">
        <f t="shared" si="32"/>
        <v>180</v>
      </c>
      <c r="AL73" s="86" t="str">
        <f t="shared" si="33"/>
        <v>II</v>
      </c>
      <c r="AM73" s="87" t="str">
        <f t="shared" si="34"/>
        <v>Aceptable con control especifico</v>
      </c>
      <c r="AN73" s="38" t="s">
        <v>358</v>
      </c>
      <c r="AO73" s="86" t="s">
        <v>180</v>
      </c>
      <c r="AP73" s="36" t="s">
        <v>189</v>
      </c>
      <c r="AQ73" s="36" t="s">
        <v>189</v>
      </c>
      <c r="AR73" s="36" t="s">
        <v>189</v>
      </c>
      <c r="AS73" s="36" t="s">
        <v>359</v>
      </c>
      <c r="AT73" s="36" t="s">
        <v>354</v>
      </c>
      <c r="AU73" s="135" t="str">
        <f t="shared" si="2"/>
        <v>Disminuyó el riesgo</v>
      </c>
    </row>
    <row r="74" spans="2:47" s="47" customFormat="1" ht="174.75" customHeight="1" x14ac:dyDescent="0.25">
      <c r="B74" s="41" t="s">
        <v>455</v>
      </c>
      <c r="C74" s="73" t="s">
        <v>456</v>
      </c>
      <c r="D74" s="73" t="s">
        <v>457</v>
      </c>
      <c r="E74" s="36" t="s">
        <v>458</v>
      </c>
      <c r="F74" s="36" t="s">
        <v>459</v>
      </c>
      <c r="G74" s="66" t="s">
        <v>180</v>
      </c>
      <c r="H74" s="135" t="s">
        <v>181</v>
      </c>
      <c r="I74" s="36" t="s">
        <v>205</v>
      </c>
      <c r="J74" s="39" t="s">
        <v>342</v>
      </c>
      <c r="K74" s="37" t="s">
        <v>360</v>
      </c>
      <c r="L74" s="36" t="s">
        <v>207</v>
      </c>
      <c r="M74" s="37" t="s">
        <v>221</v>
      </c>
      <c r="N74" s="37" t="s">
        <v>361</v>
      </c>
      <c r="O74" s="38">
        <v>2</v>
      </c>
      <c r="P74" s="38">
        <v>3</v>
      </c>
      <c r="Q74" s="36">
        <f t="shared" si="25"/>
        <v>6</v>
      </c>
      <c r="R74" s="36" t="str">
        <f t="shared" si="26"/>
        <v>MEDIO</v>
      </c>
      <c r="S74" s="38">
        <v>10</v>
      </c>
      <c r="T74" s="36">
        <f t="shared" si="27"/>
        <v>60</v>
      </c>
      <c r="U74" s="86" t="str">
        <f t="shared" si="28"/>
        <v>III</v>
      </c>
      <c r="V74" s="87" t="str">
        <f t="shared" si="29"/>
        <v>Mejorable</v>
      </c>
      <c r="W74" s="36" t="s">
        <v>209</v>
      </c>
      <c r="X74" s="87" t="s">
        <v>180</v>
      </c>
      <c r="Y74" s="36" t="s">
        <v>189</v>
      </c>
      <c r="Z74" s="36" t="s">
        <v>189</v>
      </c>
      <c r="AA74" s="36" t="s">
        <v>189</v>
      </c>
      <c r="AB74" s="36" t="s">
        <v>362</v>
      </c>
      <c r="AC74" s="36" t="s">
        <v>354</v>
      </c>
      <c r="AD74" s="142">
        <v>45869</v>
      </c>
      <c r="AE74" s="86" t="s">
        <v>191</v>
      </c>
      <c r="AF74" s="38">
        <v>2</v>
      </c>
      <c r="AG74" s="38">
        <v>3</v>
      </c>
      <c r="AH74" s="36">
        <f t="shared" si="35"/>
        <v>6</v>
      </c>
      <c r="AI74" s="36" t="str">
        <f t="shared" si="31"/>
        <v>MEDIO</v>
      </c>
      <c r="AJ74" s="38">
        <v>10</v>
      </c>
      <c r="AK74" s="36">
        <f t="shared" si="32"/>
        <v>60</v>
      </c>
      <c r="AL74" s="86" t="str">
        <f t="shared" si="33"/>
        <v>III</v>
      </c>
      <c r="AM74" s="87" t="str">
        <f t="shared" si="34"/>
        <v>Mejorable</v>
      </c>
      <c r="AN74" s="36" t="s">
        <v>209</v>
      </c>
      <c r="AO74" s="86" t="s">
        <v>180</v>
      </c>
      <c r="AP74" s="36" t="s">
        <v>189</v>
      </c>
      <c r="AQ74" s="36" t="s">
        <v>189</v>
      </c>
      <c r="AR74" s="36" t="s">
        <v>189</v>
      </c>
      <c r="AS74" s="36" t="s">
        <v>362</v>
      </c>
      <c r="AT74" s="36" t="s">
        <v>354</v>
      </c>
      <c r="AU74" s="135" t="str">
        <f t="shared" si="2"/>
        <v>Se mantiene los controles establecidos</v>
      </c>
    </row>
    <row r="75" spans="2:47" s="47" customFormat="1" ht="174.75" customHeight="1" x14ac:dyDescent="0.25">
      <c r="B75" s="41" t="s">
        <v>455</v>
      </c>
      <c r="C75" s="73" t="s">
        <v>456</v>
      </c>
      <c r="D75" s="73" t="s">
        <v>457</v>
      </c>
      <c r="E75" s="36" t="s">
        <v>458</v>
      </c>
      <c r="F75" s="36" t="s">
        <v>459</v>
      </c>
      <c r="G75" s="66" t="s">
        <v>180</v>
      </c>
      <c r="H75" s="135" t="s">
        <v>181</v>
      </c>
      <c r="I75" s="36" t="s">
        <v>363</v>
      </c>
      <c r="J75" s="39" t="s">
        <v>284</v>
      </c>
      <c r="K75" s="37" t="s">
        <v>364</v>
      </c>
      <c r="L75" s="36" t="s">
        <v>365</v>
      </c>
      <c r="M75" s="37" t="s">
        <v>366</v>
      </c>
      <c r="N75" s="37" t="s">
        <v>367</v>
      </c>
      <c r="O75" s="38">
        <v>2</v>
      </c>
      <c r="P75" s="38">
        <v>3</v>
      </c>
      <c r="Q75" s="36">
        <f t="shared" si="25"/>
        <v>6</v>
      </c>
      <c r="R75" s="36" t="str">
        <f t="shared" si="26"/>
        <v>MEDIO</v>
      </c>
      <c r="S75" s="38">
        <v>10</v>
      </c>
      <c r="T75" s="36">
        <f t="shared" si="27"/>
        <v>60</v>
      </c>
      <c r="U75" s="86" t="str">
        <f t="shared" si="28"/>
        <v>III</v>
      </c>
      <c r="V75" s="87" t="str">
        <f t="shared" si="29"/>
        <v>Mejorable</v>
      </c>
      <c r="W75" s="36" t="s">
        <v>368</v>
      </c>
      <c r="X75" s="87" t="s">
        <v>180</v>
      </c>
      <c r="Y75" s="36" t="s">
        <v>189</v>
      </c>
      <c r="Z75" s="36" t="s">
        <v>189</v>
      </c>
      <c r="AA75" s="36" t="s">
        <v>189</v>
      </c>
      <c r="AB75" s="36" t="s">
        <v>369</v>
      </c>
      <c r="AC75" s="36" t="s">
        <v>370</v>
      </c>
      <c r="AD75" s="142">
        <v>45869</v>
      </c>
      <c r="AE75" s="86" t="s">
        <v>191</v>
      </c>
      <c r="AF75" s="38">
        <v>2</v>
      </c>
      <c r="AG75" s="38">
        <v>3</v>
      </c>
      <c r="AH75" s="36">
        <f t="shared" si="35"/>
        <v>6</v>
      </c>
      <c r="AI75" s="36" t="str">
        <f t="shared" si="31"/>
        <v>MEDIO</v>
      </c>
      <c r="AJ75" s="38">
        <v>10</v>
      </c>
      <c r="AK75" s="36">
        <f t="shared" si="32"/>
        <v>60</v>
      </c>
      <c r="AL75" s="86" t="str">
        <f t="shared" si="33"/>
        <v>III</v>
      </c>
      <c r="AM75" s="87" t="str">
        <f t="shared" si="34"/>
        <v>Mejorable</v>
      </c>
      <c r="AN75" s="36" t="s">
        <v>368</v>
      </c>
      <c r="AO75" s="86" t="s">
        <v>180</v>
      </c>
      <c r="AP75" s="36" t="s">
        <v>189</v>
      </c>
      <c r="AQ75" s="36" t="s">
        <v>189</v>
      </c>
      <c r="AR75" s="36" t="s">
        <v>189</v>
      </c>
      <c r="AS75" s="36" t="s">
        <v>369</v>
      </c>
      <c r="AT75" s="36" t="s">
        <v>370</v>
      </c>
      <c r="AU75" s="135" t="str">
        <f t="shared" si="2"/>
        <v>Se mantiene los controles establecidos</v>
      </c>
    </row>
    <row r="76" spans="2:47" s="47" customFormat="1" ht="174.75" customHeight="1" x14ac:dyDescent="0.25">
      <c r="B76" s="41" t="s">
        <v>455</v>
      </c>
      <c r="C76" s="73" t="s">
        <v>456</v>
      </c>
      <c r="D76" s="73" t="s">
        <v>457</v>
      </c>
      <c r="E76" s="36" t="s">
        <v>458</v>
      </c>
      <c r="F76" s="36" t="s">
        <v>459</v>
      </c>
      <c r="G76" s="66" t="s">
        <v>180</v>
      </c>
      <c r="H76" s="135" t="s">
        <v>181</v>
      </c>
      <c r="I76" s="36" t="s">
        <v>371</v>
      </c>
      <c r="J76" s="39" t="s">
        <v>284</v>
      </c>
      <c r="K76" s="37" t="s">
        <v>364</v>
      </c>
      <c r="L76" s="36" t="s">
        <v>365</v>
      </c>
      <c r="M76" s="37" t="s">
        <v>372</v>
      </c>
      <c r="N76" s="37" t="s">
        <v>367</v>
      </c>
      <c r="O76" s="38">
        <v>1</v>
      </c>
      <c r="P76" s="38">
        <v>3</v>
      </c>
      <c r="Q76" s="36">
        <f t="shared" si="25"/>
        <v>3</v>
      </c>
      <c r="R76" s="36" t="str">
        <f t="shared" si="26"/>
        <v>BAJO</v>
      </c>
      <c r="S76" s="38">
        <v>10</v>
      </c>
      <c r="T76" s="36">
        <f t="shared" si="27"/>
        <v>30</v>
      </c>
      <c r="U76" s="86" t="str">
        <f t="shared" si="28"/>
        <v>III</v>
      </c>
      <c r="V76" s="87" t="str">
        <f t="shared" si="29"/>
        <v>Mejorable</v>
      </c>
      <c r="W76" s="36" t="s">
        <v>368</v>
      </c>
      <c r="X76" s="87" t="s">
        <v>180</v>
      </c>
      <c r="Y76" s="36" t="s">
        <v>189</v>
      </c>
      <c r="Z76" s="36" t="s">
        <v>189</v>
      </c>
      <c r="AA76" s="36" t="s">
        <v>189</v>
      </c>
      <c r="AB76" s="36" t="s">
        <v>369</v>
      </c>
      <c r="AC76" s="36" t="s">
        <v>370</v>
      </c>
      <c r="AD76" s="142">
        <v>45869</v>
      </c>
      <c r="AE76" s="86" t="s">
        <v>191</v>
      </c>
      <c r="AF76" s="38">
        <v>1</v>
      </c>
      <c r="AG76" s="38">
        <v>3</v>
      </c>
      <c r="AH76" s="36">
        <f t="shared" si="35"/>
        <v>3</v>
      </c>
      <c r="AI76" s="36" t="str">
        <f t="shared" si="31"/>
        <v>BAJO</v>
      </c>
      <c r="AJ76" s="38">
        <v>10</v>
      </c>
      <c r="AK76" s="36">
        <f t="shared" si="32"/>
        <v>30</v>
      </c>
      <c r="AL76" s="86" t="str">
        <f t="shared" si="33"/>
        <v>III</v>
      </c>
      <c r="AM76" s="87" t="str">
        <f t="shared" si="34"/>
        <v>Mejorable</v>
      </c>
      <c r="AN76" s="36" t="s">
        <v>368</v>
      </c>
      <c r="AO76" s="86" t="s">
        <v>180</v>
      </c>
      <c r="AP76" s="36" t="s">
        <v>189</v>
      </c>
      <c r="AQ76" s="36" t="s">
        <v>189</v>
      </c>
      <c r="AR76" s="36" t="s">
        <v>189</v>
      </c>
      <c r="AS76" s="36" t="s">
        <v>369</v>
      </c>
      <c r="AT76" s="36" t="s">
        <v>370</v>
      </c>
      <c r="AU76" s="135" t="str">
        <f t="shared" ref="AU76:AU139" si="36">IF(AND(V76="Aceptable",AM76="Aceptable"),"Se mantiene los controles establecidos",
IF(AND(V76="Aceptable",AM76="Mejorable"),"Disminuyó el riesgo",
IF(AND(V76="Aceptable",AM76="Aceptable con control especifico"),"Disminuyó el riesgo",
IF(AND(V76="Mejorable",AM76="Mejorable"),"Se mantiene los controles establecidos",
IF(AND(V76="Mejorable",AM76="Aceptable"),"Disminuyó el riesgo",
IF(AND(V76="Mejorable",AM76="Aceptable con control especifico"),"Disminuyó el riesgo",
IF(AND(V76="Aceptable con control especifico",AM76="Aceptable con control especifico"),"Se mantiene los controles establecidos",
IF(AND(V76="Aceptable con control especifico",AM76="Mejorable"),"Aumentó el riesgo",
IF(AND(V76="Aceptable con control especifico",AM76="Aceptable"),"Aumentó el riesgo",
"Aumentó el riesgo")))))))))</f>
        <v>Se mantiene los controles establecidos</v>
      </c>
    </row>
    <row r="77" spans="2:47" s="47" customFormat="1" ht="174.75" customHeight="1" x14ac:dyDescent="0.25">
      <c r="B77" s="41" t="s">
        <v>455</v>
      </c>
      <c r="C77" s="73" t="s">
        <v>456</v>
      </c>
      <c r="D77" s="73" t="s">
        <v>457</v>
      </c>
      <c r="E77" s="36" t="s">
        <v>458</v>
      </c>
      <c r="F77" s="36" t="s">
        <v>459</v>
      </c>
      <c r="G77" s="66" t="s">
        <v>180</v>
      </c>
      <c r="H77" s="135" t="s">
        <v>181</v>
      </c>
      <c r="I77" s="36" t="s">
        <v>373</v>
      </c>
      <c r="J77" s="39" t="s">
        <v>284</v>
      </c>
      <c r="K77" s="37" t="s">
        <v>364</v>
      </c>
      <c r="L77" s="36" t="s">
        <v>365</v>
      </c>
      <c r="M77" s="37" t="s">
        <v>374</v>
      </c>
      <c r="N77" s="37" t="s">
        <v>367</v>
      </c>
      <c r="O77" s="38">
        <v>2</v>
      </c>
      <c r="P77" s="38">
        <v>3</v>
      </c>
      <c r="Q77" s="36">
        <f t="shared" si="25"/>
        <v>6</v>
      </c>
      <c r="R77" s="36" t="str">
        <f t="shared" si="26"/>
        <v>MEDIO</v>
      </c>
      <c r="S77" s="38">
        <v>10</v>
      </c>
      <c r="T77" s="36">
        <f t="shared" si="27"/>
        <v>60</v>
      </c>
      <c r="U77" s="86" t="str">
        <f t="shared" si="28"/>
        <v>III</v>
      </c>
      <c r="V77" s="87" t="str">
        <f t="shared" si="29"/>
        <v>Mejorable</v>
      </c>
      <c r="W77" s="36" t="s">
        <v>368</v>
      </c>
      <c r="X77" s="87" t="s">
        <v>180</v>
      </c>
      <c r="Y77" s="36" t="s">
        <v>189</v>
      </c>
      <c r="Z77" s="36" t="s">
        <v>189</v>
      </c>
      <c r="AA77" s="36" t="s">
        <v>189</v>
      </c>
      <c r="AB77" s="36" t="s">
        <v>369</v>
      </c>
      <c r="AC77" s="36" t="s">
        <v>370</v>
      </c>
      <c r="AD77" s="142">
        <v>45869</v>
      </c>
      <c r="AE77" s="86" t="s">
        <v>191</v>
      </c>
      <c r="AF77" s="38">
        <v>2</v>
      </c>
      <c r="AG77" s="38">
        <v>3</v>
      </c>
      <c r="AH77" s="36">
        <f t="shared" si="35"/>
        <v>6</v>
      </c>
      <c r="AI77" s="36" t="str">
        <f t="shared" si="31"/>
        <v>MEDIO</v>
      </c>
      <c r="AJ77" s="38">
        <v>10</v>
      </c>
      <c r="AK77" s="36">
        <f t="shared" si="32"/>
        <v>60</v>
      </c>
      <c r="AL77" s="86" t="str">
        <f t="shared" si="33"/>
        <v>III</v>
      </c>
      <c r="AM77" s="87" t="str">
        <f t="shared" si="34"/>
        <v>Mejorable</v>
      </c>
      <c r="AN77" s="36" t="s">
        <v>368</v>
      </c>
      <c r="AO77" s="86" t="s">
        <v>180</v>
      </c>
      <c r="AP77" s="36" t="s">
        <v>189</v>
      </c>
      <c r="AQ77" s="36" t="s">
        <v>189</v>
      </c>
      <c r="AR77" s="36" t="s">
        <v>189</v>
      </c>
      <c r="AS77" s="36" t="s">
        <v>369</v>
      </c>
      <c r="AT77" s="36" t="s">
        <v>370</v>
      </c>
      <c r="AU77" s="135" t="str">
        <f t="shared" si="36"/>
        <v>Se mantiene los controles establecidos</v>
      </c>
    </row>
    <row r="78" spans="2:47" s="47" customFormat="1" ht="174.75" customHeight="1" x14ac:dyDescent="0.25">
      <c r="B78" s="41" t="s">
        <v>455</v>
      </c>
      <c r="C78" s="73" t="s">
        <v>456</v>
      </c>
      <c r="D78" s="73" t="s">
        <v>457</v>
      </c>
      <c r="E78" s="36" t="s">
        <v>458</v>
      </c>
      <c r="F78" s="36" t="s">
        <v>459</v>
      </c>
      <c r="G78" s="66" t="s">
        <v>180</v>
      </c>
      <c r="H78" s="135" t="s">
        <v>181</v>
      </c>
      <c r="I78" s="36" t="s">
        <v>375</v>
      </c>
      <c r="J78" s="39" t="s">
        <v>284</v>
      </c>
      <c r="K78" s="37" t="s">
        <v>364</v>
      </c>
      <c r="L78" s="36" t="s">
        <v>365</v>
      </c>
      <c r="M78" s="37" t="s">
        <v>372</v>
      </c>
      <c r="N78" s="37" t="s">
        <v>367</v>
      </c>
      <c r="O78" s="38">
        <v>2</v>
      </c>
      <c r="P78" s="38">
        <v>3</v>
      </c>
      <c r="Q78" s="36">
        <f t="shared" si="25"/>
        <v>6</v>
      </c>
      <c r="R78" s="36" t="str">
        <f t="shared" si="26"/>
        <v>MEDIO</v>
      </c>
      <c r="S78" s="38">
        <v>10</v>
      </c>
      <c r="T78" s="36">
        <f t="shared" si="27"/>
        <v>60</v>
      </c>
      <c r="U78" s="86" t="str">
        <f t="shared" si="28"/>
        <v>III</v>
      </c>
      <c r="V78" s="87" t="str">
        <f t="shared" si="29"/>
        <v>Mejorable</v>
      </c>
      <c r="W78" s="36" t="s">
        <v>368</v>
      </c>
      <c r="X78" s="87" t="s">
        <v>180</v>
      </c>
      <c r="Y78" s="36" t="s">
        <v>189</v>
      </c>
      <c r="Z78" s="36" t="s">
        <v>189</v>
      </c>
      <c r="AA78" s="36" t="s">
        <v>189</v>
      </c>
      <c r="AB78" s="36" t="s">
        <v>369</v>
      </c>
      <c r="AC78" s="36" t="s">
        <v>370</v>
      </c>
      <c r="AD78" s="142">
        <v>45869</v>
      </c>
      <c r="AE78" s="86" t="s">
        <v>191</v>
      </c>
      <c r="AF78" s="38">
        <v>2</v>
      </c>
      <c r="AG78" s="38">
        <v>3</v>
      </c>
      <c r="AH78" s="36">
        <f t="shared" si="35"/>
        <v>6</v>
      </c>
      <c r="AI78" s="36" t="str">
        <f t="shared" si="31"/>
        <v>MEDIO</v>
      </c>
      <c r="AJ78" s="38">
        <v>10</v>
      </c>
      <c r="AK78" s="36">
        <f t="shared" si="32"/>
        <v>60</v>
      </c>
      <c r="AL78" s="86" t="str">
        <f t="shared" si="33"/>
        <v>III</v>
      </c>
      <c r="AM78" s="87" t="str">
        <f t="shared" si="34"/>
        <v>Mejorable</v>
      </c>
      <c r="AN78" s="36" t="s">
        <v>368</v>
      </c>
      <c r="AO78" s="86" t="s">
        <v>180</v>
      </c>
      <c r="AP78" s="36" t="s">
        <v>189</v>
      </c>
      <c r="AQ78" s="36" t="s">
        <v>189</v>
      </c>
      <c r="AR78" s="36" t="s">
        <v>189</v>
      </c>
      <c r="AS78" s="36" t="s">
        <v>369</v>
      </c>
      <c r="AT78" s="36" t="s">
        <v>370</v>
      </c>
      <c r="AU78" s="135" t="str">
        <f t="shared" si="36"/>
        <v>Se mantiene los controles establecidos</v>
      </c>
    </row>
    <row r="79" spans="2:47" s="47" customFormat="1" ht="174.75" customHeight="1" x14ac:dyDescent="0.25">
      <c r="B79" s="41" t="s">
        <v>455</v>
      </c>
      <c r="C79" s="73" t="s">
        <v>456</v>
      </c>
      <c r="D79" s="73" t="s">
        <v>457</v>
      </c>
      <c r="E79" s="36" t="s">
        <v>458</v>
      </c>
      <c r="F79" s="36" t="s">
        <v>459</v>
      </c>
      <c r="G79" s="66" t="s">
        <v>180</v>
      </c>
      <c r="H79" s="135" t="s">
        <v>181</v>
      </c>
      <c r="I79" s="36" t="s">
        <v>1128</v>
      </c>
      <c r="J79" s="39" t="s">
        <v>376</v>
      </c>
      <c r="K79" s="37" t="s">
        <v>377</v>
      </c>
      <c r="L79" s="36" t="s">
        <v>213</v>
      </c>
      <c r="M79" s="37" t="s">
        <v>378</v>
      </c>
      <c r="N79" s="37" t="s">
        <v>379</v>
      </c>
      <c r="O79" s="38">
        <v>2</v>
      </c>
      <c r="P79" s="38">
        <v>2</v>
      </c>
      <c r="Q79" s="36">
        <f t="shared" si="25"/>
        <v>4</v>
      </c>
      <c r="R79" s="36" t="str">
        <f t="shared" si="26"/>
        <v>BAJO</v>
      </c>
      <c r="S79" s="38">
        <v>10</v>
      </c>
      <c r="T79" s="36">
        <f t="shared" si="27"/>
        <v>40</v>
      </c>
      <c r="U79" s="86" t="str">
        <f t="shared" si="28"/>
        <v>III</v>
      </c>
      <c r="V79" s="87" t="str">
        <f t="shared" si="29"/>
        <v>Mejorable</v>
      </c>
      <c r="W79" s="36" t="s">
        <v>380</v>
      </c>
      <c r="X79" s="87" t="s">
        <v>180</v>
      </c>
      <c r="Y79" s="36" t="s">
        <v>189</v>
      </c>
      <c r="Z79" s="36" t="s">
        <v>189</v>
      </c>
      <c r="AA79" s="36" t="s">
        <v>460</v>
      </c>
      <c r="AB79" s="36" t="s">
        <v>382</v>
      </c>
      <c r="AC79" s="36" t="s">
        <v>370</v>
      </c>
      <c r="AD79" s="142">
        <v>45869</v>
      </c>
      <c r="AE79" s="86" t="s">
        <v>191</v>
      </c>
      <c r="AF79" s="38">
        <v>2</v>
      </c>
      <c r="AG79" s="38">
        <v>2</v>
      </c>
      <c r="AH79" s="36">
        <f t="shared" si="35"/>
        <v>4</v>
      </c>
      <c r="AI79" s="36" t="str">
        <f t="shared" si="31"/>
        <v>BAJO</v>
      </c>
      <c r="AJ79" s="38">
        <v>10</v>
      </c>
      <c r="AK79" s="36">
        <f t="shared" si="32"/>
        <v>40</v>
      </c>
      <c r="AL79" s="86" t="str">
        <f t="shared" si="33"/>
        <v>III</v>
      </c>
      <c r="AM79" s="87" t="str">
        <f t="shared" si="34"/>
        <v>Mejorable</v>
      </c>
      <c r="AN79" s="36" t="s">
        <v>380</v>
      </c>
      <c r="AO79" s="86" t="s">
        <v>180</v>
      </c>
      <c r="AP79" s="36" t="s">
        <v>189</v>
      </c>
      <c r="AQ79" s="36" t="s">
        <v>189</v>
      </c>
      <c r="AR79" s="36" t="s">
        <v>460</v>
      </c>
      <c r="AS79" s="36" t="s">
        <v>382</v>
      </c>
      <c r="AT79" s="36" t="s">
        <v>370</v>
      </c>
      <c r="AU79" s="135" t="str">
        <f t="shared" si="36"/>
        <v>Se mantiene los controles establecidos</v>
      </c>
    </row>
    <row r="80" spans="2:47" s="47" customFormat="1" ht="174.75" customHeight="1" x14ac:dyDescent="0.25">
      <c r="B80" s="41" t="s">
        <v>455</v>
      </c>
      <c r="C80" s="73" t="s">
        <v>456</v>
      </c>
      <c r="D80" s="73" t="s">
        <v>457</v>
      </c>
      <c r="E80" s="36" t="s">
        <v>458</v>
      </c>
      <c r="F80" s="36" t="s">
        <v>459</v>
      </c>
      <c r="G80" s="66" t="s">
        <v>180</v>
      </c>
      <c r="H80" s="135" t="s">
        <v>181</v>
      </c>
      <c r="I80" s="36" t="s">
        <v>219</v>
      </c>
      <c r="J80" s="39" t="s">
        <v>376</v>
      </c>
      <c r="K80" s="37" t="s">
        <v>220</v>
      </c>
      <c r="L80" s="36" t="s">
        <v>383</v>
      </c>
      <c r="M80" s="37" t="s">
        <v>384</v>
      </c>
      <c r="N80" s="37" t="s">
        <v>385</v>
      </c>
      <c r="O80" s="38">
        <v>3</v>
      </c>
      <c r="P80" s="38">
        <v>2</v>
      </c>
      <c r="Q80" s="36">
        <f t="shared" si="25"/>
        <v>6</v>
      </c>
      <c r="R80" s="36" t="str">
        <f t="shared" si="26"/>
        <v>MEDIO</v>
      </c>
      <c r="S80" s="38">
        <v>25</v>
      </c>
      <c r="T80" s="36">
        <f t="shared" si="27"/>
        <v>150</v>
      </c>
      <c r="U80" s="86" t="str">
        <f t="shared" si="28"/>
        <v>II</v>
      </c>
      <c r="V80" s="87" t="str">
        <f t="shared" si="29"/>
        <v>Aceptable con control especifico</v>
      </c>
      <c r="W80" s="36" t="s">
        <v>386</v>
      </c>
      <c r="X80" s="87" t="s">
        <v>180</v>
      </c>
      <c r="Y80" s="36" t="s">
        <v>189</v>
      </c>
      <c r="Z80" s="36" t="s">
        <v>189</v>
      </c>
      <c r="AA80" s="36" t="s">
        <v>387</v>
      </c>
      <c r="AB80" s="36" t="s">
        <v>388</v>
      </c>
      <c r="AC80" s="36" t="s">
        <v>370</v>
      </c>
      <c r="AD80" s="142">
        <v>45869</v>
      </c>
      <c r="AE80" s="86" t="s">
        <v>191</v>
      </c>
      <c r="AF80" s="38">
        <v>3</v>
      </c>
      <c r="AG80" s="38">
        <v>2</v>
      </c>
      <c r="AH80" s="36">
        <f t="shared" si="35"/>
        <v>6</v>
      </c>
      <c r="AI80" s="36" t="str">
        <f t="shared" si="31"/>
        <v>MEDIO</v>
      </c>
      <c r="AJ80" s="38">
        <v>25</v>
      </c>
      <c r="AK80" s="36">
        <f t="shared" si="32"/>
        <v>150</v>
      </c>
      <c r="AL80" s="86" t="str">
        <f t="shared" si="33"/>
        <v>II</v>
      </c>
      <c r="AM80" s="87" t="str">
        <f t="shared" si="34"/>
        <v>Aceptable con control especifico</v>
      </c>
      <c r="AN80" s="36" t="s">
        <v>386</v>
      </c>
      <c r="AO80" s="86" t="s">
        <v>180</v>
      </c>
      <c r="AP80" s="36" t="s">
        <v>189</v>
      </c>
      <c r="AQ80" s="36" t="s">
        <v>189</v>
      </c>
      <c r="AR80" s="36" t="s">
        <v>387</v>
      </c>
      <c r="AS80" s="36" t="s">
        <v>388</v>
      </c>
      <c r="AT80" s="36" t="s">
        <v>370</v>
      </c>
      <c r="AU80" s="135" t="str">
        <f t="shared" si="36"/>
        <v>Se mantiene los controles establecidos</v>
      </c>
    </row>
    <row r="81" spans="2:47" s="47" customFormat="1" ht="174.75" customHeight="1" x14ac:dyDescent="0.25">
      <c r="B81" s="41" t="s">
        <v>455</v>
      </c>
      <c r="C81" s="73" t="s">
        <v>456</v>
      </c>
      <c r="D81" s="73" t="s">
        <v>457</v>
      </c>
      <c r="E81" s="36" t="s">
        <v>458</v>
      </c>
      <c r="F81" s="36" t="s">
        <v>459</v>
      </c>
      <c r="G81" s="66" t="s">
        <v>180</v>
      </c>
      <c r="H81" s="135" t="s">
        <v>181</v>
      </c>
      <c r="I81" s="36" t="s">
        <v>389</v>
      </c>
      <c r="J81" s="39" t="s">
        <v>225</v>
      </c>
      <c r="K81" s="37" t="s">
        <v>390</v>
      </c>
      <c r="L81" s="36" t="s">
        <v>229</v>
      </c>
      <c r="M81" s="37" t="s">
        <v>391</v>
      </c>
      <c r="N81" s="37" t="s">
        <v>392</v>
      </c>
      <c r="O81" s="38">
        <v>1</v>
      </c>
      <c r="P81" s="38">
        <v>3</v>
      </c>
      <c r="Q81" s="36">
        <f t="shared" si="25"/>
        <v>3</v>
      </c>
      <c r="R81" s="36" t="str">
        <f t="shared" si="26"/>
        <v>BAJO</v>
      </c>
      <c r="S81" s="38">
        <v>10</v>
      </c>
      <c r="T81" s="36">
        <f t="shared" si="27"/>
        <v>30</v>
      </c>
      <c r="U81" s="86" t="str">
        <f t="shared" si="28"/>
        <v>III</v>
      </c>
      <c r="V81" s="87" t="str">
        <f t="shared" si="29"/>
        <v>Mejorable</v>
      </c>
      <c r="W81" s="36" t="s">
        <v>393</v>
      </c>
      <c r="X81" s="87" t="s">
        <v>180</v>
      </c>
      <c r="Y81" s="36" t="s">
        <v>189</v>
      </c>
      <c r="Z81" s="36" t="s">
        <v>189</v>
      </c>
      <c r="AA81" s="36" t="s">
        <v>394</v>
      </c>
      <c r="AB81" s="36" t="s">
        <v>395</v>
      </c>
      <c r="AC81" s="36" t="s">
        <v>396</v>
      </c>
      <c r="AD81" s="142">
        <v>45869</v>
      </c>
      <c r="AE81" s="86" t="s">
        <v>191</v>
      </c>
      <c r="AF81" s="38">
        <v>1</v>
      </c>
      <c r="AG81" s="38">
        <v>3</v>
      </c>
      <c r="AH81" s="36">
        <f t="shared" si="35"/>
        <v>3</v>
      </c>
      <c r="AI81" s="36" t="str">
        <f t="shared" si="31"/>
        <v>BAJO</v>
      </c>
      <c r="AJ81" s="38">
        <v>10</v>
      </c>
      <c r="AK81" s="36">
        <f t="shared" si="32"/>
        <v>30</v>
      </c>
      <c r="AL81" s="86" t="str">
        <f t="shared" si="33"/>
        <v>III</v>
      </c>
      <c r="AM81" s="87" t="str">
        <f t="shared" si="34"/>
        <v>Mejorable</v>
      </c>
      <c r="AN81" s="36" t="s">
        <v>393</v>
      </c>
      <c r="AO81" s="86" t="s">
        <v>180</v>
      </c>
      <c r="AP81" s="36" t="s">
        <v>189</v>
      </c>
      <c r="AQ81" s="36" t="s">
        <v>189</v>
      </c>
      <c r="AR81" s="36" t="s">
        <v>394</v>
      </c>
      <c r="AS81" s="36" t="s">
        <v>395</v>
      </c>
      <c r="AT81" s="36" t="s">
        <v>396</v>
      </c>
      <c r="AU81" s="135" t="str">
        <f t="shared" si="36"/>
        <v>Se mantiene los controles establecidos</v>
      </c>
    </row>
    <row r="82" spans="2:47" s="47" customFormat="1" ht="174.75" customHeight="1" x14ac:dyDescent="0.25">
      <c r="B82" s="41" t="s">
        <v>455</v>
      </c>
      <c r="C82" s="73" t="s">
        <v>456</v>
      </c>
      <c r="D82" s="73" t="s">
        <v>457</v>
      </c>
      <c r="E82" s="36" t="s">
        <v>458</v>
      </c>
      <c r="F82" s="36" t="s">
        <v>459</v>
      </c>
      <c r="G82" s="66" t="s">
        <v>180</v>
      </c>
      <c r="H82" s="135" t="s">
        <v>181</v>
      </c>
      <c r="I82" s="36" t="s">
        <v>397</v>
      </c>
      <c r="J82" s="39" t="s">
        <v>225</v>
      </c>
      <c r="K82" s="37" t="s">
        <v>398</v>
      </c>
      <c r="L82" s="36" t="s">
        <v>399</v>
      </c>
      <c r="M82" s="37" t="s">
        <v>400</v>
      </c>
      <c r="N82" s="37" t="s">
        <v>229</v>
      </c>
      <c r="O82" s="38">
        <v>2</v>
      </c>
      <c r="P82" s="38">
        <v>2</v>
      </c>
      <c r="Q82" s="36">
        <f t="shared" si="25"/>
        <v>4</v>
      </c>
      <c r="R82" s="36" t="str">
        <f t="shared" si="26"/>
        <v>BAJO</v>
      </c>
      <c r="S82" s="38">
        <v>25</v>
      </c>
      <c r="T82" s="36">
        <f t="shared" si="27"/>
        <v>100</v>
      </c>
      <c r="U82" s="86" t="str">
        <f t="shared" si="28"/>
        <v>III</v>
      </c>
      <c r="V82" s="87" t="str">
        <f t="shared" si="29"/>
        <v>Mejorable</v>
      </c>
      <c r="W82" s="36" t="s">
        <v>230</v>
      </c>
      <c r="X82" s="87" t="s">
        <v>180</v>
      </c>
      <c r="Y82" s="36" t="s">
        <v>189</v>
      </c>
      <c r="Z82" s="36" t="s">
        <v>189</v>
      </c>
      <c r="AA82" s="36" t="s">
        <v>401</v>
      </c>
      <c r="AB82" s="36" t="s">
        <v>402</v>
      </c>
      <c r="AC82" s="36" t="s">
        <v>461</v>
      </c>
      <c r="AD82" s="142">
        <v>45869</v>
      </c>
      <c r="AE82" s="86" t="s">
        <v>191</v>
      </c>
      <c r="AF82" s="38">
        <v>2</v>
      </c>
      <c r="AG82" s="38">
        <v>2</v>
      </c>
      <c r="AH82" s="36">
        <f t="shared" si="35"/>
        <v>4</v>
      </c>
      <c r="AI82" s="36" t="str">
        <f t="shared" si="31"/>
        <v>BAJO</v>
      </c>
      <c r="AJ82" s="38">
        <v>25</v>
      </c>
      <c r="AK82" s="36">
        <f t="shared" si="32"/>
        <v>100</v>
      </c>
      <c r="AL82" s="86" t="str">
        <f t="shared" si="33"/>
        <v>III</v>
      </c>
      <c r="AM82" s="87" t="str">
        <f t="shared" si="34"/>
        <v>Mejorable</v>
      </c>
      <c r="AN82" s="36" t="s">
        <v>230</v>
      </c>
      <c r="AO82" s="86" t="s">
        <v>180</v>
      </c>
      <c r="AP82" s="36" t="s">
        <v>189</v>
      </c>
      <c r="AQ82" s="36" t="s">
        <v>189</v>
      </c>
      <c r="AR82" s="36" t="s">
        <v>401</v>
      </c>
      <c r="AS82" s="36" t="s">
        <v>402</v>
      </c>
      <c r="AT82" s="36" t="s">
        <v>461</v>
      </c>
      <c r="AU82" s="135" t="str">
        <f t="shared" si="36"/>
        <v>Se mantiene los controles establecidos</v>
      </c>
    </row>
    <row r="83" spans="2:47" s="47" customFormat="1" ht="174.75" customHeight="1" x14ac:dyDescent="0.25">
      <c r="B83" s="41" t="s">
        <v>455</v>
      </c>
      <c r="C83" s="73" t="s">
        <v>456</v>
      </c>
      <c r="D83" s="73" t="s">
        <v>457</v>
      </c>
      <c r="E83" s="36" t="s">
        <v>458</v>
      </c>
      <c r="F83" s="36" t="s">
        <v>459</v>
      </c>
      <c r="G83" s="66" t="s">
        <v>180</v>
      </c>
      <c r="H83" s="135" t="s">
        <v>181</v>
      </c>
      <c r="I83" s="36" t="s">
        <v>404</v>
      </c>
      <c r="J83" s="39" t="s">
        <v>225</v>
      </c>
      <c r="K83" s="37" t="s">
        <v>405</v>
      </c>
      <c r="L83" s="36" t="s">
        <v>229</v>
      </c>
      <c r="M83" s="37" t="s">
        <v>406</v>
      </c>
      <c r="N83" s="37" t="s">
        <v>407</v>
      </c>
      <c r="O83" s="38">
        <v>2</v>
      </c>
      <c r="P83" s="38">
        <v>2</v>
      </c>
      <c r="Q83" s="36">
        <f t="shared" si="25"/>
        <v>4</v>
      </c>
      <c r="R83" s="36" t="str">
        <f t="shared" si="26"/>
        <v>BAJO</v>
      </c>
      <c r="S83" s="38">
        <v>10</v>
      </c>
      <c r="T83" s="36">
        <f t="shared" si="27"/>
        <v>40</v>
      </c>
      <c r="U83" s="86" t="str">
        <f t="shared" si="28"/>
        <v>III</v>
      </c>
      <c r="V83" s="143" t="str">
        <f t="shared" si="29"/>
        <v>Mejorable</v>
      </c>
      <c r="W83" s="36" t="s">
        <v>237</v>
      </c>
      <c r="X83" s="87" t="s">
        <v>180</v>
      </c>
      <c r="Y83" s="36" t="s">
        <v>189</v>
      </c>
      <c r="Z83" s="36" t="s">
        <v>189</v>
      </c>
      <c r="AA83" s="36" t="s">
        <v>462</v>
      </c>
      <c r="AB83" s="36" t="s">
        <v>409</v>
      </c>
      <c r="AC83" s="36" t="s">
        <v>370</v>
      </c>
      <c r="AD83" s="142">
        <v>45869</v>
      </c>
      <c r="AE83" s="86" t="s">
        <v>191</v>
      </c>
      <c r="AF83" s="38">
        <v>2</v>
      </c>
      <c r="AG83" s="38">
        <v>2</v>
      </c>
      <c r="AH83" s="36">
        <f t="shared" si="35"/>
        <v>4</v>
      </c>
      <c r="AI83" s="36" t="str">
        <f t="shared" si="31"/>
        <v>BAJO</v>
      </c>
      <c r="AJ83" s="38">
        <v>10</v>
      </c>
      <c r="AK83" s="36">
        <f t="shared" si="32"/>
        <v>40</v>
      </c>
      <c r="AL83" s="86" t="str">
        <f t="shared" si="33"/>
        <v>III</v>
      </c>
      <c r="AM83" s="143" t="str">
        <f t="shared" si="34"/>
        <v>Mejorable</v>
      </c>
      <c r="AN83" s="36" t="s">
        <v>237</v>
      </c>
      <c r="AO83" s="86" t="s">
        <v>180</v>
      </c>
      <c r="AP83" s="36" t="s">
        <v>189</v>
      </c>
      <c r="AQ83" s="36" t="s">
        <v>189</v>
      </c>
      <c r="AR83" s="36" t="s">
        <v>462</v>
      </c>
      <c r="AS83" s="36" t="s">
        <v>409</v>
      </c>
      <c r="AT83" s="36" t="s">
        <v>370</v>
      </c>
      <c r="AU83" s="135" t="str">
        <f t="shared" si="36"/>
        <v>Se mantiene los controles establecidos</v>
      </c>
    </row>
    <row r="84" spans="2:47" s="47" customFormat="1" ht="174.75" customHeight="1" x14ac:dyDescent="0.25">
      <c r="B84" s="41" t="s">
        <v>455</v>
      </c>
      <c r="C84" s="73" t="s">
        <v>456</v>
      </c>
      <c r="D84" s="73" t="s">
        <v>457</v>
      </c>
      <c r="E84" s="36" t="s">
        <v>458</v>
      </c>
      <c r="F84" s="36" t="s">
        <v>459</v>
      </c>
      <c r="G84" s="66" t="s">
        <v>180</v>
      </c>
      <c r="H84" s="135" t="s">
        <v>181</v>
      </c>
      <c r="I84" s="36" t="s">
        <v>232</v>
      </c>
      <c r="J84" s="39" t="s">
        <v>225</v>
      </c>
      <c r="K84" s="37" t="s">
        <v>410</v>
      </c>
      <c r="L84" s="86" t="s">
        <v>234</v>
      </c>
      <c r="M84" s="37" t="s">
        <v>411</v>
      </c>
      <c r="N84" s="37" t="s">
        <v>407</v>
      </c>
      <c r="O84" s="87">
        <v>1</v>
      </c>
      <c r="P84" s="87">
        <v>3</v>
      </c>
      <c r="Q84" s="87">
        <f>O84*P84</f>
        <v>3</v>
      </c>
      <c r="R84" s="86" t="str">
        <f t="shared" si="26"/>
        <v>BAJO</v>
      </c>
      <c r="S84" s="87">
        <v>25</v>
      </c>
      <c r="T84" s="87">
        <f t="shared" si="27"/>
        <v>75</v>
      </c>
      <c r="U84" s="87" t="str">
        <f t="shared" si="28"/>
        <v>III</v>
      </c>
      <c r="V84" s="143" t="str">
        <f t="shared" si="29"/>
        <v>Mejorable</v>
      </c>
      <c r="W84" s="36" t="s">
        <v>237</v>
      </c>
      <c r="X84" s="87" t="s">
        <v>180</v>
      </c>
      <c r="Y84" s="36" t="s">
        <v>189</v>
      </c>
      <c r="Z84" s="36" t="s">
        <v>189</v>
      </c>
      <c r="AA84" s="36" t="s">
        <v>412</v>
      </c>
      <c r="AB84" s="36" t="s">
        <v>413</v>
      </c>
      <c r="AC84" s="36" t="s">
        <v>414</v>
      </c>
      <c r="AD84" s="142">
        <v>45869</v>
      </c>
      <c r="AE84" s="86" t="s">
        <v>191</v>
      </c>
      <c r="AF84" s="87">
        <v>6</v>
      </c>
      <c r="AG84" s="87">
        <v>3</v>
      </c>
      <c r="AH84" s="87">
        <f>AF84*AG84</f>
        <v>18</v>
      </c>
      <c r="AI84" s="86" t="str">
        <f t="shared" si="31"/>
        <v>ALTO</v>
      </c>
      <c r="AJ84" s="87">
        <v>25</v>
      </c>
      <c r="AK84" s="87">
        <f t="shared" si="32"/>
        <v>450</v>
      </c>
      <c r="AL84" s="87" t="str">
        <f t="shared" si="33"/>
        <v>II</v>
      </c>
      <c r="AM84" s="143" t="str">
        <f t="shared" si="34"/>
        <v>Aceptable con control especifico</v>
      </c>
      <c r="AN84" s="36" t="s">
        <v>237</v>
      </c>
      <c r="AO84" s="86" t="s">
        <v>180</v>
      </c>
      <c r="AP84" s="36" t="s">
        <v>189</v>
      </c>
      <c r="AQ84" s="36" t="s">
        <v>189</v>
      </c>
      <c r="AR84" s="36" t="s">
        <v>412</v>
      </c>
      <c r="AS84" s="36" t="s">
        <v>413</v>
      </c>
      <c r="AT84" s="36" t="s">
        <v>414</v>
      </c>
      <c r="AU84" s="135" t="str">
        <f t="shared" si="36"/>
        <v>Disminuyó el riesgo</v>
      </c>
    </row>
    <row r="85" spans="2:47" s="47" customFormat="1" ht="174.75" customHeight="1" x14ac:dyDescent="0.25">
      <c r="B85" s="41" t="s">
        <v>455</v>
      </c>
      <c r="C85" s="73" t="s">
        <v>456</v>
      </c>
      <c r="D85" s="73" t="s">
        <v>457</v>
      </c>
      <c r="E85" s="36" t="s">
        <v>458</v>
      </c>
      <c r="F85" s="36" t="s">
        <v>459</v>
      </c>
      <c r="G85" s="66" t="s">
        <v>180</v>
      </c>
      <c r="H85" s="135" t="s">
        <v>181</v>
      </c>
      <c r="I85" s="36" t="s">
        <v>315</v>
      </c>
      <c r="J85" s="39" t="s">
        <v>225</v>
      </c>
      <c r="K85" s="37" t="s">
        <v>316</v>
      </c>
      <c r="L85" s="36" t="s">
        <v>463</v>
      </c>
      <c r="M85" s="37" t="s">
        <v>411</v>
      </c>
      <c r="N85" s="37" t="s">
        <v>415</v>
      </c>
      <c r="O85" s="38">
        <v>2</v>
      </c>
      <c r="P85" s="38">
        <v>2</v>
      </c>
      <c r="Q85" s="36">
        <f t="shared" si="25"/>
        <v>4</v>
      </c>
      <c r="R85" s="36" t="str">
        <f t="shared" si="26"/>
        <v>BAJO</v>
      </c>
      <c r="S85" s="38">
        <v>10</v>
      </c>
      <c r="T85" s="36">
        <f t="shared" si="27"/>
        <v>40</v>
      </c>
      <c r="U85" s="86" t="str">
        <f t="shared" si="28"/>
        <v>III</v>
      </c>
      <c r="V85" s="143" t="str">
        <f t="shared" si="29"/>
        <v>Mejorable</v>
      </c>
      <c r="W85" s="36" t="s">
        <v>237</v>
      </c>
      <c r="X85" s="87" t="s">
        <v>180</v>
      </c>
      <c r="Y85" s="36" t="s">
        <v>189</v>
      </c>
      <c r="Z85" s="36" t="s">
        <v>189</v>
      </c>
      <c r="AA85" s="36" t="s">
        <v>416</v>
      </c>
      <c r="AB85" s="36" t="s">
        <v>417</v>
      </c>
      <c r="AC85" s="36" t="s">
        <v>418</v>
      </c>
      <c r="AD85" s="142">
        <v>45869</v>
      </c>
      <c r="AE85" s="86" t="s">
        <v>191</v>
      </c>
      <c r="AF85" s="38">
        <v>2</v>
      </c>
      <c r="AG85" s="38">
        <v>2</v>
      </c>
      <c r="AH85" s="36">
        <f t="shared" si="35"/>
        <v>4</v>
      </c>
      <c r="AI85" s="36" t="str">
        <f t="shared" si="31"/>
        <v>BAJO</v>
      </c>
      <c r="AJ85" s="38">
        <v>10</v>
      </c>
      <c r="AK85" s="36">
        <f t="shared" si="32"/>
        <v>40</v>
      </c>
      <c r="AL85" s="86" t="str">
        <f t="shared" si="33"/>
        <v>III</v>
      </c>
      <c r="AM85" s="143" t="str">
        <f t="shared" si="34"/>
        <v>Mejorable</v>
      </c>
      <c r="AN85" s="36" t="s">
        <v>237</v>
      </c>
      <c r="AO85" s="86" t="s">
        <v>180</v>
      </c>
      <c r="AP85" s="36" t="s">
        <v>189</v>
      </c>
      <c r="AQ85" s="36" t="s">
        <v>189</v>
      </c>
      <c r="AR85" s="36" t="s">
        <v>416</v>
      </c>
      <c r="AS85" s="36" t="s">
        <v>417</v>
      </c>
      <c r="AT85" s="36" t="s">
        <v>418</v>
      </c>
      <c r="AU85" s="135" t="str">
        <f t="shared" si="36"/>
        <v>Se mantiene los controles establecidos</v>
      </c>
    </row>
    <row r="86" spans="2:47" s="47" customFormat="1" ht="174.75" customHeight="1" x14ac:dyDescent="0.25">
      <c r="B86" s="41" t="s">
        <v>455</v>
      </c>
      <c r="C86" s="73" t="s">
        <v>456</v>
      </c>
      <c r="D86" s="73" t="s">
        <v>457</v>
      </c>
      <c r="E86" s="36" t="s">
        <v>458</v>
      </c>
      <c r="F86" s="36" t="s">
        <v>459</v>
      </c>
      <c r="G86" s="66" t="s">
        <v>180</v>
      </c>
      <c r="H86" s="135" t="s">
        <v>181</v>
      </c>
      <c r="I86" s="36" t="s">
        <v>419</v>
      </c>
      <c r="J86" s="39" t="s">
        <v>225</v>
      </c>
      <c r="K86" s="37" t="s">
        <v>405</v>
      </c>
      <c r="L86" s="36" t="s">
        <v>185</v>
      </c>
      <c r="M86" s="37" t="s">
        <v>420</v>
      </c>
      <c r="N86" s="37" t="s">
        <v>407</v>
      </c>
      <c r="O86" s="38">
        <v>1</v>
      </c>
      <c r="P86" s="38">
        <v>2</v>
      </c>
      <c r="Q86" s="36">
        <f t="shared" si="25"/>
        <v>2</v>
      </c>
      <c r="R86" s="36" t="str">
        <f t="shared" si="26"/>
        <v>BAJO</v>
      </c>
      <c r="S86" s="38">
        <v>10</v>
      </c>
      <c r="T86" s="36">
        <f t="shared" si="27"/>
        <v>20</v>
      </c>
      <c r="U86" s="86" t="str">
        <f t="shared" si="28"/>
        <v>IV</v>
      </c>
      <c r="V86" s="143" t="str">
        <f t="shared" si="29"/>
        <v>Aceptable</v>
      </c>
      <c r="W86" s="36" t="s">
        <v>237</v>
      </c>
      <c r="X86" s="87" t="s">
        <v>180</v>
      </c>
      <c r="Y86" s="36" t="s">
        <v>189</v>
      </c>
      <c r="Z86" s="36" t="s">
        <v>189</v>
      </c>
      <c r="AA86" s="36" t="s">
        <v>421</v>
      </c>
      <c r="AB86" s="36" t="s">
        <v>464</v>
      </c>
      <c r="AC86" s="36" t="s">
        <v>423</v>
      </c>
      <c r="AD86" s="142">
        <v>45869</v>
      </c>
      <c r="AE86" s="86" t="s">
        <v>191</v>
      </c>
      <c r="AF86" s="38">
        <v>1</v>
      </c>
      <c r="AG86" s="38">
        <v>2</v>
      </c>
      <c r="AH86" s="36">
        <f t="shared" si="35"/>
        <v>2</v>
      </c>
      <c r="AI86" s="36" t="str">
        <f t="shared" si="31"/>
        <v>BAJO</v>
      </c>
      <c r="AJ86" s="38">
        <v>10</v>
      </c>
      <c r="AK86" s="36">
        <f t="shared" si="32"/>
        <v>20</v>
      </c>
      <c r="AL86" s="86" t="str">
        <f t="shared" si="33"/>
        <v>IV</v>
      </c>
      <c r="AM86" s="143" t="str">
        <f t="shared" si="34"/>
        <v>Aceptable</v>
      </c>
      <c r="AN86" s="36" t="s">
        <v>237</v>
      </c>
      <c r="AO86" s="86" t="s">
        <v>180</v>
      </c>
      <c r="AP86" s="36" t="s">
        <v>189</v>
      </c>
      <c r="AQ86" s="36" t="s">
        <v>189</v>
      </c>
      <c r="AR86" s="36" t="s">
        <v>421</v>
      </c>
      <c r="AS86" s="36" t="s">
        <v>464</v>
      </c>
      <c r="AT86" s="36" t="s">
        <v>423</v>
      </c>
      <c r="AU86" s="135" t="str">
        <f t="shared" si="36"/>
        <v>Se mantiene los controles establecidos</v>
      </c>
    </row>
    <row r="87" spans="2:47" s="47" customFormat="1" ht="174.75" customHeight="1" x14ac:dyDescent="0.25">
      <c r="B87" s="41" t="s">
        <v>455</v>
      </c>
      <c r="C87" s="73" t="s">
        <v>456</v>
      </c>
      <c r="D87" s="73" t="s">
        <v>457</v>
      </c>
      <c r="E87" s="36" t="s">
        <v>458</v>
      </c>
      <c r="F87" s="36" t="s">
        <v>459</v>
      </c>
      <c r="G87" s="66" t="s">
        <v>180</v>
      </c>
      <c r="H87" s="135" t="s">
        <v>181</v>
      </c>
      <c r="I87" s="36" t="s">
        <v>424</v>
      </c>
      <c r="J87" s="39" t="s">
        <v>225</v>
      </c>
      <c r="K87" s="37" t="s">
        <v>425</v>
      </c>
      <c r="L87" s="36" t="s">
        <v>426</v>
      </c>
      <c r="M87" s="37" t="s">
        <v>427</v>
      </c>
      <c r="N87" s="37" t="s">
        <v>428</v>
      </c>
      <c r="O87" s="38">
        <v>2</v>
      </c>
      <c r="P87" s="38">
        <v>2</v>
      </c>
      <c r="Q87" s="36">
        <f t="shared" si="25"/>
        <v>4</v>
      </c>
      <c r="R87" s="36" t="str">
        <f t="shared" si="26"/>
        <v>BAJO</v>
      </c>
      <c r="S87" s="38">
        <v>100</v>
      </c>
      <c r="T87" s="36">
        <f t="shared" si="27"/>
        <v>400</v>
      </c>
      <c r="U87" s="86" t="str">
        <f t="shared" si="28"/>
        <v>II</v>
      </c>
      <c r="V87" s="87" t="str">
        <f t="shared" si="29"/>
        <v>Aceptable con control especifico</v>
      </c>
      <c r="W87" s="36" t="s">
        <v>429</v>
      </c>
      <c r="X87" s="87" t="s">
        <v>180</v>
      </c>
      <c r="Y87" s="36" t="s">
        <v>189</v>
      </c>
      <c r="Z87" s="36" t="s">
        <v>189</v>
      </c>
      <c r="AA87" s="36" t="s">
        <v>189</v>
      </c>
      <c r="AB87" s="36" t="s">
        <v>430</v>
      </c>
      <c r="AC87" s="36" t="s">
        <v>431</v>
      </c>
      <c r="AD87" s="142">
        <v>45869</v>
      </c>
      <c r="AE87" s="86" t="s">
        <v>191</v>
      </c>
      <c r="AF87" s="38">
        <v>2</v>
      </c>
      <c r="AG87" s="38">
        <v>2</v>
      </c>
      <c r="AH87" s="36">
        <f t="shared" si="35"/>
        <v>4</v>
      </c>
      <c r="AI87" s="36" t="str">
        <f t="shared" si="31"/>
        <v>BAJO</v>
      </c>
      <c r="AJ87" s="38">
        <v>100</v>
      </c>
      <c r="AK87" s="36">
        <f t="shared" si="32"/>
        <v>400</v>
      </c>
      <c r="AL87" s="86" t="str">
        <f t="shared" si="33"/>
        <v>II</v>
      </c>
      <c r="AM87" s="87" t="str">
        <f t="shared" si="34"/>
        <v>Aceptable con control especifico</v>
      </c>
      <c r="AN87" s="36" t="s">
        <v>429</v>
      </c>
      <c r="AO87" s="86" t="s">
        <v>180</v>
      </c>
      <c r="AP87" s="36" t="s">
        <v>189</v>
      </c>
      <c r="AQ87" s="36" t="s">
        <v>189</v>
      </c>
      <c r="AR87" s="36" t="s">
        <v>189</v>
      </c>
      <c r="AS87" s="36" t="s">
        <v>430</v>
      </c>
      <c r="AT87" s="36" t="s">
        <v>431</v>
      </c>
      <c r="AU87" s="135" t="str">
        <f t="shared" si="36"/>
        <v>Se mantiene los controles establecidos</v>
      </c>
    </row>
    <row r="88" spans="2:47" s="47" customFormat="1" ht="174.75" customHeight="1" x14ac:dyDescent="0.25">
      <c r="B88" s="41" t="s">
        <v>455</v>
      </c>
      <c r="C88" s="73" t="s">
        <v>456</v>
      </c>
      <c r="D88" s="73" t="s">
        <v>457</v>
      </c>
      <c r="E88" s="36" t="s">
        <v>458</v>
      </c>
      <c r="F88" s="36" t="s">
        <v>459</v>
      </c>
      <c r="G88" s="66" t="s">
        <v>180</v>
      </c>
      <c r="H88" s="135" t="s">
        <v>247</v>
      </c>
      <c r="I88" s="36" t="s">
        <v>238</v>
      </c>
      <c r="J88" s="39" t="s">
        <v>225</v>
      </c>
      <c r="K88" s="37" t="s">
        <v>432</v>
      </c>
      <c r="L88" s="70" t="s">
        <v>433</v>
      </c>
      <c r="M88" s="72" t="s">
        <v>434</v>
      </c>
      <c r="N88" s="72" t="s">
        <v>435</v>
      </c>
      <c r="O88" s="38">
        <v>2</v>
      </c>
      <c r="P88" s="38">
        <v>2</v>
      </c>
      <c r="Q88" s="36">
        <f t="shared" si="25"/>
        <v>4</v>
      </c>
      <c r="R88" s="36" t="str">
        <f t="shared" si="26"/>
        <v>BAJO</v>
      </c>
      <c r="S88" s="38">
        <v>100</v>
      </c>
      <c r="T88" s="36">
        <f t="shared" si="27"/>
        <v>400</v>
      </c>
      <c r="U88" s="86" t="str">
        <f t="shared" si="28"/>
        <v>II</v>
      </c>
      <c r="V88" s="87" t="str">
        <f t="shared" si="29"/>
        <v>Aceptable con control especifico</v>
      </c>
      <c r="W88" s="38" t="s">
        <v>242</v>
      </c>
      <c r="X88" s="87" t="s">
        <v>180</v>
      </c>
      <c r="Y88" s="36" t="s">
        <v>189</v>
      </c>
      <c r="Z88" s="36" t="s">
        <v>189</v>
      </c>
      <c r="AA88" s="36" t="s">
        <v>465</v>
      </c>
      <c r="AB88" s="72" t="s">
        <v>437</v>
      </c>
      <c r="AC88" s="36" t="s">
        <v>438</v>
      </c>
      <c r="AD88" s="142">
        <v>45869</v>
      </c>
      <c r="AE88" s="86" t="s">
        <v>191</v>
      </c>
      <c r="AF88" s="38">
        <v>2</v>
      </c>
      <c r="AG88" s="38">
        <v>2</v>
      </c>
      <c r="AH88" s="36">
        <f t="shared" si="35"/>
        <v>4</v>
      </c>
      <c r="AI88" s="36" t="str">
        <f t="shared" si="31"/>
        <v>BAJO</v>
      </c>
      <c r="AJ88" s="38">
        <v>100</v>
      </c>
      <c r="AK88" s="36">
        <f t="shared" si="32"/>
        <v>400</v>
      </c>
      <c r="AL88" s="86" t="str">
        <f t="shared" si="33"/>
        <v>II</v>
      </c>
      <c r="AM88" s="87" t="str">
        <f t="shared" si="34"/>
        <v>Aceptable con control especifico</v>
      </c>
      <c r="AN88" s="38" t="s">
        <v>242</v>
      </c>
      <c r="AO88" s="86" t="s">
        <v>180</v>
      </c>
      <c r="AP88" s="36" t="s">
        <v>189</v>
      </c>
      <c r="AQ88" s="36" t="s">
        <v>189</v>
      </c>
      <c r="AR88" s="36" t="s">
        <v>465</v>
      </c>
      <c r="AS88" s="72" t="s">
        <v>437</v>
      </c>
      <c r="AT88" s="36" t="s">
        <v>438</v>
      </c>
      <c r="AU88" s="135" t="str">
        <f t="shared" si="36"/>
        <v>Se mantiene los controles establecidos</v>
      </c>
    </row>
    <row r="89" spans="2:47" s="47" customFormat="1" ht="174.75" customHeight="1" x14ac:dyDescent="0.25">
      <c r="B89" s="41" t="s">
        <v>455</v>
      </c>
      <c r="C89" s="73" t="s">
        <v>456</v>
      </c>
      <c r="D89" s="73" t="s">
        <v>457</v>
      </c>
      <c r="E89" s="36" t="s">
        <v>458</v>
      </c>
      <c r="F89" s="36" t="s">
        <v>459</v>
      </c>
      <c r="G89" s="66" t="s">
        <v>180</v>
      </c>
      <c r="H89" s="135" t="s">
        <v>181</v>
      </c>
      <c r="I89" s="36" t="s">
        <v>439</v>
      </c>
      <c r="J89" s="39" t="s">
        <v>225</v>
      </c>
      <c r="K89" s="37" t="s">
        <v>244</v>
      </c>
      <c r="L89" s="36" t="s">
        <v>185</v>
      </c>
      <c r="M89" s="37" t="s">
        <v>440</v>
      </c>
      <c r="N89" s="37" t="s">
        <v>185</v>
      </c>
      <c r="O89" s="38">
        <v>2</v>
      </c>
      <c r="P89" s="38">
        <v>1</v>
      </c>
      <c r="Q89" s="36">
        <f t="shared" si="25"/>
        <v>2</v>
      </c>
      <c r="R89" s="36" t="str">
        <f t="shared" si="26"/>
        <v>BAJO</v>
      </c>
      <c r="S89" s="38">
        <v>10</v>
      </c>
      <c r="T89" s="36">
        <f t="shared" si="27"/>
        <v>20</v>
      </c>
      <c r="U89" s="86" t="str">
        <f t="shared" si="28"/>
        <v>IV</v>
      </c>
      <c r="V89" s="87" t="str">
        <f t="shared" si="29"/>
        <v>Aceptable</v>
      </c>
      <c r="W89" s="38" t="s">
        <v>242</v>
      </c>
      <c r="X89" s="87" t="s">
        <v>180</v>
      </c>
      <c r="Y89" s="36" t="s">
        <v>189</v>
      </c>
      <c r="Z89" s="36" t="s">
        <v>189</v>
      </c>
      <c r="AA89" s="36" t="s">
        <v>441</v>
      </c>
      <c r="AB89" s="36" t="s">
        <v>442</v>
      </c>
      <c r="AC89" s="36" t="s">
        <v>443</v>
      </c>
      <c r="AD89" s="142">
        <v>45869</v>
      </c>
      <c r="AE89" s="86" t="s">
        <v>191</v>
      </c>
      <c r="AF89" s="38">
        <v>2</v>
      </c>
      <c r="AG89" s="38">
        <v>1</v>
      </c>
      <c r="AH89" s="36">
        <f t="shared" si="35"/>
        <v>2</v>
      </c>
      <c r="AI89" s="36" t="str">
        <f t="shared" si="31"/>
        <v>BAJO</v>
      </c>
      <c r="AJ89" s="38">
        <v>10</v>
      </c>
      <c r="AK89" s="36">
        <f t="shared" si="32"/>
        <v>20</v>
      </c>
      <c r="AL89" s="86" t="str">
        <f t="shared" si="33"/>
        <v>IV</v>
      </c>
      <c r="AM89" s="87" t="str">
        <f t="shared" si="34"/>
        <v>Aceptable</v>
      </c>
      <c r="AN89" s="38" t="s">
        <v>242</v>
      </c>
      <c r="AO89" s="86" t="s">
        <v>180</v>
      </c>
      <c r="AP89" s="36" t="s">
        <v>189</v>
      </c>
      <c r="AQ89" s="36" t="s">
        <v>189</v>
      </c>
      <c r="AR89" s="36" t="s">
        <v>441</v>
      </c>
      <c r="AS89" s="36" t="s">
        <v>442</v>
      </c>
      <c r="AT89" s="36" t="s">
        <v>443</v>
      </c>
      <c r="AU89" s="135" t="str">
        <f t="shared" si="36"/>
        <v>Se mantiene los controles establecidos</v>
      </c>
    </row>
    <row r="90" spans="2:47" s="47" customFormat="1" ht="174.75" customHeight="1" x14ac:dyDescent="0.25">
      <c r="B90" s="41" t="s">
        <v>455</v>
      </c>
      <c r="C90" s="73" t="s">
        <v>456</v>
      </c>
      <c r="D90" s="73" t="s">
        <v>457</v>
      </c>
      <c r="E90" s="36" t="s">
        <v>458</v>
      </c>
      <c r="F90" s="36" t="s">
        <v>459</v>
      </c>
      <c r="G90" s="66" t="s">
        <v>180</v>
      </c>
      <c r="H90" s="135" t="s">
        <v>247</v>
      </c>
      <c r="I90" s="86" t="s">
        <v>248</v>
      </c>
      <c r="J90" s="39" t="s">
        <v>444</v>
      </c>
      <c r="K90" s="37" t="s">
        <v>410</v>
      </c>
      <c r="L90" s="36" t="s">
        <v>445</v>
      </c>
      <c r="M90" s="37" t="s">
        <v>446</v>
      </c>
      <c r="N90" s="37" t="s">
        <v>447</v>
      </c>
      <c r="O90" s="38">
        <v>2</v>
      </c>
      <c r="P90" s="38">
        <v>2</v>
      </c>
      <c r="Q90" s="36">
        <f t="shared" si="25"/>
        <v>4</v>
      </c>
      <c r="R90" s="36" t="str">
        <f t="shared" si="26"/>
        <v>BAJO</v>
      </c>
      <c r="S90" s="38">
        <v>25</v>
      </c>
      <c r="T90" s="36">
        <f t="shared" si="27"/>
        <v>100</v>
      </c>
      <c r="U90" s="86" t="str">
        <f t="shared" si="28"/>
        <v>III</v>
      </c>
      <c r="V90" s="87" t="str">
        <f t="shared" si="29"/>
        <v>Mejorable</v>
      </c>
      <c r="W90" s="38" t="s">
        <v>253</v>
      </c>
      <c r="X90" s="87" t="s">
        <v>180</v>
      </c>
      <c r="Y90" s="36" t="s">
        <v>189</v>
      </c>
      <c r="Z90" s="36" t="s">
        <v>189</v>
      </c>
      <c r="AA90" s="36" t="s">
        <v>189</v>
      </c>
      <c r="AB90" s="37" t="s">
        <v>448</v>
      </c>
      <c r="AC90" s="37" t="s">
        <v>449</v>
      </c>
      <c r="AD90" s="142">
        <v>45869</v>
      </c>
      <c r="AE90" s="86" t="s">
        <v>191</v>
      </c>
      <c r="AF90" s="38">
        <v>2</v>
      </c>
      <c r="AG90" s="38">
        <v>2</v>
      </c>
      <c r="AH90" s="36">
        <f t="shared" si="35"/>
        <v>4</v>
      </c>
      <c r="AI90" s="36" t="str">
        <f t="shared" si="31"/>
        <v>BAJO</v>
      </c>
      <c r="AJ90" s="38">
        <v>25</v>
      </c>
      <c r="AK90" s="36">
        <f t="shared" si="32"/>
        <v>100</v>
      </c>
      <c r="AL90" s="86" t="str">
        <f t="shared" si="33"/>
        <v>III</v>
      </c>
      <c r="AM90" s="87" t="str">
        <f t="shared" si="34"/>
        <v>Mejorable</v>
      </c>
      <c r="AN90" s="38" t="s">
        <v>253</v>
      </c>
      <c r="AO90" s="86" t="s">
        <v>180</v>
      </c>
      <c r="AP90" s="36" t="s">
        <v>189</v>
      </c>
      <c r="AQ90" s="36" t="s">
        <v>189</v>
      </c>
      <c r="AR90" s="36" t="s">
        <v>189</v>
      </c>
      <c r="AS90" s="37" t="s">
        <v>448</v>
      </c>
      <c r="AT90" s="37" t="s">
        <v>449</v>
      </c>
      <c r="AU90" s="135" t="str">
        <f t="shared" si="36"/>
        <v>Se mantiene los controles establecidos</v>
      </c>
    </row>
    <row r="91" spans="2:47" s="47" customFormat="1" ht="174.75" customHeight="1" x14ac:dyDescent="0.25">
      <c r="B91" s="41" t="s">
        <v>455</v>
      </c>
      <c r="C91" s="73" t="s">
        <v>456</v>
      </c>
      <c r="D91" s="73" t="s">
        <v>457</v>
      </c>
      <c r="E91" s="36" t="s">
        <v>458</v>
      </c>
      <c r="F91" s="36" t="s">
        <v>459</v>
      </c>
      <c r="G91" s="66" t="s">
        <v>180</v>
      </c>
      <c r="H91" s="135" t="s">
        <v>247</v>
      </c>
      <c r="I91" s="103" t="s">
        <v>255</v>
      </c>
      <c r="J91" s="39" t="s">
        <v>444</v>
      </c>
      <c r="K91" s="37" t="s">
        <v>410</v>
      </c>
      <c r="L91" s="36" t="s">
        <v>445</v>
      </c>
      <c r="M91" s="37" t="s">
        <v>450</v>
      </c>
      <c r="N91" s="37" t="s">
        <v>447</v>
      </c>
      <c r="O91" s="38">
        <v>2</v>
      </c>
      <c r="P91" s="38">
        <v>1</v>
      </c>
      <c r="Q91" s="36">
        <f t="shared" si="25"/>
        <v>2</v>
      </c>
      <c r="R91" s="36" t="str">
        <f t="shared" si="26"/>
        <v>BAJO</v>
      </c>
      <c r="S91" s="38">
        <v>100</v>
      </c>
      <c r="T91" s="36">
        <f t="shared" si="27"/>
        <v>200</v>
      </c>
      <c r="U91" s="86" t="str">
        <f t="shared" si="28"/>
        <v>II</v>
      </c>
      <c r="V91" s="87" t="str">
        <f t="shared" si="29"/>
        <v>Aceptable con control especifico</v>
      </c>
      <c r="W91" s="38" t="s">
        <v>253</v>
      </c>
      <c r="X91" s="87" t="s">
        <v>180</v>
      </c>
      <c r="Y91" s="36" t="s">
        <v>189</v>
      </c>
      <c r="Z91" s="36" t="s">
        <v>189</v>
      </c>
      <c r="AA91" s="36" t="s">
        <v>189</v>
      </c>
      <c r="AB91" s="37" t="s">
        <v>451</v>
      </c>
      <c r="AC91" s="37" t="s">
        <v>449</v>
      </c>
      <c r="AD91" s="142">
        <v>45869</v>
      </c>
      <c r="AE91" s="86" t="s">
        <v>191</v>
      </c>
      <c r="AF91" s="38">
        <v>2</v>
      </c>
      <c r="AG91" s="38">
        <v>1</v>
      </c>
      <c r="AH91" s="36">
        <f t="shared" si="35"/>
        <v>2</v>
      </c>
      <c r="AI91" s="36" t="str">
        <f t="shared" si="31"/>
        <v>BAJO</v>
      </c>
      <c r="AJ91" s="38">
        <v>100</v>
      </c>
      <c r="AK91" s="36">
        <f t="shared" si="32"/>
        <v>200</v>
      </c>
      <c r="AL91" s="86" t="str">
        <f t="shared" si="33"/>
        <v>II</v>
      </c>
      <c r="AM91" s="87" t="str">
        <f t="shared" si="34"/>
        <v>Aceptable con control especifico</v>
      </c>
      <c r="AN91" s="38" t="s">
        <v>253</v>
      </c>
      <c r="AO91" s="86" t="s">
        <v>180</v>
      </c>
      <c r="AP91" s="36" t="s">
        <v>189</v>
      </c>
      <c r="AQ91" s="36" t="s">
        <v>189</v>
      </c>
      <c r="AR91" s="36" t="s">
        <v>189</v>
      </c>
      <c r="AS91" s="37" t="s">
        <v>451</v>
      </c>
      <c r="AT91" s="37" t="s">
        <v>449</v>
      </c>
      <c r="AU91" s="135" t="str">
        <f t="shared" si="36"/>
        <v>Se mantiene los controles establecidos</v>
      </c>
    </row>
    <row r="92" spans="2:47" s="47" customFormat="1" ht="174.75" customHeight="1" x14ac:dyDescent="0.25">
      <c r="B92" s="41" t="s">
        <v>455</v>
      </c>
      <c r="C92" s="73" t="s">
        <v>456</v>
      </c>
      <c r="D92" s="73" t="s">
        <v>457</v>
      </c>
      <c r="E92" s="36" t="s">
        <v>458</v>
      </c>
      <c r="F92" s="36" t="s">
        <v>459</v>
      </c>
      <c r="G92" s="66" t="s">
        <v>180</v>
      </c>
      <c r="H92" s="135" t="s">
        <v>247</v>
      </c>
      <c r="I92" s="86" t="s">
        <v>256</v>
      </c>
      <c r="J92" s="39" t="s">
        <v>444</v>
      </c>
      <c r="K92" s="37" t="s">
        <v>452</v>
      </c>
      <c r="L92" s="36" t="s">
        <v>258</v>
      </c>
      <c r="M92" s="37" t="s">
        <v>446</v>
      </c>
      <c r="N92" s="37" t="s">
        <v>447</v>
      </c>
      <c r="O92" s="38">
        <v>2</v>
      </c>
      <c r="P92" s="38">
        <v>1</v>
      </c>
      <c r="Q92" s="36">
        <f t="shared" si="25"/>
        <v>2</v>
      </c>
      <c r="R92" s="36" t="str">
        <f t="shared" si="26"/>
        <v>BAJO</v>
      </c>
      <c r="S92" s="38">
        <v>100</v>
      </c>
      <c r="T92" s="36">
        <f t="shared" si="27"/>
        <v>200</v>
      </c>
      <c r="U92" s="86" t="str">
        <f t="shared" si="28"/>
        <v>II</v>
      </c>
      <c r="V92" s="87" t="str">
        <f t="shared" si="29"/>
        <v>Aceptable con control especifico</v>
      </c>
      <c r="W92" s="38" t="s">
        <v>253</v>
      </c>
      <c r="X92" s="87" t="s">
        <v>180</v>
      </c>
      <c r="Y92" s="36" t="s">
        <v>189</v>
      </c>
      <c r="Z92" s="36" t="s">
        <v>189</v>
      </c>
      <c r="AA92" s="36" t="s">
        <v>189</v>
      </c>
      <c r="AB92" s="37" t="s">
        <v>448</v>
      </c>
      <c r="AC92" s="37" t="s">
        <v>449</v>
      </c>
      <c r="AD92" s="142">
        <v>45869</v>
      </c>
      <c r="AE92" s="86" t="s">
        <v>191</v>
      </c>
      <c r="AF92" s="38">
        <v>2</v>
      </c>
      <c r="AG92" s="38">
        <v>1</v>
      </c>
      <c r="AH92" s="36">
        <f t="shared" si="35"/>
        <v>2</v>
      </c>
      <c r="AI92" s="36" t="str">
        <f t="shared" si="31"/>
        <v>BAJO</v>
      </c>
      <c r="AJ92" s="38">
        <v>100</v>
      </c>
      <c r="AK92" s="36">
        <f t="shared" si="32"/>
        <v>200</v>
      </c>
      <c r="AL92" s="86" t="str">
        <f t="shared" si="33"/>
        <v>II</v>
      </c>
      <c r="AM92" s="87" t="str">
        <f t="shared" si="34"/>
        <v>Aceptable con control especifico</v>
      </c>
      <c r="AN92" s="38" t="s">
        <v>253</v>
      </c>
      <c r="AO92" s="86" t="s">
        <v>180</v>
      </c>
      <c r="AP92" s="36" t="s">
        <v>189</v>
      </c>
      <c r="AQ92" s="36" t="s">
        <v>189</v>
      </c>
      <c r="AR92" s="36" t="s">
        <v>189</v>
      </c>
      <c r="AS92" s="37" t="s">
        <v>448</v>
      </c>
      <c r="AT92" s="37" t="s">
        <v>449</v>
      </c>
      <c r="AU92" s="135" t="str">
        <f t="shared" si="36"/>
        <v>Se mantiene los controles establecidos</v>
      </c>
    </row>
    <row r="93" spans="2:47" s="47" customFormat="1" ht="174.75" customHeight="1" x14ac:dyDescent="0.25">
      <c r="B93" s="41" t="s">
        <v>455</v>
      </c>
      <c r="C93" s="73" t="s">
        <v>456</v>
      </c>
      <c r="D93" s="73" t="s">
        <v>457</v>
      </c>
      <c r="E93" s="36" t="s">
        <v>458</v>
      </c>
      <c r="F93" s="36" t="s">
        <v>459</v>
      </c>
      <c r="G93" s="66" t="s">
        <v>180</v>
      </c>
      <c r="H93" s="135" t="s">
        <v>247</v>
      </c>
      <c r="I93" s="86" t="s">
        <v>259</v>
      </c>
      <c r="J93" s="39" t="s">
        <v>444</v>
      </c>
      <c r="K93" s="37" t="s">
        <v>410</v>
      </c>
      <c r="L93" s="36" t="s">
        <v>445</v>
      </c>
      <c r="M93" s="37" t="s">
        <v>453</v>
      </c>
      <c r="N93" s="37" t="s">
        <v>454</v>
      </c>
      <c r="O93" s="38">
        <v>1</v>
      </c>
      <c r="P93" s="38">
        <v>1</v>
      </c>
      <c r="Q93" s="36">
        <f t="shared" si="25"/>
        <v>1</v>
      </c>
      <c r="R93" s="36" t="str">
        <f t="shared" si="26"/>
        <v>BAJO</v>
      </c>
      <c r="S93" s="38">
        <v>10</v>
      </c>
      <c r="T93" s="36">
        <f t="shared" si="27"/>
        <v>10</v>
      </c>
      <c r="U93" s="86" t="str">
        <f t="shared" si="28"/>
        <v>IV</v>
      </c>
      <c r="V93" s="87" t="str">
        <f t="shared" si="29"/>
        <v>Aceptable</v>
      </c>
      <c r="W93" s="38" t="s">
        <v>253</v>
      </c>
      <c r="X93" s="87" t="s">
        <v>180</v>
      </c>
      <c r="Y93" s="36" t="s">
        <v>189</v>
      </c>
      <c r="Z93" s="36" t="s">
        <v>189</v>
      </c>
      <c r="AA93" s="36" t="s">
        <v>189</v>
      </c>
      <c r="AB93" s="37" t="s">
        <v>448</v>
      </c>
      <c r="AC93" s="37" t="s">
        <v>449</v>
      </c>
      <c r="AD93" s="142">
        <v>45869</v>
      </c>
      <c r="AE93" s="86" t="s">
        <v>191</v>
      </c>
      <c r="AF93" s="38">
        <v>1</v>
      </c>
      <c r="AG93" s="38">
        <v>1</v>
      </c>
      <c r="AH93" s="36">
        <f t="shared" si="35"/>
        <v>1</v>
      </c>
      <c r="AI93" s="36" t="str">
        <f t="shared" si="31"/>
        <v>BAJO</v>
      </c>
      <c r="AJ93" s="38">
        <v>10</v>
      </c>
      <c r="AK93" s="36">
        <f t="shared" si="32"/>
        <v>10</v>
      </c>
      <c r="AL93" s="86" t="str">
        <f t="shared" si="33"/>
        <v>IV</v>
      </c>
      <c r="AM93" s="87" t="str">
        <f t="shared" si="34"/>
        <v>Aceptable</v>
      </c>
      <c r="AN93" s="38" t="s">
        <v>253</v>
      </c>
      <c r="AO93" s="86" t="s">
        <v>180</v>
      </c>
      <c r="AP93" s="36" t="s">
        <v>189</v>
      </c>
      <c r="AQ93" s="36" t="s">
        <v>189</v>
      </c>
      <c r="AR93" s="36" t="s">
        <v>189</v>
      </c>
      <c r="AS93" s="37" t="s">
        <v>448</v>
      </c>
      <c r="AT93" s="37" t="s">
        <v>449</v>
      </c>
      <c r="AU93" s="135" t="str">
        <f t="shared" si="36"/>
        <v>Se mantiene los controles establecidos</v>
      </c>
    </row>
    <row r="94" spans="2:47" s="47" customFormat="1" ht="174.75" customHeight="1" x14ac:dyDescent="0.25">
      <c r="B94" s="116" t="s">
        <v>175</v>
      </c>
      <c r="C94" s="120" t="s">
        <v>466</v>
      </c>
      <c r="D94" s="120" t="s">
        <v>467</v>
      </c>
      <c r="E94" s="102" t="s">
        <v>468</v>
      </c>
      <c r="F94" s="102" t="s">
        <v>469</v>
      </c>
      <c r="G94" s="66" t="s">
        <v>180</v>
      </c>
      <c r="H94" s="135" t="s">
        <v>181</v>
      </c>
      <c r="I94" s="86" t="s">
        <v>470</v>
      </c>
      <c r="J94" s="103" t="s">
        <v>183</v>
      </c>
      <c r="K94" s="104" t="s">
        <v>184</v>
      </c>
      <c r="L94" s="86" t="s">
        <v>185</v>
      </c>
      <c r="M94" s="104" t="s">
        <v>471</v>
      </c>
      <c r="N94" s="36" t="s">
        <v>304</v>
      </c>
      <c r="O94" s="117">
        <v>2</v>
      </c>
      <c r="P94" s="117">
        <v>3</v>
      </c>
      <c r="Q94" s="118">
        <f t="shared" ref="Q94:Q107" si="37">O94*P94</f>
        <v>6</v>
      </c>
      <c r="R94" s="117" t="str">
        <f t="shared" ref="R94:R113" si="38">IF(Q94&lt;=4,"BAJO",IF(Q94&lt;=8,"MEDIO",IF(Q94&lt;=20,"ALTO","MUY ALTO")))</f>
        <v>MEDIO</v>
      </c>
      <c r="S94" s="117">
        <v>10</v>
      </c>
      <c r="T94" s="117">
        <f t="shared" ref="T94:T113" si="39">Q94*S94</f>
        <v>60</v>
      </c>
      <c r="U94" s="86" t="str">
        <f t="shared" ref="U94:U113" si="40">IF(T94&lt;=20,"IV",IF(T94&lt;=120,"III",IF(T94&lt;=500,"II",IF(T94&lt;=4000,"I",FALSE))))</f>
        <v>III</v>
      </c>
      <c r="V94" s="105" t="s">
        <v>121</v>
      </c>
      <c r="W94" s="119" t="s">
        <v>188</v>
      </c>
      <c r="X94" s="87" t="s">
        <v>180</v>
      </c>
      <c r="Y94" s="117" t="s">
        <v>189</v>
      </c>
      <c r="Z94" s="117" t="s">
        <v>189</v>
      </c>
      <c r="AA94" s="117" t="s">
        <v>189</v>
      </c>
      <c r="AB94" s="86" t="s">
        <v>305</v>
      </c>
      <c r="AC94" s="86" t="s">
        <v>189</v>
      </c>
      <c r="AD94" s="142">
        <v>45869</v>
      </c>
      <c r="AE94" s="86" t="s">
        <v>191</v>
      </c>
      <c r="AF94" s="117">
        <v>2</v>
      </c>
      <c r="AG94" s="117">
        <v>3</v>
      </c>
      <c r="AH94" s="118">
        <f t="shared" si="35"/>
        <v>6</v>
      </c>
      <c r="AI94" s="117" t="str">
        <f t="shared" si="31"/>
        <v>MEDIO</v>
      </c>
      <c r="AJ94" s="117">
        <v>10</v>
      </c>
      <c r="AK94" s="117">
        <f t="shared" si="32"/>
        <v>60</v>
      </c>
      <c r="AL94" s="86" t="str">
        <f t="shared" si="33"/>
        <v>III</v>
      </c>
      <c r="AM94" s="105" t="s">
        <v>121</v>
      </c>
      <c r="AN94" s="119" t="s">
        <v>188</v>
      </c>
      <c r="AO94" s="86" t="s">
        <v>180</v>
      </c>
      <c r="AP94" s="117" t="s">
        <v>189</v>
      </c>
      <c r="AQ94" s="117" t="s">
        <v>189</v>
      </c>
      <c r="AR94" s="117" t="s">
        <v>189</v>
      </c>
      <c r="AS94" s="86" t="s">
        <v>305</v>
      </c>
      <c r="AT94" s="86" t="s">
        <v>189</v>
      </c>
      <c r="AU94" s="135" t="str">
        <f t="shared" si="36"/>
        <v>Se mantiene los controles establecidos</v>
      </c>
    </row>
    <row r="95" spans="2:47" s="47" customFormat="1" ht="174.75" customHeight="1" x14ac:dyDescent="0.25">
      <c r="B95" s="116" t="s">
        <v>175</v>
      </c>
      <c r="C95" s="120" t="s">
        <v>466</v>
      </c>
      <c r="D95" s="120" t="s">
        <v>467</v>
      </c>
      <c r="E95" s="102" t="s">
        <v>468</v>
      </c>
      <c r="F95" s="102" t="s">
        <v>469</v>
      </c>
      <c r="G95" s="66" t="s">
        <v>180</v>
      </c>
      <c r="H95" s="135" t="s">
        <v>181</v>
      </c>
      <c r="I95" s="86" t="s">
        <v>192</v>
      </c>
      <c r="J95" s="103" t="s">
        <v>193</v>
      </c>
      <c r="K95" s="104" t="s">
        <v>194</v>
      </c>
      <c r="L95" s="86" t="s">
        <v>185</v>
      </c>
      <c r="M95" s="104" t="s">
        <v>195</v>
      </c>
      <c r="N95" s="104" t="s">
        <v>196</v>
      </c>
      <c r="O95" s="117">
        <v>2</v>
      </c>
      <c r="P95" s="117">
        <v>3</v>
      </c>
      <c r="Q95" s="118">
        <f t="shared" si="37"/>
        <v>6</v>
      </c>
      <c r="R95" s="117" t="str">
        <f t="shared" si="38"/>
        <v>MEDIO</v>
      </c>
      <c r="S95" s="117">
        <v>10</v>
      </c>
      <c r="T95" s="117">
        <f t="shared" si="39"/>
        <v>60</v>
      </c>
      <c r="U95" s="86" t="str">
        <f t="shared" si="40"/>
        <v>III</v>
      </c>
      <c r="V95" s="143" t="str">
        <f t="shared" ref="V95" si="41">IF(U95="IV","Aceptable",IF(U95="III","Mejorable",IF(U95="II","Aceptable con control especifico", IF(U95="I","No Aceptable",FALSE))))</f>
        <v>Mejorable</v>
      </c>
      <c r="W95" s="119" t="s">
        <v>197</v>
      </c>
      <c r="X95" s="87" t="s">
        <v>180</v>
      </c>
      <c r="Y95" s="117" t="s">
        <v>189</v>
      </c>
      <c r="Z95" s="117" t="s">
        <v>189</v>
      </c>
      <c r="AA95" s="117" t="s">
        <v>189</v>
      </c>
      <c r="AB95" s="86" t="s">
        <v>199</v>
      </c>
      <c r="AC95" s="86" t="s">
        <v>189</v>
      </c>
      <c r="AD95" s="142">
        <v>45869</v>
      </c>
      <c r="AE95" s="86" t="s">
        <v>191</v>
      </c>
      <c r="AF95" s="86">
        <v>6</v>
      </c>
      <c r="AG95" s="86">
        <v>3</v>
      </c>
      <c r="AH95" s="86">
        <f>AF95*AG95</f>
        <v>18</v>
      </c>
      <c r="AI95" s="117" t="str">
        <f t="shared" si="31"/>
        <v>ALTO</v>
      </c>
      <c r="AJ95" s="117">
        <v>10</v>
      </c>
      <c r="AK95" s="117">
        <f t="shared" si="32"/>
        <v>180</v>
      </c>
      <c r="AL95" s="86" t="str">
        <f t="shared" si="33"/>
        <v>II</v>
      </c>
      <c r="AM95" s="143" t="str">
        <f t="shared" ref="AM95" si="42">IF(AL95="IV","Aceptable",IF(AL95="III","Mejorable",IF(AL95="II","Aceptable con control especifico", IF(AL95="I","No Aceptable",FALSE))))</f>
        <v>Aceptable con control especifico</v>
      </c>
      <c r="AN95" s="119" t="s">
        <v>197</v>
      </c>
      <c r="AO95" s="86" t="s">
        <v>180</v>
      </c>
      <c r="AP95" s="117" t="s">
        <v>189</v>
      </c>
      <c r="AQ95" s="117" t="s">
        <v>189</v>
      </c>
      <c r="AR95" s="117" t="s">
        <v>189</v>
      </c>
      <c r="AS95" s="86" t="s">
        <v>199</v>
      </c>
      <c r="AT95" s="86" t="s">
        <v>189</v>
      </c>
      <c r="AU95" s="135" t="str">
        <f t="shared" si="36"/>
        <v>Disminuyó el riesgo</v>
      </c>
    </row>
    <row r="96" spans="2:47" s="47" customFormat="1" ht="174.75" customHeight="1" x14ac:dyDescent="0.25">
      <c r="B96" s="116" t="s">
        <v>175</v>
      </c>
      <c r="C96" s="120" t="s">
        <v>466</v>
      </c>
      <c r="D96" s="120" t="s">
        <v>467</v>
      </c>
      <c r="E96" s="102" t="s">
        <v>468</v>
      </c>
      <c r="F96" s="102" t="s">
        <v>469</v>
      </c>
      <c r="G96" s="66" t="s">
        <v>180</v>
      </c>
      <c r="H96" s="135" t="s">
        <v>181</v>
      </c>
      <c r="I96" s="86" t="s">
        <v>200</v>
      </c>
      <c r="J96" s="103" t="s">
        <v>193</v>
      </c>
      <c r="K96" s="104" t="s">
        <v>201</v>
      </c>
      <c r="L96" s="86" t="s">
        <v>185</v>
      </c>
      <c r="M96" s="104" t="s">
        <v>202</v>
      </c>
      <c r="N96" s="104" t="s">
        <v>185</v>
      </c>
      <c r="O96" s="87">
        <v>2</v>
      </c>
      <c r="P96" s="87">
        <v>3</v>
      </c>
      <c r="Q96" s="87">
        <f t="shared" si="37"/>
        <v>6</v>
      </c>
      <c r="R96" s="86" t="str">
        <f t="shared" si="38"/>
        <v>MEDIO</v>
      </c>
      <c r="S96" s="87">
        <v>10</v>
      </c>
      <c r="T96" s="87">
        <f t="shared" si="39"/>
        <v>60</v>
      </c>
      <c r="U96" s="87" t="str">
        <f t="shared" si="40"/>
        <v>III</v>
      </c>
      <c r="V96" s="105" t="s">
        <v>121</v>
      </c>
      <c r="W96" s="87" t="s">
        <v>203</v>
      </c>
      <c r="X96" s="87" t="s">
        <v>180</v>
      </c>
      <c r="Y96" s="86" t="s">
        <v>189</v>
      </c>
      <c r="Z96" s="86" t="s">
        <v>189</v>
      </c>
      <c r="AA96" s="86" t="s">
        <v>189</v>
      </c>
      <c r="AB96" s="86" t="s">
        <v>472</v>
      </c>
      <c r="AC96" s="86" t="s">
        <v>189</v>
      </c>
      <c r="AD96" s="142">
        <v>45869</v>
      </c>
      <c r="AE96" s="86" t="s">
        <v>191</v>
      </c>
      <c r="AF96" s="87">
        <v>2</v>
      </c>
      <c r="AG96" s="87">
        <v>3</v>
      </c>
      <c r="AH96" s="87">
        <f t="shared" si="35"/>
        <v>6</v>
      </c>
      <c r="AI96" s="86" t="str">
        <f t="shared" si="31"/>
        <v>MEDIO</v>
      </c>
      <c r="AJ96" s="87">
        <v>10</v>
      </c>
      <c r="AK96" s="87">
        <f t="shared" si="32"/>
        <v>60</v>
      </c>
      <c r="AL96" s="87" t="str">
        <f t="shared" si="33"/>
        <v>III</v>
      </c>
      <c r="AM96" s="105" t="s">
        <v>121</v>
      </c>
      <c r="AN96" s="87" t="s">
        <v>203</v>
      </c>
      <c r="AO96" s="86" t="s">
        <v>180</v>
      </c>
      <c r="AP96" s="86" t="s">
        <v>189</v>
      </c>
      <c r="AQ96" s="86" t="s">
        <v>189</v>
      </c>
      <c r="AR96" s="86" t="s">
        <v>189</v>
      </c>
      <c r="AS96" s="86" t="s">
        <v>472</v>
      </c>
      <c r="AT96" s="86" t="s">
        <v>189</v>
      </c>
      <c r="AU96" s="135" t="str">
        <f t="shared" si="36"/>
        <v>Se mantiene los controles establecidos</v>
      </c>
    </row>
    <row r="97" spans="2:47" s="47" customFormat="1" ht="174.75" customHeight="1" x14ac:dyDescent="0.25">
      <c r="B97" s="116" t="s">
        <v>175</v>
      </c>
      <c r="C97" s="120" t="s">
        <v>466</v>
      </c>
      <c r="D97" s="120" t="s">
        <v>467</v>
      </c>
      <c r="E97" s="102" t="s">
        <v>468</v>
      </c>
      <c r="F97" s="102" t="s">
        <v>469</v>
      </c>
      <c r="G97" s="66" t="s">
        <v>180</v>
      </c>
      <c r="H97" s="135" t="s">
        <v>181</v>
      </c>
      <c r="I97" s="86" t="s">
        <v>473</v>
      </c>
      <c r="J97" s="103" t="s">
        <v>193</v>
      </c>
      <c r="K97" s="104" t="s">
        <v>206</v>
      </c>
      <c r="L97" s="86" t="s">
        <v>229</v>
      </c>
      <c r="M97" s="104" t="s">
        <v>185</v>
      </c>
      <c r="N97" s="104" t="s">
        <v>474</v>
      </c>
      <c r="O97" s="87">
        <v>2</v>
      </c>
      <c r="P97" s="87">
        <v>3</v>
      </c>
      <c r="Q97" s="87">
        <f t="shared" si="37"/>
        <v>6</v>
      </c>
      <c r="R97" s="86" t="str">
        <f t="shared" si="38"/>
        <v>MEDIO</v>
      </c>
      <c r="S97" s="87">
        <v>10</v>
      </c>
      <c r="T97" s="87">
        <f t="shared" si="39"/>
        <v>60</v>
      </c>
      <c r="U97" s="87" t="str">
        <f t="shared" si="40"/>
        <v>III</v>
      </c>
      <c r="V97" s="105" t="s">
        <v>121</v>
      </c>
      <c r="W97" s="86" t="s">
        <v>475</v>
      </c>
      <c r="X97" s="87" t="s">
        <v>180</v>
      </c>
      <c r="Y97" s="86" t="s">
        <v>189</v>
      </c>
      <c r="Z97" s="86" t="s">
        <v>189</v>
      </c>
      <c r="AA97" s="86" t="s">
        <v>189</v>
      </c>
      <c r="AB97" s="86" t="s">
        <v>476</v>
      </c>
      <c r="AC97" s="86" t="s">
        <v>189</v>
      </c>
      <c r="AD97" s="142">
        <v>45869</v>
      </c>
      <c r="AE97" s="86" t="s">
        <v>191</v>
      </c>
      <c r="AF97" s="87">
        <v>2</v>
      </c>
      <c r="AG97" s="87">
        <v>3</v>
      </c>
      <c r="AH97" s="87">
        <f t="shared" si="35"/>
        <v>6</v>
      </c>
      <c r="AI97" s="86" t="str">
        <f t="shared" si="31"/>
        <v>MEDIO</v>
      </c>
      <c r="AJ97" s="87">
        <v>10</v>
      </c>
      <c r="AK97" s="87">
        <f t="shared" si="32"/>
        <v>60</v>
      </c>
      <c r="AL97" s="87" t="str">
        <f t="shared" si="33"/>
        <v>III</v>
      </c>
      <c r="AM97" s="105" t="s">
        <v>121</v>
      </c>
      <c r="AN97" s="86" t="s">
        <v>475</v>
      </c>
      <c r="AO97" s="86" t="s">
        <v>180</v>
      </c>
      <c r="AP97" s="86" t="s">
        <v>189</v>
      </c>
      <c r="AQ97" s="86" t="s">
        <v>189</v>
      </c>
      <c r="AR97" s="86" t="s">
        <v>189</v>
      </c>
      <c r="AS97" s="86" t="s">
        <v>476</v>
      </c>
      <c r="AT97" s="86" t="s">
        <v>189</v>
      </c>
      <c r="AU97" s="135" t="str">
        <f t="shared" si="36"/>
        <v>Se mantiene los controles establecidos</v>
      </c>
    </row>
    <row r="98" spans="2:47" s="47" customFormat="1" ht="174.75" customHeight="1" x14ac:dyDescent="0.25">
      <c r="B98" s="116" t="s">
        <v>175</v>
      </c>
      <c r="C98" s="120" t="s">
        <v>466</v>
      </c>
      <c r="D98" s="120" t="s">
        <v>467</v>
      </c>
      <c r="E98" s="102" t="s">
        <v>468</v>
      </c>
      <c r="F98" s="102" t="s">
        <v>469</v>
      </c>
      <c r="G98" s="66" t="s">
        <v>180</v>
      </c>
      <c r="H98" s="135" t="s">
        <v>181</v>
      </c>
      <c r="I98" s="86" t="s">
        <v>477</v>
      </c>
      <c r="J98" s="103" t="s">
        <v>478</v>
      </c>
      <c r="K98" s="104" t="s">
        <v>479</v>
      </c>
      <c r="L98" s="86" t="s">
        <v>229</v>
      </c>
      <c r="M98" s="104" t="s">
        <v>480</v>
      </c>
      <c r="N98" s="104" t="s">
        <v>481</v>
      </c>
      <c r="O98" s="87">
        <v>2</v>
      </c>
      <c r="P98" s="87">
        <v>2</v>
      </c>
      <c r="Q98" s="87">
        <f t="shared" si="37"/>
        <v>4</v>
      </c>
      <c r="R98" s="86" t="str">
        <f t="shared" si="38"/>
        <v>BAJO</v>
      </c>
      <c r="S98" s="87">
        <v>60</v>
      </c>
      <c r="T98" s="87">
        <f t="shared" si="39"/>
        <v>240</v>
      </c>
      <c r="U98" s="87" t="str">
        <f t="shared" si="40"/>
        <v>II</v>
      </c>
      <c r="V98" s="105" t="s">
        <v>121</v>
      </c>
      <c r="W98" s="86" t="s">
        <v>482</v>
      </c>
      <c r="X98" s="87" t="s">
        <v>180</v>
      </c>
      <c r="Y98" s="86" t="s">
        <v>189</v>
      </c>
      <c r="Z98" s="86" t="s">
        <v>189</v>
      </c>
      <c r="AA98" s="86" t="s">
        <v>189</v>
      </c>
      <c r="AB98" s="86" t="s">
        <v>483</v>
      </c>
      <c r="AC98" s="86" t="s">
        <v>189</v>
      </c>
      <c r="AD98" s="142">
        <v>45869</v>
      </c>
      <c r="AE98" s="86" t="s">
        <v>191</v>
      </c>
      <c r="AF98" s="87">
        <v>2</v>
      </c>
      <c r="AG98" s="87">
        <v>2</v>
      </c>
      <c r="AH98" s="87">
        <f t="shared" si="35"/>
        <v>4</v>
      </c>
      <c r="AI98" s="86" t="str">
        <f t="shared" si="31"/>
        <v>BAJO</v>
      </c>
      <c r="AJ98" s="87">
        <v>60</v>
      </c>
      <c r="AK98" s="87">
        <f t="shared" si="32"/>
        <v>240</v>
      </c>
      <c r="AL98" s="87" t="str">
        <f t="shared" si="33"/>
        <v>II</v>
      </c>
      <c r="AM98" s="105" t="s">
        <v>121</v>
      </c>
      <c r="AN98" s="86" t="s">
        <v>482</v>
      </c>
      <c r="AO98" s="86" t="s">
        <v>180</v>
      </c>
      <c r="AP98" s="86" t="s">
        <v>189</v>
      </c>
      <c r="AQ98" s="86" t="s">
        <v>189</v>
      </c>
      <c r="AR98" s="86" t="s">
        <v>189</v>
      </c>
      <c r="AS98" s="86" t="s">
        <v>483</v>
      </c>
      <c r="AT98" s="86" t="s">
        <v>189</v>
      </c>
      <c r="AU98" s="135" t="str">
        <f t="shared" si="36"/>
        <v>Se mantiene los controles establecidos</v>
      </c>
    </row>
    <row r="99" spans="2:47" s="47" customFormat="1" ht="174.75" customHeight="1" x14ac:dyDescent="0.25">
      <c r="B99" s="116" t="s">
        <v>175</v>
      </c>
      <c r="C99" s="120" t="s">
        <v>466</v>
      </c>
      <c r="D99" s="120" t="s">
        <v>467</v>
      </c>
      <c r="E99" s="102" t="s">
        <v>468</v>
      </c>
      <c r="F99" s="102" t="s">
        <v>469</v>
      </c>
      <c r="G99" s="66" t="s">
        <v>180</v>
      </c>
      <c r="H99" s="135" t="s">
        <v>181</v>
      </c>
      <c r="I99" s="86" t="s">
        <v>484</v>
      </c>
      <c r="J99" s="103" t="s">
        <v>478</v>
      </c>
      <c r="K99" s="104" t="s">
        <v>485</v>
      </c>
      <c r="L99" s="86" t="s">
        <v>229</v>
      </c>
      <c r="M99" s="104" t="s">
        <v>229</v>
      </c>
      <c r="N99" s="104" t="s">
        <v>486</v>
      </c>
      <c r="O99" s="87">
        <v>2</v>
      </c>
      <c r="P99" s="87">
        <v>2</v>
      </c>
      <c r="Q99" s="87">
        <f t="shared" si="37"/>
        <v>4</v>
      </c>
      <c r="R99" s="86" t="str">
        <f t="shared" si="38"/>
        <v>BAJO</v>
      </c>
      <c r="S99" s="87">
        <v>25</v>
      </c>
      <c r="T99" s="87">
        <f t="shared" si="39"/>
        <v>100</v>
      </c>
      <c r="U99" s="87" t="str">
        <f t="shared" si="40"/>
        <v>III</v>
      </c>
      <c r="V99" s="105" t="s">
        <v>121</v>
      </c>
      <c r="W99" s="104" t="s">
        <v>485</v>
      </c>
      <c r="X99" s="87" t="s">
        <v>180</v>
      </c>
      <c r="Y99" s="86" t="s">
        <v>189</v>
      </c>
      <c r="Z99" s="86" t="s">
        <v>189</v>
      </c>
      <c r="AA99" s="86" t="s">
        <v>189</v>
      </c>
      <c r="AB99" s="86" t="s">
        <v>487</v>
      </c>
      <c r="AC99" s="86" t="s">
        <v>189</v>
      </c>
      <c r="AD99" s="142">
        <v>45869</v>
      </c>
      <c r="AE99" s="86" t="s">
        <v>191</v>
      </c>
      <c r="AF99" s="87">
        <v>2</v>
      </c>
      <c r="AG99" s="87">
        <v>2</v>
      </c>
      <c r="AH99" s="87">
        <f t="shared" si="35"/>
        <v>4</v>
      </c>
      <c r="AI99" s="86" t="str">
        <f t="shared" si="31"/>
        <v>BAJO</v>
      </c>
      <c r="AJ99" s="87">
        <v>25</v>
      </c>
      <c r="AK99" s="87">
        <f t="shared" si="32"/>
        <v>100</v>
      </c>
      <c r="AL99" s="87" t="str">
        <f t="shared" si="33"/>
        <v>III</v>
      </c>
      <c r="AM99" s="105" t="s">
        <v>121</v>
      </c>
      <c r="AN99" s="104" t="s">
        <v>485</v>
      </c>
      <c r="AO99" s="86" t="s">
        <v>180</v>
      </c>
      <c r="AP99" s="86" t="s">
        <v>189</v>
      </c>
      <c r="AQ99" s="86" t="s">
        <v>189</v>
      </c>
      <c r="AR99" s="86" t="s">
        <v>189</v>
      </c>
      <c r="AS99" s="86" t="s">
        <v>487</v>
      </c>
      <c r="AT99" s="86" t="s">
        <v>189</v>
      </c>
      <c r="AU99" s="135" t="str">
        <f t="shared" si="36"/>
        <v>Se mantiene los controles establecidos</v>
      </c>
    </row>
    <row r="100" spans="2:47" s="47" customFormat="1" ht="174.75" customHeight="1" x14ac:dyDescent="0.25">
      <c r="B100" s="116" t="s">
        <v>175</v>
      </c>
      <c r="C100" s="120" t="s">
        <v>466</v>
      </c>
      <c r="D100" s="120" t="s">
        <v>467</v>
      </c>
      <c r="E100" s="102" t="s">
        <v>468</v>
      </c>
      <c r="F100" s="102" t="s">
        <v>469</v>
      </c>
      <c r="G100" s="66" t="s">
        <v>180</v>
      </c>
      <c r="H100" s="135" t="s">
        <v>181</v>
      </c>
      <c r="I100" s="86" t="s">
        <v>1128</v>
      </c>
      <c r="J100" s="103" t="s">
        <v>211</v>
      </c>
      <c r="K100" s="104" t="s">
        <v>212</v>
      </c>
      <c r="L100" s="86" t="s">
        <v>213</v>
      </c>
      <c r="M100" s="104" t="s">
        <v>214</v>
      </c>
      <c r="N100" s="104" t="s">
        <v>215</v>
      </c>
      <c r="O100" s="87">
        <v>3</v>
      </c>
      <c r="P100" s="87">
        <v>3</v>
      </c>
      <c r="Q100" s="87">
        <f t="shared" si="37"/>
        <v>9</v>
      </c>
      <c r="R100" s="86" t="str">
        <f t="shared" si="38"/>
        <v>ALTO</v>
      </c>
      <c r="S100" s="87">
        <v>25</v>
      </c>
      <c r="T100" s="87">
        <f t="shared" si="39"/>
        <v>225</v>
      </c>
      <c r="U100" s="87" t="str">
        <f t="shared" si="40"/>
        <v>II</v>
      </c>
      <c r="V100" s="105" t="s">
        <v>121</v>
      </c>
      <c r="W100" s="86" t="s">
        <v>216</v>
      </c>
      <c r="X100" s="87" t="s">
        <v>180</v>
      </c>
      <c r="Y100" s="86" t="s">
        <v>189</v>
      </c>
      <c r="Z100" s="86" t="s">
        <v>189</v>
      </c>
      <c r="AA100" s="86" t="s">
        <v>217</v>
      </c>
      <c r="AB100" s="86" t="s">
        <v>218</v>
      </c>
      <c r="AC100" s="86" t="s">
        <v>189</v>
      </c>
      <c r="AD100" s="142">
        <v>45869</v>
      </c>
      <c r="AE100" s="86" t="s">
        <v>191</v>
      </c>
      <c r="AF100" s="87">
        <v>3</v>
      </c>
      <c r="AG100" s="87">
        <v>3</v>
      </c>
      <c r="AH100" s="87">
        <f t="shared" si="35"/>
        <v>9</v>
      </c>
      <c r="AI100" s="86" t="str">
        <f t="shared" si="31"/>
        <v>ALTO</v>
      </c>
      <c r="AJ100" s="87">
        <v>25</v>
      </c>
      <c r="AK100" s="87">
        <f t="shared" si="32"/>
        <v>225</v>
      </c>
      <c r="AL100" s="87" t="str">
        <f t="shared" si="33"/>
        <v>II</v>
      </c>
      <c r="AM100" s="105" t="s">
        <v>121</v>
      </c>
      <c r="AN100" s="86" t="s">
        <v>216</v>
      </c>
      <c r="AO100" s="86" t="s">
        <v>180</v>
      </c>
      <c r="AP100" s="86" t="s">
        <v>189</v>
      </c>
      <c r="AQ100" s="86" t="s">
        <v>189</v>
      </c>
      <c r="AR100" s="86" t="s">
        <v>217</v>
      </c>
      <c r="AS100" s="86" t="s">
        <v>218</v>
      </c>
      <c r="AT100" s="86" t="s">
        <v>189</v>
      </c>
      <c r="AU100" s="135" t="str">
        <f t="shared" si="36"/>
        <v>Se mantiene los controles establecidos</v>
      </c>
    </row>
    <row r="101" spans="2:47" s="47" customFormat="1" ht="174.75" customHeight="1" x14ac:dyDescent="0.25">
      <c r="B101" s="116" t="s">
        <v>175</v>
      </c>
      <c r="C101" s="120" t="s">
        <v>466</v>
      </c>
      <c r="D101" s="120" t="s">
        <v>467</v>
      </c>
      <c r="E101" s="102" t="s">
        <v>468</v>
      </c>
      <c r="F101" s="102" t="s">
        <v>469</v>
      </c>
      <c r="G101" s="66" t="s">
        <v>180</v>
      </c>
      <c r="H101" s="135" t="s">
        <v>181</v>
      </c>
      <c r="I101" s="86" t="s">
        <v>488</v>
      </c>
      <c r="J101" s="103" t="s">
        <v>211</v>
      </c>
      <c r="K101" s="104" t="s">
        <v>489</v>
      </c>
      <c r="L101" s="86" t="s">
        <v>213</v>
      </c>
      <c r="M101" s="104" t="s">
        <v>221</v>
      </c>
      <c r="N101" s="104" t="s">
        <v>490</v>
      </c>
      <c r="O101" s="87">
        <v>2</v>
      </c>
      <c r="P101" s="87">
        <v>3</v>
      </c>
      <c r="Q101" s="87">
        <f t="shared" si="37"/>
        <v>6</v>
      </c>
      <c r="R101" s="86" t="str">
        <f t="shared" si="38"/>
        <v>MEDIO</v>
      </c>
      <c r="S101" s="87">
        <v>10</v>
      </c>
      <c r="T101" s="87">
        <f t="shared" si="39"/>
        <v>60</v>
      </c>
      <c r="U101" s="87" t="str">
        <f t="shared" si="40"/>
        <v>III</v>
      </c>
      <c r="V101" s="105" t="s">
        <v>121</v>
      </c>
      <c r="W101" s="86" t="s">
        <v>216</v>
      </c>
      <c r="X101" s="87" t="s">
        <v>180</v>
      </c>
      <c r="Y101" s="86" t="s">
        <v>189</v>
      </c>
      <c r="Z101" s="86" t="s">
        <v>189</v>
      </c>
      <c r="AA101" s="86" t="s">
        <v>189</v>
      </c>
      <c r="AB101" s="86" t="s">
        <v>218</v>
      </c>
      <c r="AC101" s="86" t="s">
        <v>189</v>
      </c>
      <c r="AD101" s="142">
        <v>45869</v>
      </c>
      <c r="AE101" s="86" t="s">
        <v>191</v>
      </c>
      <c r="AF101" s="87">
        <v>2</v>
      </c>
      <c r="AG101" s="87">
        <v>3</v>
      </c>
      <c r="AH101" s="87">
        <f t="shared" si="35"/>
        <v>6</v>
      </c>
      <c r="AI101" s="86" t="str">
        <f t="shared" si="31"/>
        <v>MEDIO</v>
      </c>
      <c r="AJ101" s="87">
        <v>10</v>
      </c>
      <c r="AK101" s="87">
        <f t="shared" si="32"/>
        <v>60</v>
      </c>
      <c r="AL101" s="87" t="str">
        <f t="shared" si="33"/>
        <v>III</v>
      </c>
      <c r="AM101" s="105" t="s">
        <v>121</v>
      </c>
      <c r="AN101" s="86" t="s">
        <v>216</v>
      </c>
      <c r="AO101" s="86" t="s">
        <v>180</v>
      </c>
      <c r="AP101" s="86" t="s">
        <v>189</v>
      </c>
      <c r="AQ101" s="86" t="s">
        <v>189</v>
      </c>
      <c r="AR101" s="86" t="s">
        <v>189</v>
      </c>
      <c r="AS101" s="86" t="s">
        <v>218</v>
      </c>
      <c r="AT101" s="86" t="s">
        <v>189</v>
      </c>
      <c r="AU101" s="135" t="str">
        <f t="shared" si="36"/>
        <v>Se mantiene los controles establecidos</v>
      </c>
    </row>
    <row r="102" spans="2:47" s="47" customFormat="1" ht="174.75" customHeight="1" x14ac:dyDescent="0.25">
      <c r="B102" s="116" t="s">
        <v>175</v>
      </c>
      <c r="C102" s="120" t="s">
        <v>466</v>
      </c>
      <c r="D102" s="120" t="s">
        <v>467</v>
      </c>
      <c r="E102" s="102" t="s">
        <v>468</v>
      </c>
      <c r="F102" s="102" t="s">
        <v>469</v>
      </c>
      <c r="G102" s="66" t="s">
        <v>180</v>
      </c>
      <c r="H102" s="135" t="s">
        <v>181</v>
      </c>
      <c r="I102" s="86" t="s">
        <v>219</v>
      </c>
      <c r="J102" s="103" t="s">
        <v>211</v>
      </c>
      <c r="K102" s="104" t="s">
        <v>220</v>
      </c>
      <c r="L102" s="86" t="s">
        <v>213</v>
      </c>
      <c r="M102" s="104" t="s">
        <v>221</v>
      </c>
      <c r="N102" s="104" t="s">
        <v>222</v>
      </c>
      <c r="O102" s="87">
        <v>2</v>
      </c>
      <c r="P102" s="87">
        <v>3</v>
      </c>
      <c r="Q102" s="87">
        <f t="shared" si="37"/>
        <v>6</v>
      </c>
      <c r="R102" s="86" t="str">
        <f t="shared" si="38"/>
        <v>MEDIO</v>
      </c>
      <c r="S102" s="87">
        <v>25</v>
      </c>
      <c r="T102" s="87">
        <f t="shared" si="39"/>
        <v>150</v>
      </c>
      <c r="U102" s="87" t="str">
        <f t="shared" si="40"/>
        <v>II</v>
      </c>
      <c r="V102" s="105" t="s">
        <v>121</v>
      </c>
      <c r="W102" s="86" t="s">
        <v>223</v>
      </c>
      <c r="X102" s="87" t="s">
        <v>180</v>
      </c>
      <c r="Y102" s="86" t="s">
        <v>189</v>
      </c>
      <c r="Z102" s="86" t="s">
        <v>189</v>
      </c>
      <c r="AA102" s="86" t="s">
        <v>189</v>
      </c>
      <c r="AB102" s="86" t="s">
        <v>218</v>
      </c>
      <c r="AC102" s="86" t="s">
        <v>189</v>
      </c>
      <c r="AD102" s="142">
        <v>45869</v>
      </c>
      <c r="AE102" s="86" t="s">
        <v>191</v>
      </c>
      <c r="AF102" s="87">
        <v>2</v>
      </c>
      <c r="AG102" s="87">
        <v>3</v>
      </c>
      <c r="AH102" s="87">
        <f t="shared" si="35"/>
        <v>6</v>
      </c>
      <c r="AI102" s="86" t="str">
        <f t="shared" si="31"/>
        <v>MEDIO</v>
      </c>
      <c r="AJ102" s="87">
        <v>25</v>
      </c>
      <c r="AK102" s="87">
        <f t="shared" si="32"/>
        <v>150</v>
      </c>
      <c r="AL102" s="87" t="str">
        <f t="shared" si="33"/>
        <v>II</v>
      </c>
      <c r="AM102" s="105" t="s">
        <v>121</v>
      </c>
      <c r="AN102" s="86" t="s">
        <v>223</v>
      </c>
      <c r="AO102" s="86" t="s">
        <v>180</v>
      </c>
      <c r="AP102" s="86" t="s">
        <v>189</v>
      </c>
      <c r="AQ102" s="86" t="s">
        <v>189</v>
      </c>
      <c r="AR102" s="86" t="s">
        <v>189</v>
      </c>
      <c r="AS102" s="86" t="s">
        <v>218</v>
      </c>
      <c r="AT102" s="86" t="s">
        <v>189</v>
      </c>
      <c r="AU102" s="135" t="str">
        <f t="shared" si="36"/>
        <v>Se mantiene los controles establecidos</v>
      </c>
    </row>
    <row r="103" spans="2:47" s="47" customFormat="1" ht="174.75" customHeight="1" x14ac:dyDescent="0.25">
      <c r="B103" s="116" t="s">
        <v>175</v>
      </c>
      <c r="C103" s="120" t="s">
        <v>466</v>
      </c>
      <c r="D103" s="120" t="s">
        <v>467</v>
      </c>
      <c r="E103" s="102" t="s">
        <v>468</v>
      </c>
      <c r="F103" s="102" t="s">
        <v>469</v>
      </c>
      <c r="G103" s="66" t="s">
        <v>180</v>
      </c>
      <c r="H103" s="135" t="s">
        <v>181</v>
      </c>
      <c r="I103" s="86" t="s">
        <v>491</v>
      </c>
      <c r="J103" s="103" t="s">
        <v>211</v>
      </c>
      <c r="K103" s="104" t="s">
        <v>492</v>
      </c>
      <c r="L103" s="86" t="s">
        <v>310</v>
      </c>
      <c r="M103" s="104" t="s">
        <v>214</v>
      </c>
      <c r="N103" s="104" t="s">
        <v>493</v>
      </c>
      <c r="O103" s="87">
        <v>2</v>
      </c>
      <c r="P103" s="87">
        <v>3</v>
      </c>
      <c r="Q103" s="87">
        <f t="shared" si="37"/>
        <v>6</v>
      </c>
      <c r="R103" s="86" t="str">
        <f t="shared" si="38"/>
        <v>MEDIO</v>
      </c>
      <c r="S103" s="87">
        <v>10</v>
      </c>
      <c r="T103" s="87">
        <f t="shared" si="39"/>
        <v>60</v>
      </c>
      <c r="U103" s="87" t="str">
        <f t="shared" si="40"/>
        <v>III</v>
      </c>
      <c r="V103" s="105" t="s">
        <v>121</v>
      </c>
      <c r="W103" s="86" t="s">
        <v>494</v>
      </c>
      <c r="X103" s="87" t="s">
        <v>180</v>
      </c>
      <c r="Y103" s="86" t="s">
        <v>189</v>
      </c>
      <c r="Z103" s="86" t="s">
        <v>189</v>
      </c>
      <c r="AA103" s="86" t="s">
        <v>189</v>
      </c>
      <c r="AB103" s="86" t="s">
        <v>218</v>
      </c>
      <c r="AC103" s="86" t="s">
        <v>189</v>
      </c>
      <c r="AD103" s="142">
        <v>45869</v>
      </c>
      <c r="AE103" s="86" t="s">
        <v>191</v>
      </c>
      <c r="AF103" s="87">
        <v>2</v>
      </c>
      <c r="AG103" s="87">
        <v>3</v>
      </c>
      <c r="AH103" s="87">
        <f t="shared" si="35"/>
        <v>6</v>
      </c>
      <c r="AI103" s="86" t="str">
        <f t="shared" si="31"/>
        <v>MEDIO</v>
      </c>
      <c r="AJ103" s="87">
        <v>10</v>
      </c>
      <c r="AK103" s="87">
        <f t="shared" si="32"/>
        <v>60</v>
      </c>
      <c r="AL103" s="87" t="str">
        <f t="shared" si="33"/>
        <v>III</v>
      </c>
      <c r="AM103" s="105" t="s">
        <v>121</v>
      </c>
      <c r="AN103" s="86" t="s">
        <v>494</v>
      </c>
      <c r="AO103" s="86" t="s">
        <v>180</v>
      </c>
      <c r="AP103" s="86" t="s">
        <v>189</v>
      </c>
      <c r="AQ103" s="86" t="s">
        <v>189</v>
      </c>
      <c r="AR103" s="86" t="s">
        <v>189</v>
      </c>
      <c r="AS103" s="86" t="s">
        <v>218</v>
      </c>
      <c r="AT103" s="86" t="s">
        <v>189</v>
      </c>
      <c r="AU103" s="135" t="str">
        <f t="shared" si="36"/>
        <v>Se mantiene los controles establecidos</v>
      </c>
    </row>
    <row r="104" spans="2:47" s="47" customFormat="1" ht="174.75" customHeight="1" x14ac:dyDescent="0.25">
      <c r="B104" s="116" t="s">
        <v>175</v>
      </c>
      <c r="C104" s="120" t="s">
        <v>466</v>
      </c>
      <c r="D104" s="120" t="s">
        <v>467</v>
      </c>
      <c r="E104" s="102" t="s">
        <v>468</v>
      </c>
      <c r="F104" s="102" t="s">
        <v>469</v>
      </c>
      <c r="G104" s="66" t="s">
        <v>180</v>
      </c>
      <c r="H104" s="135" t="s">
        <v>181</v>
      </c>
      <c r="I104" s="86" t="s">
        <v>495</v>
      </c>
      <c r="J104" s="103" t="s">
        <v>225</v>
      </c>
      <c r="K104" s="104" t="s">
        <v>496</v>
      </c>
      <c r="L104" s="86" t="s">
        <v>497</v>
      </c>
      <c r="M104" s="104" t="s">
        <v>498</v>
      </c>
      <c r="N104" s="104" t="s">
        <v>499</v>
      </c>
      <c r="O104" s="87">
        <v>2</v>
      </c>
      <c r="P104" s="87">
        <v>2</v>
      </c>
      <c r="Q104" s="87">
        <f t="shared" si="37"/>
        <v>4</v>
      </c>
      <c r="R104" s="86" t="str">
        <f t="shared" si="38"/>
        <v>BAJO</v>
      </c>
      <c r="S104" s="87">
        <v>25</v>
      </c>
      <c r="T104" s="87">
        <f t="shared" si="39"/>
        <v>100</v>
      </c>
      <c r="U104" s="87" t="str">
        <f t="shared" si="40"/>
        <v>III</v>
      </c>
      <c r="V104" s="105" t="s">
        <v>121</v>
      </c>
      <c r="W104" s="86" t="s">
        <v>500</v>
      </c>
      <c r="X104" s="87" t="s">
        <v>180</v>
      </c>
      <c r="Y104" s="86" t="s">
        <v>189</v>
      </c>
      <c r="Z104" s="86" t="s">
        <v>189</v>
      </c>
      <c r="AA104" s="86" t="s">
        <v>189</v>
      </c>
      <c r="AB104" s="86" t="s">
        <v>231</v>
      </c>
      <c r="AC104" s="86" t="s">
        <v>189</v>
      </c>
      <c r="AD104" s="142">
        <v>45869</v>
      </c>
      <c r="AE104" s="86" t="s">
        <v>191</v>
      </c>
      <c r="AF104" s="87">
        <v>2</v>
      </c>
      <c r="AG104" s="87">
        <v>2</v>
      </c>
      <c r="AH104" s="87">
        <f t="shared" si="35"/>
        <v>4</v>
      </c>
      <c r="AI104" s="86" t="str">
        <f t="shared" si="31"/>
        <v>BAJO</v>
      </c>
      <c r="AJ104" s="87">
        <v>25</v>
      </c>
      <c r="AK104" s="87">
        <f t="shared" si="32"/>
        <v>100</v>
      </c>
      <c r="AL104" s="87" t="str">
        <f t="shared" si="33"/>
        <v>III</v>
      </c>
      <c r="AM104" s="105" t="s">
        <v>121</v>
      </c>
      <c r="AN104" s="86" t="s">
        <v>500</v>
      </c>
      <c r="AO104" s="86" t="s">
        <v>180</v>
      </c>
      <c r="AP104" s="86" t="s">
        <v>189</v>
      </c>
      <c r="AQ104" s="86" t="s">
        <v>189</v>
      </c>
      <c r="AR104" s="86" t="s">
        <v>189</v>
      </c>
      <c r="AS104" s="86" t="s">
        <v>231</v>
      </c>
      <c r="AT104" s="86" t="s">
        <v>189</v>
      </c>
      <c r="AU104" s="135" t="str">
        <f t="shared" si="36"/>
        <v>Se mantiene los controles establecidos</v>
      </c>
    </row>
    <row r="105" spans="2:47" s="47" customFormat="1" ht="174.75" customHeight="1" x14ac:dyDescent="0.25">
      <c r="B105" s="116" t="s">
        <v>175</v>
      </c>
      <c r="C105" s="120" t="s">
        <v>466</v>
      </c>
      <c r="D105" s="120" t="s">
        <v>467</v>
      </c>
      <c r="E105" s="102" t="s">
        <v>468</v>
      </c>
      <c r="F105" s="102" t="s">
        <v>469</v>
      </c>
      <c r="G105" s="66" t="s">
        <v>180</v>
      </c>
      <c r="H105" s="135" t="s">
        <v>181</v>
      </c>
      <c r="I105" s="86" t="s">
        <v>224</v>
      </c>
      <c r="J105" s="103" t="s">
        <v>225</v>
      </c>
      <c r="K105" s="104" t="s">
        <v>226</v>
      </c>
      <c r="L105" s="86" t="s">
        <v>227</v>
      </c>
      <c r="M105" s="104" t="s">
        <v>228</v>
      </c>
      <c r="N105" s="104" t="s">
        <v>229</v>
      </c>
      <c r="O105" s="87">
        <v>2</v>
      </c>
      <c r="P105" s="87">
        <v>3</v>
      </c>
      <c r="Q105" s="87">
        <f t="shared" si="37"/>
        <v>6</v>
      </c>
      <c r="R105" s="86" t="str">
        <f t="shared" si="38"/>
        <v>MEDIO</v>
      </c>
      <c r="S105" s="87">
        <v>60</v>
      </c>
      <c r="T105" s="87">
        <f t="shared" si="39"/>
        <v>360</v>
      </c>
      <c r="U105" s="87" t="str">
        <f t="shared" si="40"/>
        <v>II</v>
      </c>
      <c r="V105" s="105" t="s">
        <v>121</v>
      </c>
      <c r="W105" s="86" t="s">
        <v>230</v>
      </c>
      <c r="X105" s="87" t="s">
        <v>180</v>
      </c>
      <c r="Y105" s="86" t="s">
        <v>189</v>
      </c>
      <c r="Z105" s="86" t="s">
        <v>189</v>
      </c>
      <c r="AA105" s="86" t="s">
        <v>189</v>
      </c>
      <c r="AB105" s="86" t="s">
        <v>231</v>
      </c>
      <c r="AC105" s="86" t="s">
        <v>189</v>
      </c>
      <c r="AD105" s="142">
        <v>45869</v>
      </c>
      <c r="AE105" s="86" t="s">
        <v>191</v>
      </c>
      <c r="AF105" s="87">
        <v>2</v>
      </c>
      <c r="AG105" s="87">
        <v>3</v>
      </c>
      <c r="AH105" s="87">
        <f t="shared" si="35"/>
        <v>6</v>
      </c>
      <c r="AI105" s="86" t="str">
        <f t="shared" si="31"/>
        <v>MEDIO</v>
      </c>
      <c r="AJ105" s="87">
        <v>60</v>
      </c>
      <c r="AK105" s="87">
        <f t="shared" si="32"/>
        <v>360</v>
      </c>
      <c r="AL105" s="87" t="str">
        <f t="shared" si="33"/>
        <v>II</v>
      </c>
      <c r="AM105" s="105" t="s">
        <v>121</v>
      </c>
      <c r="AN105" s="86" t="s">
        <v>230</v>
      </c>
      <c r="AO105" s="86" t="s">
        <v>180</v>
      </c>
      <c r="AP105" s="86" t="s">
        <v>189</v>
      </c>
      <c r="AQ105" s="86" t="s">
        <v>189</v>
      </c>
      <c r="AR105" s="86" t="s">
        <v>189</v>
      </c>
      <c r="AS105" s="86" t="s">
        <v>231</v>
      </c>
      <c r="AT105" s="86" t="s">
        <v>189</v>
      </c>
      <c r="AU105" s="135" t="str">
        <f t="shared" si="36"/>
        <v>Se mantiene los controles establecidos</v>
      </c>
    </row>
    <row r="106" spans="2:47" s="47" customFormat="1" ht="174.75" customHeight="1" x14ac:dyDescent="0.25">
      <c r="B106" s="116" t="s">
        <v>175</v>
      </c>
      <c r="C106" s="120" t="s">
        <v>466</v>
      </c>
      <c r="D106" s="120" t="s">
        <v>467</v>
      </c>
      <c r="E106" s="102" t="s">
        <v>468</v>
      </c>
      <c r="F106" s="102" t="s">
        <v>469</v>
      </c>
      <c r="G106" s="66" t="s">
        <v>180</v>
      </c>
      <c r="H106" s="135" t="s">
        <v>181</v>
      </c>
      <c r="I106" s="86" t="s">
        <v>232</v>
      </c>
      <c r="J106" s="103" t="s">
        <v>225</v>
      </c>
      <c r="K106" s="104" t="s">
        <v>233</v>
      </c>
      <c r="L106" s="86" t="s">
        <v>234</v>
      </c>
      <c r="M106" s="104" t="s">
        <v>235</v>
      </c>
      <c r="N106" s="104" t="s">
        <v>501</v>
      </c>
      <c r="O106" s="87">
        <v>1</v>
      </c>
      <c r="P106" s="87">
        <v>3</v>
      </c>
      <c r="Q106" s="87">
        <f>O106*P106</f>
        <v>3</v>
      </c>
      <c r="R106" s="86" t="str">
        <f t="shared" si="38"/>
        <v>BAJO</v>
      </c>
      <c r="S106" s="87">
        <v>25</v>
      </c>
      <c r="T106" s="87">
        <f t="shared" si="39"/>
        <v>75</v>
      </c>
      <c r="U106" s="87" t="str">
        <f t="shared" si="40"/>
        <v>III</v>
      </c>
      <c r="V106" s="143" t="str">
        <f t="shared" ref="V106" si="43">IF(U106="IV","Aceptable",IF(U106="III","Mejorable",IF(U106="II","Aceptable con control especifico", IF(U106="I","No Aceptable",FALSE))))</f>
        <v>Mejorable</v>
      </c>
      <c r="W106" s="86" t="s">
        <v>237</v>
      </c>
      <c r="X106" s="87" t="s">
        <v>180</v>
      </c>
      <c r="Y106" s="86" t="s">
        <v>189</v>
      </c>
      <c r="Z106" s="86" t="s">
        <v>189</v>
      </c>
      <c r="AA106" s="86" t="s">
        <v>189</v>
      </c>
      <c r="AB106" s="86" t="s">
        <v>502</v>
      </c>
      <c r="AC106" s="86" t="s">
        <v>189</v>
      </c>
      <c r="AD106" s="142">
        <v>45869</v>
      </c>
      <c r="AE106" s="86" t="s">
        <v>191</v>
      </c>
      <c r="AF106" s="87">
        <v>6</v>
      </c>
      <c r="AG106" s="87">
        <v>3</v>
      </c>
      <c r="AH106" s="87">
        <f>AF106*AG106</f>
        <v>18</v>
      </c>
      <c r="AI106" s="86" t="str">
        <f t="shared" si="31"/>
        <v>ALTO</v>
      </c>
      <c r="AJ106" s="87">
        <v>25</v>
      </c>
      <c r="AK106" s="87">
        <f t="shared" si="32"/>
        <v>450</v>
      </c>
      <c r="AL106" s="87" t="str">
        <f t="shared" si="33"/>
        <v>II</v>
      </c>
      <c r="AM106" s="143" t="str">
        <f t="shared" ref="AM106" si="44">IF(AL106="IV","Aceptable",IF(AL106="III","Mejorable",IF(AL106="II","Aceptable con control especifico", IF(AL106="I","No Aceptable",FALSE))))</f>
        <v>Aceptable con control especifico</v>
      </c>
      <c r="AN106" s="86" t="s">
        <v>237</v>
      </c>
      <c r="AO106" s="86" t="s">
        <v>180</v>
      </c>
      <c r="AP106" s="86" t="s">
        <v>189</v>
      </c>
      <c r="AQ106" s="86" t="s">
        <v>189</v>
      </c>
      <c r="AR106" s="86" t="s">
        <v>189</v>
      </c>
      <c r="AS106" s="86" t="s">
        <v>502</v>
      </c>
      <c r="AT106" s="86" t="s">
        <v>189</v>
      </c>
      <c r="AU106" s="135" t="str">
        <f t="shared" si="36"/>
        <v>Disminuyó el riesgo</v>
      </c>
    </row>
    <row r="107" spans="2:47" s="47" customFormat="1" ht="174.75" customHeight="1" x14ac:dyDescent="0.25">
      <c r="B107" s="116" t="s">
        <v>175</v>
      </c>
      <c r="C107" s="120" t="s">
        <v>466</v>
      </c>
      <c r="D107" s="120" t="s">
        <v>467</v>
      </c>
      <c r="E107" s="102" t="s">
        <v>468</v>
      </c>
      <c r="F107" s="102" t="s">
        <v>469</v>
      </c>
      <c r="G107" s="66" t="s">
        <v>180</v>
      </c>
      <c r="H107" s="135" t="s">
        <v>181</v>
      </c>
      <c r="I107" s="86" t="s">
        <v>315</v>
      </c>
      <c r="J107" s="103" t="s">
        <v>225</v>
      </c>
      <c r="K107" s="104" t="s">
        <v>316</v>
      </c>
      <c r="L107" s="86" t="s">
        <v>229</v>
      </c>
      <c r="M107" s="104" t="s">
        <v>235</v>
      </c>
      <c r="N107" s="104" t="s">
        <v>236</v>
      </c>
      <c r="O107" s="87">
        <v>2</v>
      </c>
      <c r="P107" s="87">
        <v>2</v>
      </c>
      <c r="Q107" s="87">
        <f t="shared" si="37"/>
        <v>4</v>
      </c>
      <c r="R107" s="86" t="str">
        <f t="shared" si="38"/>
        <v>BAJO</v>
      </c>
      <c r="S107" s="87">
        <v>25</v>
      </c>
      <c r="T107" s="87">
        <f t="shared" si="39"/>
        <v>100</v>
      </c>
      <c r="U107" s="87" t="str">
        <f t="shared" si="40"/>
        <v>III</v>
      </c>
      <c r="V107" s="143" t="str">
        <f t="shared" ref="V107:V108" si="45">IF(U107="IV","Aceptable",IF(U107="III","Mejorable",IF(U107="II","Aceptable con control especifico", IF(U107="I","No Aceptable",FALSE))))</f>
        <v>Mejorable</v>
      </c>
      <c r="W107" s="86" t="s">
        <v>237</v>
      </c>
      <c r="X107" s="87" t="s">
        <v>180</v>
      </c>
      <c r="Y107" s="86" t="s">
        <v>189</v>
      </c>
      <c r="Z107" s="86" t="s">
        <v>189</v>
      </c>
      <c r="AA107" s="86" t="s">
        <v>189</v>
      </c>
      <c r="AB107" s="86" t="s">
        <v>503</v>
      </c>
      <c r="AC107" s="86" t="s">
        <v>189</v>
      </c>
      <c r="AD107" s="142">
        <v>45869</v>
      </c>
      <c r="AE107" s="86" t="s">
        <v>191</v>
      </c>
      <c r="AF107" s="87">
        <v>2</v>
      </c>
      <c r="AG107" s="87">
        <v>2</v>
      </c>
      <c r="AH107" s="87">
        <f t="shared" si="35"/>
        <v>4</v>
      </c>
      <c r="AI107" s="86" t="str">
        <f t="shared" si="31"/>
        <v>BAJO</v>
      </c>
      <c r="AJ107" s="87">
        <v>25</v>
      </c>
      <c r="AK107" s="87">
        <f t="shared" si="32"/>
        <v>100</v>
      </c>
      <c r="AL107" s="87" t="str">
        <f t="shared" si="33"/>
        <v>III</v>
      </c>
      <c r="AM107" s="143" t="str">
        <f t="shared" ref="AM107:AM108" si="46">IF(AL107="IV","Aceptable",IF(AL107="III","Mejorable",IF(AL107="II","Aceptable con control especifico", IF(AL107="I","No Aceptable",FALSE))))</f>
        <v>Mejorable</v>
      </c>
      <c r="AN107" s="86" t="s">
        <v>237</v>
      </c>
      <c r="AO107" s="86" t="s">
        <v>180</v>
      </c>
      <c r="AP107" s="86" t="s">
        <v>189</v>
      </c>
      <c r="AQ107" s="86" t="s">
        <v>189</v>
      </c>
      <c r="AR107" s="86" t="s">
        <v>189</v>
      </c>
      <c r="AS107" s="86" t="s">
        <v>503</v>
      </c>
      <c r="AT107" s="86" t="s">
        <v>189</v>
      </c>
      <c r="AU107" s="135" t="str">
        <f t="shared" si="36"/>
        <v>Se mantiene los controles establecidos</v>
      </c>
    </row>
    <row r="108" spans="2:47" s="47" customFormat="1" ht="174.75" customHeight="1" x14ac:dyDescent="0.25">
      <c r="B108" s="116" t="s">
        <v>175</v>
      </c>
      <c r="C108" s="120" t="s">
        <v>466</v>
      </c>
      <c r="D108" s="120" t="s">
        <v>467</v>
      </c>
      <c r="E108" s="102" t="s">
        <v>468</v>
      </c>
      <c r="F108" s="102" t="s">
        <v>469</v>
      </c>
      <c r="G108" s="66" t="s">
        <v>180</v>
      </c>
      <c r="H108" s="135" t="s">
        <v>181</v>
      </c>
      <c r="I108" s="86" t="s">
        <v>419</v>
      </c>
      <c r="J108" s="103" t="s">
        <v>225</v>
      </c>
      <c r="K108" s="104" t="s">
        <v>504</v>
      </c>
      <c r="L108" s="86" t="s">
        <v>185</v>
      </c>
      <c r="M108" s="104" t="s">
        <v>505</v>
      </c>
      <c r="N108" s="104" t="s">
        <v>229</v>
      </c>
      <c r="O108" s="87">
        <v>2</v>
      </c>
      <c r="P108" s="87">
        <v>4</v>
      </c>
      <c r="Q108" s="87">
        <v>6</v>
      </c>
      <c r="R108" s="86" t="str">
        <f t="shared" si="38"/>
        <v>MEDIO</v>
      </c>
      <c r="S108" s="87">
        <v>25</v>
      </c>
      <c r="T108" s="87">
        <f t="shared" si="39"/>
        <v>150</v>
      </c>
      <c r="U108" s="87" t="str">
        <f t="shared" si="40"/>
        <v>II</v>
      </c>
      <c r="V108" s="143" t="str">
        <f t="shared" si="45"/>
        <v>Aceptable con control especifico</v>
      </c>
      <c r="W108" s="86" t="s">
        <v>237</v>
      </c>
      <c r="X108" s="87" t="s">
        <v>180</v>
      </c>
      <c r="Y108" s="86" t="s">
        <v>189</v>
      </c>
      <c r="Z108" s="86" t="s">
        <v>189</v>
      </c>
      <c r="AA108" s="86" t="s">
        <v>189</v>
      </c>
      <c r="AB108" s="86" t="s">
        <v>506</v>
      </c>
      <c r="AC108" s="86" t="s">
        <v>189</v>
      </c>
      <c r="AD108" s="142">
        <v>45869</v>
      </c>
      <c r="AE108" s="86" t="s">
        <v>191</v>
      </c>
      <c r="AF108" s="87">
        <v>2</v>
      </c>
      <c r="AG108" s="87">
        <v>4</v>
      </c>
      <c r="AH108" s="87">
        <v>6</v>
      </c>
      <c r="AI108" s="86" t="str">
        <f t="shared" si="31"/>
        <v>MEDIO</v>
      </c>
      <c r="AJ108" s="87">
        <v>25</v>
      </c>
      <c r="AK108" s="87">
        <f t="shared" si="32"/>
        <v>150</v>
      </c>
      <c r="AL108" s="87" t="str">
        <f t="shared" si="33"/>
        <v>II</v>
      </c>
      <c r="AM108" s="143" t="str">
        <f t="shared" si="46"/>
        <v>Aceptable con control especifico</v>
      </c>
      <c r="AN108" s="86" t="s">
        <v>237</v>
      </c>
      <c r="AO108" s="86" t="s">
        <v>180</v>
      </c>
      <c r="AP108" s="86" t="s">
        <v>189</v>
      </c>
      <c r="AQ108" s="86" t="s">
        <v>189</v>
      </c>
      <c r="AR108" s="86" t="s">
        <v>189</v>
      </c>
      <c r="AS108" s="86" t="s">
        <v>506</v>
      </c>
      <c r="AT108" s="86" t="s">
        <v>189</v>
      </c>
      <c r="AU108" s="135" t="str">
        <f t="shared" si="36"/>
        <v>Se mantiene los controles establecidos</v>
      </c>
    </row>
    <row r="109" spans="2:47" s="47" customFormat="1" ht="174.75" customHeight="1" x14ac:dyDescent="0.25">
      <c r="B109" s="116" t="s">
        <v>175</v>
      </c>
      <c r="C109" s="120" t="s">
        <v>466</v>
      </c>
      <c r="D109" s="120" t="s">
        <v>467</v>
      </c>
      <c r="E109" s="102" t="s">
        <v>468</v>
      </c>
      <c r="F109" s="102" t="s">
        <v>469</v>
      </c>
      <c r="G109" s="66" t="s">
        <v>180</v>
      </c>
      <c r="H109" s="135" t="s">
        <v>181</v>
      </c>
      <c r="I109" s="86" t="s">
        <v>507</v>
      </c>
      <c r="J109" s="103" t="s">
        <v>225</v>
      </c>
      <c r="K109" s="104" t="s">
        <v>508</v>
      </c>
      <c r="L109" s="86" t="s">
        <v>185</v>
      </c>
      <c r="M109" s="104" t="s">
        <v>509</v>
      </c>
      <c r="N109" s="104" t="s">
        <v>510</v>
      </c>
      <c r="O109" s="87">
        <v>2</v>
      </c>
      <c r="P109" s="87">
        <v>3</v>
      </c>
      <c r="Q109" s="87">
        <f t="shared" ref="Q109:Q145" si="47">O109*P109</f>
        <v>6</v>
      </c>
      <c r="R109" s="86" t="str">
        <f t="shared" si="38"/>
        <v>MEDIO</v>
      </c>
      <c r="S109" s="87">
        <v>25</v>
      </c>
      <c r="T109" s="87">
        <f t="shared" si="39"/>
        <v>150</v>
      </c>
      <c r="U109" s="87" t="str">
        <f t="shared" si="40"/>
        <v>II</v>
      </c>
      <c r="V109" s="105" t="s">
        <v>121</v>
      </c>
      <c r="W109" s="86" t="s">
        <v>429</v>
      </c>
      <c r="X109" s="87" t="s">
        <v>180</v>
      </c>
      <c r="Y109" s="86" t="s">
        <v>189</v>
      </c>
      <c r="Z109" s="86" t="s">
        <v>189</v>
      </c>
      <c r="AA109" s="86" t="s">
        <v>189</v>
      </c>
      <c r="AB109" s="86" t="s">
        <v>511</v>
      </c>
      <c r="AC109" s="86" t="s">
        <v>189</v>
      </c>
      <c r="AD109" s="142">
        <v>45869</v>
      </c>
      <c r="AE109" s="86" t="s">
        <v>191</v>
      </c>
      <c r="AF109" s="87">
        <v>2</v>
      </c>
      <c r="AG109" s="87">
        <v>3</v>
      </c>
      <c r="AH109" s="87">
        <f t="shared" ref="AH109:AH143" si="48">AF109*AG109</f>
        <v>6</v>
      </c>
      <c r="AI109" s="86" t="str">
        <f t="shared" si="31"/>
        <v>MEDIO</v>
      </c>
      <c r="AJ109" s="87">
        <v>25</v>
      </c>
      <c r="AK109" s="87">
        <f t="shared" si="32"/>
        <v>150</v>
      </c>
      <c r="AL109" s="87" t="str">
        <f t="shared" si="33"/>
        <v>II</v>
      </c>
      <c r="AM109" s="105" t="s">
        <v>121</v>
      </c>
      <c r="AN109" s="86" t="s">
        <v>429</v>
      </c>
      <c r="AO109" s="86" t="s">
        <v>180</v>
      </c>
      <c r="AP109" s="86" t="s">
        <v>189</v>
      </c>
      <c r="AQ109" s="86" t="s">
        <v>189</v>
      </c>
      <c r="AR109" s="86" t="s">
        <v>189</v>
      </c>
      <c r="AS109" s="86" t="s">
        <v>511</v>
      </c>
      <c r="AT109" s="86" t="s">
        <v>189</v>
      </c>
      <c r="AU109" s="135" t="str">
        <f t="shared" si="36"/>
        <v>Se mantiene los controles establecidos</v>
      </c>
    </row>
    <row r="110" spans="2:47" s="47" customFormat="1" ht="174.75" customHeight="1" x14ac:dyDescent="0.25">
      <c r="B110" s="116" t="s">
        <v>175</v>
      </c>
      <c r="C110" s="120" t="s">
        <v>466</v>
      </c>
      <c r="D110" s="120" t="s">
        <v>467</v>
      </c>
      <c r="E110" s="102" t="s">
        <v>468</v>
      </c>
      <c r="F110" s="102" t="s">
        <v>469</v>
      </c>
      <c r="G110" s="66" t="s">
        <v>180</v>
      </c>
      <c r="H110" s="135" t="s">
        <v>181</v>
      </c>
      <c r="I110" s="86" t="s">
        <v>243</v>
      </c>
      <c r="J110" s="103" t="s">
        <v>225</v>
      </c>
      <c r="K110" s="104" t="s">
        <v>244</v>
      </c>
      <c r="L110" s="86" t="s">
        <v>185</v>
      </c>
      <c r="M110" s="104" t="s">
        <v>245</v>
      </c>
      <c r="N110" s="104" t="s">
        <v>185</v>
      </c>
      <c r="O110" s="87">
        <v>2</v>
      </c>
      <c r="P110" s="87">
        <v>3</v>
      </c>
      <c r="Q110" s="87">
        <f t="shared" si="47"/>
        <v>6</v>
      </c>
      <c r="R110" s="86" t="str">
        <f t="shared" si="38"/>
        <v>MEDIO</v>
      </c>
      <c r="S110" s="87">
        <v>10</v>
      </c>
      <c r="T110" s="87">
        <f t="shared" si="39"/>
        <v>60</v>
      </c>
      <c r="U110" s="87" t="str">
        <f t="shared" si="40"/>
        <v>III</v>
      </c>
      <c r="V110" s="105" t="s">
        <v>121</v>
      </c>
      <c r="W110" s="87" t="s">
        <v>242</v>
      </c>
      <c r="X110" s="87" t="s">
        <v>180</v>
      </c>
      <c r="Y110" s="86" t="s">
        <v>189</v>
      </c>
      <c r="Z110" s="86" t="s">
        <v>189</v>
      </c>
      <c r="AA110" s="86" t="s">
        <v>189</v>
      </c>
      <c r="AB110" s="86" t="s">
        <v>246</v>
      </c>
      <c r="AC110" s="86" t="s">
        <v>189</v>
      </c>
      <c r="AD110" s="142">
        <v>45869</v>
      </c>
      <c r="AE110" s="86" t="s">
        <v>191</v>
      </c>
      <c r="AF110" s="87">
        <v>2</v>
      </c>
      <c r="AG110" s="87">
        <v>3</v>
      </c>
      <c r="AH110" s="87">
        <f t="shared" si="48"/>
        <v>6</v>
      </c>
      <c r="AI110" s="86" t="str">
        <f t="shared" ref="AI110:AI113" si="49">IF(AH110&lt;=4,"BAJO",IF(AH110&lt;=8,"MEDIO",IF(AH110&lt;=20,"ALTO","MUY ALTO")))</f>
        <v>MEDIO</v>
      </c>
      <c r="AJ110" s="87">
        <v>10</v>
      </c>
      <c r="AK110" s="87">
        <f t="shared" ref="AK110:AK113" si="50">AH110*AJ110</f>
        <v>60</v>
      </c>
      <c r="AL110" s="87" t="str">
        <f t="shared" ref="AL110:AL113" si="51">IF(AK110&lt;=20,"IV",IF(AK110&lt;=120,"III",IF(AK110&lt;=500,"II",IF(AK110&lt;=4000,"I",FALSE))))</f>
        <v>III</v>
      </c>
      <c r="AM110" s="105" t="s">
        <v>121</v>
      </c>
      <c r="AN110" s="87" t="s">
        <v>242</v>
      </c>
      <c r="AO110" s="86" t="s">
        <v>180</v>
      </c>
      <c r="AP110" s="86" t="s">
        <v>189</v>
      </c>
      <c r="AQ110" s="86" t="s">
        <v>189</v>
      </c>
      <c r="AR110" s="86" t="s">
        <v>189</v>
      </c>
      <c r="AS110" s="86" t="s">
        <v>246</v>
      </c>
      <c r="AT110" s="86" t="s">
        <v>189</v>
      </c>
      <c r="AU110" s="135" t="str">
        <f t="shared" si="36"/>
        <v>Se mantiene los controles establecidos</v>
      </c>
    </row>
    <row r="111" spans="2:47" s="47" customFormat="1" ht="174.75" customHeight="1" x14ac:dyDescent="0.25">
      <c r="B111" s="116" t="s">
        <v>175</v>
      </c>
      <c r="C111" s="120" t="s">
        <v>466</v>
      </c>
      <c r="D111" s="120" t="s">
        <v>467</v>
      </c>
      <c r="E111" s="102" t="s">
        <v>468</v>
      </c>
      <c r="F111" s="102" t="s">
        <v>469</v>
      </c>
      <c r="G111" s="66" t="s">
        <v>180</v>
      </c>
      <c r="H111" s="135" t="s">
        <v>247</v>
      </c>
      <c r="I111" s="86" t="s">
        <v>248</v>
      </c>
      <c r="J111" s="103" t="s">
        <v>249</v>
      </c>
      <c r="K111" s="104" t="s">
        <v>233</v>
      </c>
      <c r="L111" s="86" t="s">
        <v>250</v>
      </c>
      <c r="M111" s="104" t="s">
        <v>251</v>
      </c>
      <c r="N111" s="104" t="s">
        <v>252</v>
      </c>
      <c r="O111" s="87">
        <v>2</v>
      </c>
      <c r="P111" s="87">
        <v>2</v>
      </c>
      <c r="Q111" s="87">
        <f t="shared" si="47"/>
        <v>4</v>
      </c>
      <c r="R111" s="86" t="str">
        <f t="shared" si="38"/>
        <v>BAJO</v>
      </c>
      <c r="S111" s="87">
        <v>25</v>
      </c>
      <c r="T111" s="87">
        <f t="shared" si="39"/>
        <v>100</v>
      </c>
      <c r="U111" s="87" t="str">
        <f t="shared" si="40"/>
        <v>III</v>
      </c>
      <c r="V111" s="105" t="s">
        <v>121</v>
      </c>
      <c r="W111" s="87" t="s">
        <v>253</v>
      </c>
      <c r="X111" s="87" t="s">
        <v>180</v>
      </c>
      <c r="Y111" s="86" t="s">
        <v>189</v>
      </c>
      <c r="Z111" s="86" t="s">
        <v>189</v>
      </c>
      <c r="AA111" s="86" t="s">
        <v>189</v>
      </c>
      <c r="AB111" s="104" t="s">
        <v>254</v>
      </c>
      <c r="AC111" s="86" t="s">
        <v>189</v>
      </c>
      <c r="AD111" s="142">
        <v>45869</v>
      </c>
      <c r="AE111" s="86" t="s">
        <v>191</v>
      </c>
      <c r="AF111" s="87">
        <v>2</v>
      </c>
      <c r="AG111" s="87">
        <v>2</v>
      </c>
      <c r="AH111" s="87">
        <f t="shared" si="48"/>
        <v>4</v>
      </c>
      <c r="AI111" s="86" t="str">
        <f t="shared" si="49"/>
        <v>BAJO</v>
      </c>
      <c r="AJ111" s="87">
        <v>25</v>
      </c>
      <c r="AK111" s="87">
        <f t="shared" si="50"/>
        <v>100</v>
      </c>
      <c r="AL111" s="87" t="str">
        <f t="shared" si="51"/>
        <v>III</v>
      </c>
      <c r="AM111" s="105" t="s">
        <v>121</v>
      </c>
      <c r="AN111" s="87" t="s">
        <v>253</v>
      </c>
      <c r="AO111" s="86" t="s">
        <v>180</v>
      </c>
      <c r="AP111" s="86" t="s">
        <v>189</v>
      </c>
      <c r="AQ111" s="86" t="s">
        <v>189</v>
      </c>
      <c r="AR111" s="86" t="s">
        <v>189</v>
      </c>
      <c r="AS111" s="104" t="s">
        <v>254</v>
      </c>
      <c r="AT111" s="86" t="s">
        <v>189</v>
      </c>
      <c r="AU111" s="135" t="str">
        <f t="shared" si="36"/>
        <v>Se mantiene los controles establecidos</v>
      </c>
    </row>
    <row r="112" spans="2:47" s="47" customFormat="1" ht="174.75" customHeight="1" x14ac:dyDescent="0.25">
      <c r="B112" s="116" t="s">
        <v>175</v>
      </c>
      <c r="C112" s="120" t="s">
        <v>466</v>
      </c>
      <c r="D112" s="120" t="s">
        <v>467</v>
      </c>
      <c r="E112" s="102" t="s">
        <v>468</v>
      </c>
      <c r="F112" s="102" t="s">
        <v>469</v>
      </c>
      <c r="G112" s="66" t="s">
        <v>180</v>
      </c>
      <c r="H112" s="135" t="s">
        <v>247</v>
      </c>
      <c r="I112" s="103" t="s">
        <v>255</v>
      </c>
      <c r="J112" s="103" t="s">
        <v>249</v>
      </c>
      <c r="K112" s="104" t="s">
        <v>233</v>
      </c>
      <c r="L112" s="86" t="s">
        <v>250</v>
      </c>
      <c r="M112" s="104" t="s">
        <v>251</v>
      </c>
      <c r="N112" s="104" t="s">
        <v>252</v>
      </c>
      <c r="O112" s="87">
        <v>2</v>
      </c>
      <c r="P112" s="87">
        <v>2</v>
      </c>
      <c r="Q112" s="87">
        <f t="shared" si="47"/>
        <v>4</v>
      </c>
      <c r="R112" s="86" t="str">
        <f t="shared" si="38"/>
        <v>BAJO</v>
      </c>
      <c r="S112" s="87">
        <v>25</v>
      </c>
      <c r="T112" s="87">
        <f t="shared" si="39"/>
        <v>100</v>
      </c>
      <c r="U112" s="87" t="str">
        <f t="shared" si="40"/>
        <v>III</v>
      </c>
      <c r="V112" s="105" t="s">
        <v>121</v>
      </c>
      <c r="W112" s="87" t="s">
        <v>253</v>
      </c>
      <c r="X112" s="87" t="s">
        <v>180</v>
      </c>
      <c r="Y112" s="86" t="s">
        <v>189</v>
      </c>
      <c r="Z112" s="86" t="s">
        <v>189</v>
      </c>
      <c r="AA112" s="86" t="s">
        <v>189</v>
      </c>
      <c r="AB112" s="104" t="s">
        <v>254</v>
      </c>
      <c r="AC112" s="86" t="s">
        <v>189</v>
      </c>
      <c r="AD112" s="142">
        <v>45869</v>
      </c>
      <c r="AE112" s="86" t="s">
        <v>191</v>
      </c>
      <c r="AF112" s="87">
        <v>2</v>
      </c>
      <c r="AG112" s="87">
        <v>2</v>
      </c>
      <c r="AH112" s="87">
        <f t="shared" si="48"/>
        <v>4</v>
      </c>
      <c r="AI112" s="86" t="str">
        <f t="shared" si="49"/>
        <v>BAJO</v>
      </c>
      <c r="AJ112" s="87">
        <v>25</v>
      </c>
      <c r="AK112" s="87">
        <f t="shared" si="50"/>
        <v>100</v>
      </c>
      <c r="AL112" s="87" t="str">
        <f t="shared" si="51"/>
        <v>III</v>
      </c>
      <c r="AM112" s="105" t="s">
        <v>121</v>
      </c>
      <c r="AN112" s="87" t="s">
        <v>253</v>
      </c>
      <c r="AO112" s="86" t="s">
        <v>180</v>
      </c>
      <c r="AP112" s="86" t="s">
        <v>189</v>
      </c>
      <c r="AQ112" s="86" t="s">
        <v>189</v>
      </c>
      <c r="AR112" s="86" t="s">
        <v>189</v>
      </c>
      <c r="AS112" s="104" t="s">
        <v>254</v>
      </c>
      <c r="AT112" s="86" t="s">
        <v>189</v>
      </c>
      <c r="AU112" s="135" t="str">
        <f t="shared" si="36"/>
        <v>Se mantiene los controles establecidos</v>
      </c>
    </row>
    <row r="113" spans="2:47" s="47" customFormat="1" ht="174.75" customHeight="1" x14ac:dyDescent="0.25">
      <c r="B113" s="116" t="s">
        <v>175</v>
      </c>
      <c r="C113" s="120" t="s">
        <v>466</v>
      </c>
      <c r="D113" s="120" t="s">
        <v>467</v>
      </c>
      <c r="E113" s="102" t="s">
        <v>468</v>
      </c>
      <c r="F113" s="102" t="s">
        <v>469</v>
      </c>
      <c r="G113" s="66" t="s">
        <v>180</v>
      </c>
      <c r="H113" s="135" t="s">
        <v>247</v>
      </c>
      <c r="I113" s="86" t="s">
        <v>256</v>
      </c>
      <c r="J113" s="103" t="s">
        <v>249</v>
      </c>
      <c r="K113" s="104" t="s">
        <v>257</v>
      </c>
      <c r="L113" s="86" t="s">
        <v>258</v>
      </c>
      <c r="M113" s="104" t="s">
        <v>251</v>
      </c>
      <c r="N113" s="104" t="s">
        <v>252</v>
      </c>
      <c r="O113" s="87">
        <v>2</v>
      </c>
      <c r="P113" s="87">
        <v>2</v>
      </c>
      <c r="Q113" s="87">
        <f t="shared" si="47"/>
        <v>4</v>
      </c>
      <c r="R113" s="86" t="str">
        <f t="shared" si="38"/>
        <v>BAJO</v>
      </c>
      <c r="S113" s="87">
        <v>60</v>
      </c>
      <c r="T113" s="87">
        <f t="shared" si="39"/>
        <v>240</v>
      </c>
      <c r="U113" s="87" t="str">
        <f t="shared" si="40"/>
        <v>II</v>
      </c>
      <c r="V113" s="105" t="s">
        <v>121</v>
      </c>
      <c r="W113" s="87" t="s">
        <v>253</v>
      </c>
      <c r="X113" s="87" t="s">
        <v>180</v>
      </c>
      <c r="Y113" s="86" t="s">
        <v>189</v>
      </c>
      <c r="Z113" s="86" t="s">
        <v>189</v>
      </c>
      <c r="AA113" s="86" t="s">
        <v>189</v>
      </c>
      <c r="AB113" s="104" t="s">
        <v>254</v>
      </c>
      <c r="AC113" s="86" t="s">
        <v>189</v>
      </c>
      <c r="AD113" s="142">
        <v>45869</v>
      </c>
      <c r="AE113" s="86" t="s">
        <v>191</v>
      </c>
      <c r="AF113" s="87">
        <v>2</v>
      </c>
      <c r="AG113" s="87">
        <v>2</v>
      </c>
      <c r="AH113" s="87">
        <f t="shared" si="48"/>
        <v>4</v>
      </c>
      <c r="AI113" s="86" t="str">
        <f t="shared" si="49"/>
        <v>BAJO</v>
      </c>
      <c r="AJ113" s="87">
        <v>60</v>
      </c>
      <c r="AK113" s="87">
        <f t="shared" si="50"/>
        <v>240</v>
      </c>
      <c r="AL113" s="87" t="str">
        <f t="shared" si="51"/>
        <v>II</v>
      </c>
      <c r="AM113" s="105" t="s">
        <v>121</v>
      </c>
      <c r="AN113" s="87" t="s">
        <v>253</v>
      </c>
      <c r="AO113" s="86" t="s">
        <v>180</v>
      </c>
      <c r="AP113" s="86" t="s">
        <v>189</v>
      </c>
      <c r="AQ113" s="86" t="s">
        <v>189</v>
      </c>
      <c r="AR113" s="86" t="s">
        <v>189</v>
      </c>
      <c r="AS113" s="104" t="s">
        <v>254</v>
      </c>
      <c r="AT113" s="86" t="s">
        <v>189</v>
      </c>
      <c r="AU113" s="135" t="str">
        <f t="shared" si="36"/>
        <v>Se mantiene los controles establecidos</v>
      </c>
    </row>
    <row r="114" spans="2:47" s="47" customFormat="1" ht="174.75" customHeight="1" x14ac:dyDescent="0.25">
      <c r="B114" s="116" t="s">
        <v>175</v>
      </c>
      <c r="C114" s="120" t="s">
        <v>466</v>
      </c>
      <c r="D114" s="120" t="s">
        <v>467</v>
      </c>
      <c r="E114" s="102" t="s">
        <v>468</v>
      </c>
      <c r="F114" s="102" t="s">
        <v>469</v>
      </c>
      <c r="G114" s="66" t="s">
        <v>180</v>
      </c>
      <c r="H114" s="135" t="s">
        <v>247</v>
      </c>
      <c r="I114" s="86" t="s">
        <v>259</v>
      </c>
      <c r="J114" s="103" t="s">
        <v>249</v>
      </c>
      <c r="K114" s="104" t="s">
        <v>233</v>
      </c>
      <c r="L114" s="86" t="s">
        <v>250</v>
      </c>
      <c r="M114" s="104" t="s">
        <v>251</v>
      </c>
      <c r="N114" s="104" t="s">
        <v>252</v>
      </c>
      <c r="O114" s="87">
        <v>1</v>
      </c>
      <c r="P114" s="87">
        <v>1</v>
      </c>
      <c r="Q114" s="87">
        <f t="shared" si="47"/>
        <v>1</v>
      </c>
      <c r="R114" s="86" t="str">
        <f>IF(Q114&lt;=4,"BAJO",IF(Q114&lt;=8,"MEDIO",IF(Q114&lt;=20,"ALTO","MUY ALTO")))</f>
        <v>BAJO</v>
      </c>
      <c r="S114" s="87">
        <v>10</v>
      </c>
      <c r="T114" s="87">
        <f>Q114*S114</f>
        <v>10</v>
      </c>
      <c r="U114" s="87" t="str">
        <f>IF(T114&lt;=20,"IV",IF(T114&lt;=120,"III",IF(T114&lt;=500,"II",IF(T114&lt;=4000,"I",FALSE))))</f>
        <v>IV</v>
      </c>
      <c r="V114" s="105" t="s">
        <v>121</v>
      </c>
      <c r="W114" s="87" t="s">
        <v>253</v>
      </c>
      <c r="X114" s="87" t="s">
        <v>180</v>
      </c>
      <c r="Y114" s="86" t="s">
        <v>189</v>
      </c>
      <c r="Z114" s="86" t="s">
        <v>189</v>
      </c>
      <c r="AA114" s="86" t="s">
        <v>189</v>
      </c>
      <c r="AB114" s="104" t="s">
        <v>254</v>
      </c>
      <c r="AC114" s="86" t="s">
        <v>189</v>
      </c>
      <c r="AD114" s="142">
        <v>45869</v>
      </c>
      <c r="AE114" s="86" t="s">
        <v>191</v>
      </c>
      <c r="AF114" s="87">
        <v>1</v>
      </c>
      <c r="AG114" s="87">
        <v>1</v>
      </c>
      <c r="AH114" s="87">
        <f t="shared" si="48"/>
        <v>1</v>
      </c>
      <c r="AI114" s="86" t="str">
        <f>IF(AH114&lt;=4,"BAJO",IF(AH114&lt;=8,"MEDIO",IF(AH114&lt;=20,"ALTO","MUY ALTO")))</f>
        <v>BAJO</v>
      </c>
      <c r="AJ114" s="87">
        <v>10</v>
      </c>
      <c r="AK114" s="87">
        <f>AH114*AJ114</f>
        <v>10</v>
      </c>
      <c r="AL114" s="87" t="str">
        <f>IF(AK114&lt;=20,"IV",IF(AK114&lt;=120,"III",IF(AK114&lt;=500,"II",IF(AK114&lt;=4000,"I",FALSE))))</f>
        <v>IV</v>
      </c>
      <c r="AM114" s="105" t="s">
        <v>121</v>
      </c>
      <c r="AN114" s="87" t="s">
        <v>253</v>
      </c>
      <c r="AO114" s="86" t="s">
        <v>180</v>
      </c>
      <c r="AP114" s="86" t="s">
        <v>189</v>
      </c>
      <c r="AQ114" s="86" t="s">
        <v>189</v>
      </c>
      <c r="AR114" s="86" t="s">
        <v>189</v>
      </c>
      <c r="AS114" s="104" t="s">
        <v>254</v>
      </c>
      <c r="AT114" s="86" t="s">
        <v>189</v>
      </c>
      <c r="AU114" s="135" t="str">
        <f t="shared" si="36"/>
        <v>Se mantiene los controles establecidos</v>
      </c>
    </row>
    <row r="115" spans="2:47" s="47" customFormat="1" ht="174.75" customHeight="1" x14ac:dyDescent="0.25">
      <c r="B115" s="100" t="s">
        <v>175</v>
      </c>
      <c r="C115" s="121" t="s">
        <v>466</v>
      </c>
      <c r="D115" s="120" t="s">
        <v>467</v>
      </c>
      <c r="E115" s="102" t="s">
        <v>512</v>
      </c>
      <c r="F115" s="102" t="s">
        <v>513</v>
      </c>
      <c r="G115" s="66" t="s">
        <v>180</v>
      </c>
      <c r="H115" s="135" t="s">
        <v>181</v>
      </c>
      <c r="I115" s="86" t="s">
        <v>514</v>
      </c>
      <c r="J115" s="103" t="s">
        <v>193</v>
      </c>
      <c r="K115" s="104" t="s">
        <v>194</v>
      </c>
      <c r="L115" s="86" t="s">
        <v>185</v>
      </c>
      <c r="M115" s="104" t="s">
        <v>195</v>
      </c>
      <c r="N115" s="104" t="s">
        <v>196</v>
      </c>
      <c r="O115" s="117">
        <v>2</v>
      </c>
      <c r="P115" s="117">
        <v>3</v>
      </c>
      <c r="Q115" s="118">
        <f t="shared" si="47"/>
        <v>6</v>
      </c>
      <c r="R115" s="117" t="str">
        <f t="shared" ref="R115:R178" si="52">IF(Q115&lt;=4,"BAJO",IF(Q115&lt;=8,"MEDIO",IF(Q115&lt;=20,"ALTO","MUY ALTO")))</f>
        <v>MEDIO</v>
      </c>
      <c r="S115" s="117">
        <v>10</v>
      </c>
      <c r="T115" s="117">
        <f t="shared" ref="T115:T178" si="53">Q115*S115</f>
        <v>60</v>
      </c>
      <c r="U115" s="117" t="str">
        <f t="shared" ref="U115:U178" si="54">IF(T115&lt;=20,"IV",IF(T115&lt;=120,"III",IF(T115&lt;=500,"II",IF(T115&lt;=4000,"I",FALSE))))</f>
        <v>III</v>
      </c>
      <c r="V115" s="143" t="str">
        <f t="shared" ref="V115" si="55">IF(U115="IV","Aceptable",IF(U115="III","Mejorable",IF(U115="II","Aceptable con control especifico", IF(U115="I","No Aceptable",FALSE))))</f>
        <v>Mejorable</v>
      </c>
      <c r="W115" s="119" t="s">
        <v>197</v>
      </c>
      <c r="X115" s="87" t="s">
        <v>180</v>
      </c>
      <c r="Y115" s="117" t="s">
        <v>189</v>
      </c>
      <c r="Z115" s="117" t="s">
        <v>189</v>
      </c>
      <c r="AA115" s="117" t="s">
        <v>189</v>
      </c>
      <c r="AB115" s="86" t="s">
        <v>199</v>
      </c>
      <c r="AC115" s="86" t="s">
        <v>189</v>
      </c>
      <c r="AD115" s="142">
        <v>45869</v>
      </c>
      <c r="AE115" s="86" t="s">
        <v>191</v>
      </c>
      <c r="AF115" s="86">
        <v>6</v>
      </c>
      <c r="AG115" s="86">
        <v>3</v>
      </c>
      <c r="AH115" s="86">
        <f>AF115*AG115</f>
        <v>18</v>
      </c>
      <c r="AI115" s="117" t="str">
        <f t="shared" ref="AI115:AI143" si="56">IF(AH115&lt;=4,"BAJO",IF(AH115&lt;=8,"MEDIO",IF(AH115&lt;=20,"ALTO","MUY ALTO")))</f>
        <v>ALTO</v>
      </c>
      <c r="AJ115" s="117">
        <v>25</v>
      </c>
      <c r="AK115" s="117">
        <f t="shared" ref="AK115:AK143" si="57">AH115*AJ115</f>
        <v>450</v>
      </c>
      <c r="AL115" s="117" t="str">
        <f t="shared" ref="AL115:AL143" si="58">IF(AK115&lt;=20,"IV",IF(AK115&lt;=120,"III",IF(AK115&lt;=500,"II",IF(AK115&lt;=4000,"I",FALSE))))</f>
        <v>II</v>
      </c>
      <c r="AM115" s="143" t="str">
        <f t="shared" ref="AM115" si="59">IF(AL115="IV","Aceptable",IF(AL115="III","Mejorable",IF(AL115="II","Aceptable con control especifico", IF(AL115="I","No Aceptable",FALSE))))</f>
        <v>Aceptable con control especifico</v>
      </c>
      <c r="AN115" s="119" t="s">
        <v>197</v>
      </c>
      <c r="AO115" s="86" t="s">
        <v>180</v>
      </c>
      <c r="AP115" s="117" t="s">
        <v>189</v>
      </c>
      <c r="AQ115" s="117" t="s">
        <v>189</v>
      </c>
      <c r="AR115" s="117" t="s">
        <v>189</v>
      </c>
      <c r="AS115" s="86" t="s">
        <v>199</v>
      </c>
      <c r="AT115" s="86" t="s">
        <v>189</v>
      </c>
      <c r="AU115" s="135" t="str">
        <f t="shared" si="36"/>
        <v>Disminuyó el riesgo</v>
      </c>
    </row>
    <row r="116" spans="2:47" s="47" customFormat="1" ht="174.75" customHeight="1" x14ac:dyDescent="0.25">
      <c r="B116" s="100" t="s">
        <v>175</v>
      </c>
      <c r="C116" s="121" t="s">
        <v>466</v>
      </c>
      <c r="D116" s="120" t="s">
        <v>467</v>
      </c>
      <c r="E116" s="102" t="s">
        <v>512</v>
      </c>
      <c r="F116" s="102" t="s">
        <v>513</v>
      </c>
      <c r="G116" s="66" t="s">
        <v>180</v>
      </c>
      <c r="H116" s="135" t="s">
        <v>181</v>
      </c>
      <c r="I116" s="86" t="s">
        <v>182</v>
      </c>
      <c r="J116" s="103" t="s">
        <v>183</v>
      </c>
      <c r="K116" s="104" t="s">
        <v>184</v>
      </c>
      <c r="L116" s="86" t="s">
        <v>185</v>
      </c>
      <c r="M116" s="104" t="s">
        <v>186</v>
      </c>
      <c r="N116" s="36" t="s">
        <v>304</v>
      </c>
      <c r="O116" s="117">
        <v>2</v>
      </c>
      <c r="P116" s="117">
        <v>3</v>
      </c>
      <c r="Q116" s="118">
        <f t="shared" si="47"/>
        <v>6</v>
      </c>
      <c r="R116" s="117" t="str">
        <f t="shared" si="52"/>
        <v>MEDIO</v>
      </c>
      <c r="S116" s="117">
        <v>10</v>
      </c>
      <c r="T116" s="117">
        <f t="shared" si="53"/>
        <v>60</v>
      </c>
      <c r="U116" s="117" t="str">
        <f t="shared" si="54"/>
        <v>III</v>
      </c>
      <c r="V116" s="105" t="s">
        <v>121</v>
      </c>
      <c r="W116" s="119" t="s">
        <v>188</v>
      </c>
      <c r="X116" s="87" t="s">
        <v>180</v>
      </c>
      <c r="Y116" s="117" t="s">
        <v>189</v>
      </c>
      <c r="Z116" s="117" t="s">
        <v>189</v>
      </c>
      <c r="AA116" s="117" t="s">
        <v>189</v>
      </c>
      <c r="AB116" s="86" t="s">
        <v>305</v>
      </c>
      <c r="AC116" s="86" t="s">
        <v>189</v>
      </c>
      <c r="AD116" s="142">
        <v>45869</v>
      </c>
      <c r="AE116" s="86" t="s">
        <v>191</v>
      </c>
      <c r="AF116" s="117">
        <v>2</v>
      </c>
      <c r="AG116" s="117">
        <v>3</v>
      </c>
      <c r="AH116" s="118">
        <f t="shared" si="48"/>
        <v>6</v>
      </c>
      <c r="AI116" s="117" t="str">
        <f t="shared" si="56"/>
        <v>MEDIO</v>
      </c>
      <c r="AJ116" s="117">
        <v>10</v>
      </c>
      <c r="AK116" s="117">
        <f t="shared" si="57"/>
        <v>60</v>
      </c>
      <c r="AL116" s="117" t="str">
        <f t="shared" si="58"/>
        <v>III</v>
      </c>
      <c r="AM116" s="105" t="s">
        <v>121</v>
      </c>
      <c r="AN116" s="119" t="s">
        <v>188</v>
      </c>
      <c r="AO116" s="86" t="s">
        <v>180</v>
      </c>
      <c r="AP116" s="117" t="s">
        <v>189</v>
      </c>
      <c r="AQ116" s="117" t="s">
        <v>189</v>
      </c>
      <c r="AR116" s="117" t="s">
        <v>189</v>
      </c>
      <c r="AS116" s="86" t="s">
        <v>305</v>
      </c>
      <c r="AT116" s="86" t="s">
        <v>189</v>
      </c>
      <c r="AU116" s="135" t="str">
        <f t="shared" si="36"/>
        <v>Se mantiene los controles establecidos</v>
      </c>
    </row>
    <row r="117" spans="2:47" s="47" customFormat="1" ht="174.75" customHeight="1" x14ac:dyDescent="0.25">
      <c r="B117" s="100" t="s">
        <v>175</v>
      </c>
      <c r="C117" s="121" t="s">
        <v>466</v>
      </c>
      <c r="D117" s="120" t="s">
        <v>467</v>
      </c>
      <c r="E117" s="102" t="s">
        <v>512</v>
      </c>
      <c r="F117" s="102" t="s">
        <v>513</v>
      </c>
      <c r="G117" s="66" t="s">
        <v>180</v>
      </c>
      <c r="H117" s="135" t="s">
        <v>181</v>
      </c>
      <c r="I117" s="86" t="s">
        <v>200</v>
      </c>
      <c r="J117" s="103" t="s">
        <v>193</v>
      </c>
      <c r="K117" s="104" t="s">
        <v>201</v>
      </c>
      <c r="L117" s="86" t="s">
        <v>185</v>
      </c>
      <c r="M117" s="104" t="s">
        <v>202</v>
      </c>
      <c r="N117" s="104" t="s">
        <v>306</v>
      </c>
      <c r="O117" s="117">
        <v>2</v>
      </c>
      <c r="P117" s="117">
        <v>2</v>
      </c>
      <c r="Q117" s="118">
        <f t="shared" si="47"/>
        <v>4</v>
      </c>
      <c r="R117" s="117" t="str">
        <f t="shared" si="52"/>
        <v>BAJO</v>
      </c>
      <c r="S117" s="117">
        <v>10</v>
      </c>
      <c r="T117" s="117">
        <f t="shared" si="53"/>
        <v>40</v>
      </c>
      <c r="U117" s="117" t="str">
        <f t="shared" si="54"/>
        <v>III</v>
      </c>
      <c r="V117" s="105" t="s">
        <v>121</v>
      </c>
      <c r="W117" s="118" t="s">
        <v>203</v>
      </c>
      <c r="X117" s="87" t="s">
        <v>180</v>
      </c>
      <c r="Y117" s="117" t="s">
        <v>189</v>
      </c>
      <c r="Z117" s="117" t="s">
        <v>189</v>
      </c>
      <c r="AA117" s="117" t="s">
        <v>189</v>
      </c>
      <c r="AB117" s="86" t="s">
        <v>307</v>
      </c>
      <c r="AC117" s="86" t="s">
        <v>189</v>
      </c>
      <c r="AD117" s="142">
        <v>45869</v>
      </c>
      <c r="AE117" s="86" t="s">
        <v>191</v>
      </c>
      <c r="AF117" s="117">
        <v>2</v>
      </c>
      <c r="AG117" s="117">
        <v>2</v>
      </c>
      <c r="AH117" s="118">
        <f t="shared" si="48"/>
        <v>4</v>
      </c>
      <c r="AI117" s="117" t="str">
        <f t="shared" si="56"/>
        <v>BAJO</v>
      </c>
      <c r="AJ117" s="117">
        <v>10</v>
      </c>
      <c r="AK117" s="117">
        <f t="shared" si="57"/>
        <v>40</v>
      </c>
      <c r="AL117" s="117" t="str">
        <f t="shared" si="58"/>
        <v>III</v>
      </c>
      <c r="AM117" s="105" t="s">
        <v>121</v>
      </c>
      <c r="AN117" s="118" t="s">
        <v>203</v>
      </c>
      <c r="AO117" s="86" t="s">
        <v>180</v>
      </c>
      <c r="AP117" s="117" t="s">
        <v>189</v>
      </c>
      <c r="AQ117" s="117" t="s">
        <v>189</v>
      </c>
      <c r="AR117" s="117" t="s">
        <v>189</v>
      </c>
      <c r="AS117" s="86" t="s">
        <v>307</v>
      </c>
      <c r="AT117" s="86" t="s">
        <v>189</v>
      </c>
      <c r="AU117" s="135" t="str">
        <f t="shared" si="36"/>
        <v>Se mantiene los controles establecidos</v>
      </c>
    </row>
    <row r="118" spans="2:47" s="47" customFormat="1" ht="174.75" customHeight="1" x14ac:dyDescent="0.25">
      <c r="B118" s="100" t="s">
        <v>175</v>
      </c>
      <c r="C118" s="121" t="s">
        <v>466</v>
      </c>
      <c r="D118" s="120" t="s">
        <v>467</v>
      </c>
      <c r="E118" s="102" t="s">
        <v>512</v>
      </c>
      <c r="F118" s="102" t="s">
        <v>513</v>
      </c>
      <c r="G118" s="66" t="s">
        <v>180</v>
      </c>
      <c r="H118" s="135" t="s">
        <v>181</v>
      </c>
      <c r="I118" s="86" t="s">
        <v>473</v>
      </c>
      <c r="J118" s="103" t="s">
        <v>193</v>
      </c>
      <c r="K118" s="104" t="s">
        <v>206</v>
      </c>
      <c r="L118" s="86" t="s">
        <v>229</v>
      </c>
      <c r="M118" s="104" t="s">
        <v>185</v>
      </c>
      <c r="N118" s="104" t="s">
        <v>474</v>
      </c>
      <c r="O118" s="117">
        <v>3</v>
      </c>
      <c r="P118" s="117">
        <v>2</v>
      </c>
      <c r="Q118" s="118">
        <f t="shared" si="47"/>
        <v>6</v>
      </c>
      <c r="R118" s="117" t="str">
        <f t="shared" si="52"/>
        <v>MEDIO</v>
      </c>
      <c r="S118" s="117">
        <v>10</v>
      </c>
      <c r="T118" s="117">
        <f t="shared" si="53"/>
        <v>60</v>
      </c>
      <c r="U118" s="117" t="str">
        <f t="shared" si="54"/>
        <v>III</v>
      </c>
      <c r="V118" s="105" t="s">
        <v>121</v>
      </c>
      <c r="W118" s="117" t="s">
        <v>475</v>
      </c>
      <c r="X118" s="87" t="s">
        <v>180</v>
      </c>
      <c r="Y118" s="117" t="s">
        <v>189</v>
      </c>
      <c r="Z118" s="117" t="s">
        <v>189</v>
      </c>
      <c r="AA118" s="117" t="s">
        <v>189</v>
      </c>
      <c r="AB118" s="86" t="s">
        <v>515</v>
      </c>
      <c r="AC118" s="86" t="s">
        <v>189</v>
      </c>
      <c r="AD118" s="142">
        <v>45869</v>
      </c>
      <c r="AE118" s="86" t="s">
        <v>191</v>
      </c>
      <c r="AF118" s="117">
        <v>3</v>
      </c>
      <c r="AG118" s="117">
        <v>2</v>
      </c>
      <c r="AH118" s="118">
        <f t="shared" si="48"/>
        <v>6</v>
      </c>
      <c r="AI118" s="117" t="str">
        <f t="shared" si="56"/>
        <v>MEDIO</v>
      </c>
      <c r="AJ118" s="117">
        <v>10</v>
      </c>
      <c r="AK118" s="117">
        <f t="shared" si="57"/>
        <v>60</v>
      </c>
      <c r="AL118" s="117" t="str">
        <f t="shared" si="58"/>
        <v>III</v>
      </c>
      <c r="AM118" s="105" t="s">
        <v>121</v>
      </c>
      <c r="AN118" s="117" t="s">
        <v>475</v>
      </c>
      <c r="AO118" s="86" t="s">
        <v>180</v>
      </c>
      <c r="AP118" s="117" t="s">
        <v>189</v>
      </c>
      <c r="AQ118" s="117" t="s">
        <v>189</v>
      </c>
      <c r="AR118" s="117" t="s">
        <v>189</v>
      </c>
      <c r="AS118" s="86" t="s">
        <v>515</v>
      </c>
      <c r="AT118" s="86" t="s">
        <v>189</v>
      </c>
      <c r="AU118" s="135" t="str">
        <f t="shared" si="36"/>
        <v>Se mantiene los controles establecidos</v>
      </c>
    </row>
    <row r="119" spans="2:47" s="47" customFormat="1" ht="174.75" customHeight="1" x14ac:dyDescent="0.25">
      <c r="B119" s="100" t="s">
        <v>175</v>
      </c>
      <c r="C119" s="121" t="s">
        <v>466</v>
      </c>
      <c r="D119" s="120" t="s">
        <v>467</v>
      </c>
      <c r="E119" s="102" t="s">
        <v>512</v>
      </c>
      <c r="F119" s="102" t="s">
        <v>513</v>
      </c>
      <c r="G119" s="66" t="s">
        <v>180</v>
      </c>
      <c r="H119" s="135" t="s">
        <v>181</v>
      </c>
      <c r="I119" s="86" t="s">
        <v>516</v>
      </c>
      <c r="J119" s="103" t="s">
        <v>193</v>
      </c>
      <c r="K119" s="104" t="s">
        <v>517</v>
      </c>
      <c r="L119" s="86" t="s">
        <v>518</v>
      </c>
      <c r="M119" s="104" t="s">
        <v>185</v>
      </c>
      <c r="N119" s="104" t="s">
        <v>519</v>
      </c>
      <c r="O119" s="117">
        <v>2</v>
      </c>
      <c r="P119" s="117">
        <v>1</v>
      </c>
      <c r="Q119" s="118">
        <f t="shared" si="47"/>
        <v>2</v>
      </c>
      <c r="R119" s="117" t="str">
        <f t="shared" si="52"/>
        <v>BAJO</v>
      </c>
      <c r="S119" s="117">
        <v>25</v>
      </c>
      <c r="T119" s="117">
        <f t="shared" si="53"/>
        <v>50</v>
      </c>
      <c r="U119" s="117" t="str">
        <f t="shared" si="54"/>
        <v>III</v>
      </c>
      <c r="V119" s="105" t="s">
        <v>121</v>
      </c>
      <c r="W119" s="119" t="s">
        <v>520</v>
      </c>
      <c r="X119" s="87" t="s">
        <v>180</v>
      </c>
      <c r="Y119" s="117" t="s">
        <v>189</v>
      </c>
      <c r="Z119" s="117" t="s">
        <v>189</v>
      </c>
      <c r="AA119" s="117" t="s">
        <v>189</v>
      </c>
      <c r="AB119" s="86" t="s">
        <v>521</v>
      </c>
      <c r="AC119" s="86" t="s">
        <v>189</v>
      </c>
      <c r="AD119" s="142">
        <v>45869</v>
      </c>
      <c r="AE119" s="86" t="s">
        <v>191</v>
      </c>
      <c r="AF119" s="117">
        <v>2</v>
      </c>
      <c r="AG119" s="117">
        <v>1</v>
      </c>
      <c r="AH119" s="118">
        <f t="shared" si="48"/>
        <v>2</v>
      </c>
      <c r="AI119" s="117" t="str">
        <f t="shared" si="56"/>
        <v>BAJO</v>
      </c>
      <c r="AJ119" s="117">
        <v>25</v>
      </c>
      <c r="AK119" s="117">
        <f t="shared" si="57"/>
        <v>50</v>
      </c>
      <c r="AL119" s="117" t="str">
        <f t="shared" si="58"/>
        <v>III</v>
      </c>
      <c r="AM119" s="105" t="s">
        <v>121</v>
      </c>
      <c r="AN119" s="119" t="s">
        <v>520</v>
      </c>
      <c r="AO119" s="86" t="s">
        <v>180</v>
      </c>
      <c r="AP119" s="117" t="s">
        <v>189</v>
      </c>
      <c r="AQ119" s="117" t="s">
        <v>189</v>
      </c>
      <c r="AR119" s="117" t="s">
        <v>189</v>
      </c>
      <c r="AS119" s="86" t="s">
        <v>521</v>
      </c>
      <c r="AT119" s="86" t="s">
        <v>189</v>
      </c>
      <c r="AU119" s="135" t="str">
        <f t="shared" si="36"/>
        <v>Se mantiene los controles establecidos</v>
      </c>
    </row>
    <row r="120" spans="2:47" s="47" customFormat="1" ht="174.75" customHeight="1" x14ac:dyDescent="0.25">
      <c r="B120" s="100" t="s">
        <v>175</v>
      </c>
      <c r="C120" s="121" t="s">
        <v>466</v>
      </c>
      <c r="D120" s="120" t="s">
        <v>467</v>
      </c>
      <c r="E120" s="102" t="s">
        <v>512</v>
      </c>
      <c r="F120" s="102" t="s">
        <v>513</v>
      </c>
      <c r="G120" s="66" t="s">
        <v>180</v>
      </c>
      <c r="H120" s="135" t="s">
        <v>181</v>
      </c>
      <c r="I120" s="86" t="s">
        <v>522</v>
      </c>
      <c r="J120" s="103" t="s">
        <v>478</v>
      </c>
      <c r="K120" s="104" t="s">
        <v>479</v>
      </c>
      <c r="L120" s="86" t="s">
        <v>229</v>
      </c>
      <c r="M120" s="104" t="s">
        <v>523</v>
      </c>
      <c r="N120" s="104" t="s">
        <v>481</v>
      </c>
      <c r="O120" s="117">
        <v>2</v>
      </c>
      <c r="P120" s="117">
        <v>2</v>
      </c>
      <c r="Q120" s="118">
        <f t="shared" si="47"/>
        <v>4</v>
      </c>
      <c r="R120" s="117" t="str">
        <f t="shared" si="52"/>
        <v>BAJO</v>
      </c>
      <c r="S120" s="117">
        <v>25</v>
      </c>
      <c r="T120" s="117">
        <f t="shared" si="53"/>
        <v>100</v>
      </c>
      <c r="U120" s="117" t="str">
        <f t="shared" si="54"/>
        <v>III</v>
      </c>
      <c r="V120" s="105" t="s">
        <v>121</v>
      </c>
      <c r="W120" s="117" t="s">
        <v>482</v>
      </c>
      <c r="X120" s="87" t="s">
        <v>180</v>
      </c>
      <c r="Y120" s="117" t="s">
        <v>189</v>
      </c>
      <c r="Z120" s="117" t="s">
        <v>189</v>
      </c>
      <c r="AA120" s="117" t="s">
        <v>189</v>
      </c>
      <c r="AB120" s="86" t="s">
        <v>524</v>
      </c>
      <c r="AC120" s="86" t="s">
        <v>189</v>
      </c>
      <c r="AD120" s="142">
        <v>45869</v>
      </c>
      <c r="AE120" s="86" t="s">
        <v>191</v>
      </c>
      <c r="AF120" s="117">
        <v>2</v>
      </c>
      <c r="AG120" s="117">
        <v>2</v>
      </c>
      <c r="AH120" s="118">
        <f t="shared" si="48"/>
        <v>4</v>
      </c>
      <c r="AI120" s="117" t="str">
        <f t="shared" si="56"/>
        <v>BAJO</v>
      </c>
      <c r="AJ120" s="117">
        <v>25</v>
      </c>
      <c r="AK120" s="117">
        <f t="shared" si="57"/>
        <v>100</v>
      </c>
      <c r="AL120" s="117" t="str">
        <f t="shared" si="58"/>
        <v>III</v>
      </c>
      <c r="AM120" s="105" t="s">
        <v>121</v>
      </c>
      <c r="AN120" s="117" t="s">
        <v>482</v>
      </c>
      <c r="AO120" s="86" t="s">
        <v>180</v>
      </c>
      <c r="AP120" s="117" t="s">
        <v>189</v>
      </c>
      <c r="AQ120" s="117" t="s">
        <v>189</v>
      </c>
      <c r="AR120" s="117" t="s">
        <v>189</v>
      </c>
      <c r="AS120" s="86" t="s">
        <v>524</v>
      </c>
      <c r="AT120" s="86" t="s">
        <v>189</v>
      </c>
      <c r="AU120" s="135" t="str">
        <f t="shared" si="36"/>
        <v>Se mantiene los controles establecidos</v>
      </c>
    </row>
    <row r="121" spans="2:47" s="47" customFormat="1" ht="174.75" customHeight="1" x14ac:dyDescent="0.25">
      <c r="B121" s="100" t="s">
        <v>175</v>
      </c>
      <c r="C121" s="121" t="s">
        <v>466</v>
      </c>
      <c r="D121" s="120" t="s">
        <v>467</v>
      </c>
      <c r="E121" s="102" t="s">
        <v>512</v>
      </c>
      <c r="F121" s="102" t="s">
        <v>513</v>
      </c>
      <c r="G121" s="66" t="s">
        <v>180</v>
      </c>
      <c r="H121" s="135" t="s">
        <v>181</v>
      </c>
      <c r="I121" s="86" t="s">
        <v>525</v>
      </c>
      <c r="J121" s="103" t="s">
        <v>478</v>
      </c>
      <c r="K121" s="104" t="s">
        <v>526</v>
      </c>
      <c r="L121" s="86" t="s">
        <v>229</v>
      </c>
      <c r="M121" s="104" t="s">
        <v>229</v>
      </c>
      <c r="N121" s="104" t="s">
        <v>486</v>
      </c>
      <c r="O121" s="117">
        <v>3</v>
      </c>
      <c r="P121" s="117">
        <v>2</v>
      </c>
      <c r="Q121" s="118">
        <f t="shared" si="47"/>
        <v>6</v>
      </c>
      <c r="R121" s="117" t="str">
        <f t="shared" si="52"/>
        <v>MEDIO</v>
      </c>
      <c r="S121" s="117">
        <v>10</v>
      </c>
      <c r="T121" s="117">
        <f t="shared" si="53"/>
        <v>60</v>
      </c>
      <c r="U121" s="117" t="str">
        <f t="shared" si="54"/>
        <v>III</v>
      </c>
      <c r="V121" s="105" t="s">
        <v>121</v>
      </c>
      <c r="W121" s="119" t="s">
        <v>526</v>
      </c>
      <c r="X121" s="87" t="s">
        <v>180</v>
      </c>
      <c r="Y121" s="117" t="s">
        <v>189</v>
      </c>
      <c r="Z121" s="117" t="s">
        <v>189</v>
      </c>
      <c r="AA121" s="117" t="s">
        <v>189</v>
      </c>
      <c r="AB121" s="86" t="s">
        <v>527</v>
      </c>
      <c r="AC121" s="86" t="s">
        <v>189</v>
      </c>
      <c r="AD121" s="142">
        <v>45869</v>
      </c>
      <c r="AE121" s="86" t="s">
        <v>191</v>
      </c>
      <c r="AF121" s="117">
        <v>3</v>
      </c>
      <c r="AG121" s="117">
        <v>2</v>
      </c>
      <c r="AH121" s="118">
        <f t="shared" si="48"/>
        <v>6</v>
      </c>
      <c r="AI121" s="117" t="str">
        <f t="shared" si="56"/>
        <v>MEDIO</v>
      </c>
      <c r="AJ121" s="117">
        <v>10</v>
      </c>
      <c r="AK121" s="117">
        <f t="shared" si="57"/>
        <v>60</v>
      </c>
      <c r="AL121" s="117" t="str">
        <f t="shared" si="58"/>
        <v>III</v>
      </c>
      <c r="AM121" s="105" t="s">
        <v>121</v>
      </c>
      <c r="AN121" s="119" t="s">
        <v>526</v>
      </c>
      <c r="AO121" s="86" t="s">
        <v>180</v>
      </c>
      <c r="AP121" s="117" t="s">
        <v>189</v>
      </c>
      <c r="AQ121" s="117" t="s">
        <v>189</v>
      </c>
      <c r="AR121" s="117" t="s">
        <v>189</v>
      </c>
      <c r="AS121" s="86" t="s">
        <v>527</v>
      </c>
      <c r="AT121" s="86" t="s">
        <v>189</v>
      </c>
      <c r="AU121" s="135" t="str">
        <f t="shared" si="36"/>
        <v>Se mantiene los controles establecidos</v>
      </c>
    </row>
    <row r="122" spans="2:47" s="47" customFormat="1" ht="174.75" customHeight="1" x14ac:dyDescent="0.25">
      <c r="B122" s="100" t="s">
        <v>175</v>
      </c>
      <c r="C122" s="121" t="s">
        <v>466</v>
      </c>
      <c r="D122" s="120" t="s">
        <v>467</v>
      </c>
      <c r="E122" s="102" t="s">
        <v>512</v>
      </c>
      <c r="F122" s="102" t="s">
        <v>513</v>
      </c>
      <c r="G122" s="66" t="s">
        <v>180</v>
      </c>
      <c r="H122" s="135" t="s">
        <v>181</v>
      </c>
      <c r="I122" s="86" t="s">
        <v>484</v>
      </c>
      <c r="J122" s="103" t="s">
        <v>478</v>
      </c>
      <c r="K122" s="104" t="s">
        <v>485</v>
      </c>
      <c r="L122" s="86" t="s">
        <v>229</v>
      </c>
      <c r="M122" s="104" t="s">
        <v>523</v>
      </c>
      <c r="N122" s="104" t="s">
        <v>486</v>
      </c>
      <c r="O122" s="117">
        <v>2</v>
      </c>
      <c r="P122" s="117">
        <v>3</v>
      </c>
      <c r="Q122" s="118">
        <f t="shared" si="47"/>
        <v>6</v>
      </c>
      <c r="R122" s="117" t="str">
        <f t="shared" si="52"/>
        <v>MEDIO</v>
      </c>
      <c r="S122" s="117">
        <v>10</v>
      </c>
      <c r="T122" s="117">
        <f t="shared" si="53"/>
        <v>60</v>
      </c>
      <c r="U122" s="117" t="str">
        <f t="shared" si="54"/>
        <v>III</v>
      </c>
      <c r="V122" s="105" t="s">
        <v>121</v>
      </c>
      <c r="W122" s="119" t="s">
        <v>485</v>
      </c>
      <c r="X122" s="87" t="s">
        <v>180</v>
      </c>
      <c r="Y122" s="117" t="s">
        <v>189</v>
      </c>
      <c r="Z122" s="117" t="s">
        <v>189</v>
      </c>
      <c r="AA122" s="117" t="s">
        <v>189</v>
      </c>
      <c r="AB122" s="86" t="s">
        <v>528</v>
      </c>
      <c r="AC122" s="86" t="s">
        <v>189</v>
      </c>
      <c r="AD122" s="142">
        <v>45869</v>
      </c>
      <c r="AE122" s="86" t="s">
        <v>191</v>
      </c>
      <c r="AF122" s="117">
        <v>2</v>
      </c>
      <c r="AG122" s="117">
        <v>3</v>
      </c>
      <c r="AH122" s="118">
        <f t="shared" si="48"/>
        <v>6</v>
      </c>
      <c r="AI122" s="117" t="str">
        <f t="shared" si="56"/>
        <v>MEDIO</v>
      </c>
      <c r="AJ122" s="117">
        <v>10</v>
      </c>
      <c r="AK122" s="117">
        <f t="shared" si="57"/>
        <v>60</v>
      </c>
      <c r="AL122" s="117" t="str">
        <f t="shared" si="58"/>
        <v>III</v>
      </c>
      <c r="AM122" s="105" t="s">
        <v>121</v>
      </c>
      <c r="AN122" s="119" t="s">
        <v>485</v>
      </c>
      <c r="AO122" s="86" t="s">
        <v>180</v>
      </c>
      <c r="AP122" s="117" t="s">
        <v>189</v>
      </c>
      <c r="AQ122" s="117" t="s">
        <v>189</v>
      </c>
      <c r="AR122" s="117" t="s">
        <v>189</v>
      </c>
      <c r="AS122" s="86" t="s">
        <v>528</v>
      </c>
      <c r="AT122" s="86" t="s">
        <v>189</v>
      </c>
      <c r="AU122" s="135" t="str">
        <f t="shared" si="36"/>
        <v>Se mantiene los controles establecidos</v>
      </c>
    </row>
    <row r="123" spans="2:47" s="47" customFormat="1" ht="174.75" customHeight="1" x14ac:dyDescent="0.25">
      <c r="B123" s="100" t="s">
        <v>175</v>
      </c>
      <c r="C123" s="121" t="s">
        <v>466</v>
      </c>
      <c r="D123" s="120" t="s">
        <v>467</v>
      </c>
      <c r="E123" s="102" t="s">
        <v>512</v>
      </c>
      <c r="F123" s="102" t="s">
        <v>513</v>
      </c>
      <c r="G123" s="66" t="s">
        <v>180</v>
      </c>
      <c r="H123" s="135" t="s">
        <v>181</v>
      </c>
      <c r="I123" s="86" t="s">
        <v>1128</v>
      </c>
      <c r="J123" s="103" t="s">
        <v>211</v>
      </c>
      <c r="K123" s="104" t="s">
        <v>212</v>
      </c>
      <c r="L123" s="86" t="s">
        <v>229</v>
      </c>
      <c r="M123" s="104" t="s">
        <v>229</v>
      </c>
      <c r="N123" s="104" t="s">
        <v>308</v>
      </c>
      <c r="O123" s="117">
        <v>3</v>
      </c>
      <c r="P123" s="117">
        <v>4</v>
      </c>
      <c r="Q123" s="118">
        <f t="shared" si="47"/>
        <v>12</v>
      </c>
      <c r="R123" s="117" t="str">
        <f t="shared" si="52"/>
        <v>ALTO</v>
      </c>
      <c r="S123" s="117">
        <v>25</v>
      </c>
      <c r="T123" s="117">
        <f t="shared" si="53"/>
        <v>300</v>
      </c>
      <c r="U123" s="117" t="str">
        <f t="shared" si="54"/>
        <v>II</v>
      </c>
      <c r="V123" s="105" t="s">
        <v>121</v>
      </c>
      <c r="W123" s="117" t="s">
        <v>216</v>
      </c>
      <c r="X123" s="87" t="s">
        <v>180</v>
      </c>
      <c r="Y123" s="117" t="s">
        <v>189</v>
      </c>
      <c r="Z123" s="117" t="s">
        <v>189</v>
      </c>
      <c r="AA123" s="117" t="s">
        <v>189</v>
      </c>
      <c r="AB123" s="86" t="s">
        <v>309</v>
      </c>
      <c r="AC123" s="86" t="s">
        <v>189</v>
      </c>
      <c r="AD123" s="142">
        <v>45869</v>
      </c>
      <c r="AE123" s="86" t="s">
        <v>191</v>
      </c>
      <c r="AF123" s="117">
        <v>3</v>
      </c>
      <c r="AG123" s="117">
        <v>4</v>
      </c>
      <c r="AH123" s="118">
        <f t="shared" si="48"/>
        <v>12</v>
      </c>
      <c r="AI123" s="117" t="str">
        <f t="shared" si="56"/>
        <v>ALTO</v>
      </c>
      <c r="AJ123" s="117">
        <v>25</v>
      </c>
      <c r="AK123" s="117">
        <f t="shared" si="57"/>
        <v>300</v>
      </c>
      <c r="AL123" s="117" t="str">
        <f t="shared" si="58"/>
        <v>II</v>
      </c>
      <c r="AM123" s="105" t="s">
        <v>121</v>
      </c>
      <c r="AN123" s="117" t="s">
        <v>216</v>
      </c>
      <c r="AO123" s="86" t="s">
        <v>180</v>
      </c>
      <c r="AP123" s="117" t="s">
        <v>189</v>
      </c>
      <c r="AQ123" s="117" t="s">
        <v>189</v>
      </c>
      <c r="AR123" s="117" t="s">
        <v>189</v>
      </c>
      <c r="AS123" s="86" t="s">
        <v>309</v>
      </c>
      <c r="AT123" s="86" t="s">
        <v>189</v>
      </c>
      <c r="AU123" s="135" t="str">
        <f t="shared" si="36"/>
        <v>Se mantiene los controles establecidos</v>
      </c>
    </row>
    <row r="124" spans="2:47" s="47" customFormat="1" ht="174.75" customHeight="1" x14ac:dyDescent="0.25">
      <c r="B124" s="100" t="s">
        <v>175</v>
      </c>
      <c r="C124" s="121" t="s">
        <v>466</v>
      </c>
      <c r="D124" s="120" t="s">
        <v>467</v>
      </c>
      <c r="E124" s="102" t="s">
        <v>512</v>
      </c>
      <c r="F124" s="102" t="s">
        <v>513</v>
      </c>
      <c r="G124" s="66" t="s">
        <v>180</v>
      </c>
      <c r="H124" s="135" t="s">
        <v>181</v>
      </c>
      <c r="I124" s="86" t="s">
        <v>488</v>
      </c>
      <c r="J124" s="103" t="s">
        <v>211</v>
      </c>
      <c r="K124" s="104" t="s">
        <v>489</v>
      </c>
      <c r="L124" s="86" t="s">
        <v>213</v>
      </c>
      <c r="M124" s="104" t="s">
        <v>229</v>
      </c>
      <c r="N124" s="104" t="s">
        <v>529</v>
      </c>
      <c r="O124" s="117">
        <v>2</v>
      </c>
      <c r="P124" s="117">
        <v>2</v>
      </c>
      <c r="Q124" s="118">
        <f t="shared" si="47"/>
        <v>4</v>
      </c>
      <c r="R124" s="117" t="str">
        <f t="shared" si="52"/>
        <v>BAJO</v>
      </c>
      <c r="S124" s="117">
        <v>10</v>
      </c>
      <c r="T124" s="117">
        <f t="shared" si="53"/>
        <v>40</v>
      </c>
      <c r="U124" s="117" t="str">
        <f t="shared" si="54"/>
        <v>III</v>
      </c>
      <c r="V124" s="105" t="s">
        <v>121</v>
      </c>
      <c r="W124" s="117" t="s">
        <v>216</v>
      </c>
      <c r="X124" s="87" t="s">
        <v>180</v>
      </c>
      <c r="Y124" s="117" t="s">
        <v>189</v>
      </c>
      <c r="Z124" s="117" t="s">
        <v>189</v>
      </c>
      <c r="AA124" s="117" t="s">
        <v>189</v>
      </c>
      <c r="AB124" s="86" t="s">
        <v>530</v>
      </c>
      <c r="AC124" s="86" t="s">
        <v>189</v>
      </c>
      <c r="AD124" s="142">
        <v>45869</v>
      </c>
      <c r="AE124" s="86" t="s">
        <v>191</v>
      </c>
      <c r="AF124" s="117">
        <v>2</v>
      </c>
      <c r="AG124" s="117">
        <v>2</v>
      </c>
      <c r="AH124" s="118">
        <f t="shared" si="48"/>
        <v>4</v>
      </c>
      <c r="AI124" s="117" t="str">
        <f t="shared" si="56"/>
        <v>BAJO</v>
      </c>
      <c r="AJ124" s="117">
        <v>10</v>
      </c>
      <c r="AK124" s="117">
        <f t="shared" si="57"/>
        <v>40</v>
      </c>
      <c r="AL124" s="117" t="str">
        <f t="shared" si="58"/>
        <v>III</v>
      </c>
      <c r="AM124" s="105" t="s">
        <v>121</v>
      </c>
      <c r="AN124" s="117" t="s">
        <v>216</v>
      </c>
      <c r="AO124" s="86" t="s">
        <v>180</v>
      </c>
      <c r="AP124" s="117" t="s">
        <v>189</v>
      </c>
      <c r="AQ124" s="117" t="s">
        <v>189</v>
      </c>
      <c r="AR124" s="117" t="s">
        <v>189</v>
      </c>
      <c r="AS124" s="86" t="s">
        <v>530</v>
      </c>
      <c r="AT124" s="86" t="s">
        <v>189</v>
      </c>
      <c r="AU124" s="135" t="str">
        <f t="shared" si="36"/>
        <v>Se mantiene los controles establecidos</v>
      </c>
    </row>
    <row r="125" spans="2:47" s="47" customFormat="1" ht="174.75" customHeight="1" x14ac:dyDescent="0.25">
      <c r="B125" s="100" t="s">
        <v>175</v>
      </c>
      <c r="C125" s="121" t="s">
        <v>466</v>
      </c>
      <c r="D125" s="120" t="s">
        <v>467</v>
      </c>
      <c r="E125" s="102" t="s">
        <v>512</v>
      </c>
      <c r="F125" s="102" t="s">
        <v>513</v>
      </c>
      <c r="G125" s="66" t="s">
        <v>180</v>
      </c>
      <c r="H125" s="135" t="s">
        <v>181</v>
      </c>
      <c r="I125" s="86" t="s">
        <v>219</v>
      </c>
      <c r="J125" s="103" t="s">
        <v>211</v>
      </c>
      <c r="K125" s="104" t="s">
        <v>220</v>
      </c>
      <c r="L125" s="86" t="s">
        <v>310</v>
      </c>
      <c r="M125" s="104" t="s">
        <v>221</v>
      </c>
      <c r="N125" s="104" t="s">
        <v>311</v>
      </c>
      <c r="O125" s="117">
        <v>2</v>
      </c>
      <c r="P125" s="117">
        <v>2</v>
      </c>
      <c r="Q125" s="118">
        <f t="shared" si="47"/>
        <v>4</v>
      </c>
      <c r="R125" s="117" t="str">
        <f t="shared" si="52"/>
        <v>BAJO</v>
      </c>
      <c r="S125" s="117">
        <v>25</v>
      </c>
      <c r="T125" s="117">
        <f t="shared" si="53"/>
        <v>100</v>
      </c>
      <c r="U125" s="117" t="str">
        <f t="shared" si="54"/>
        <v>III</v>
      </c>
      <c r="V125" s="105" t="s">
        <v>121</v>
      </c>
      <c r="W125" s="117" t="s">
        <v>223</v>
      </c>
      <c r="X125" s="87" t="s">
        <v>180</v>
      </c>
      <c r="Y125" s="117" t="s">
        <v>189</v>
      </c>
      <c r="Z125" s="117" t="s">
        <v>189</v>
      </c>
      <c r="AA125" s="117" t="s">
        <v>189</v>
      </c>
      <c r="AB125" s="86" t="s">
        <v>312</v>
      </c>
      <c r="AC125" s="86" t="s">
        <v>189</v>
      </c>
      <c r="AD125" s="142">
        <v>45869</v>
      </c>
      <c r="AE125" s="86" t="s">
        <v>191</v>
      </c>
      <c r="AF125" s="117">
        <v>2</v>
      </c>
      <c r="AG125" s="117">
        <v>2</v>
      </c>
      <c r="AH125" s="118">
        <f t="shared" si="48"/>
        <v>4</v>
      </c>
      <c r="AI125" s="117" t="str">
        <f t="shared" si="56"/>
        <v>BAJO</v>
      </c>
      <c r="AJ125" s="117">
        <v>25</v>
      </c>
      <c r="AK125" s="117">
        <f t="shared" si="57"/>
        <v>100</v>
      </c>
      <c r="AL125" s="117" t="str">
        <f t="shared" si="58"/>
        <v>III</v>
      </c>
      <c r="AM125" s="105" t="s">
        <v>121</v>
      </c>
      <c r="AN125" s="117" t="s">
        <v>223</v>
      </c>
      <c r="AO125" s="86" t="s">
        <v>180</v>
      </c>
      <c r="AP125" s="117" t="s">
        <v>189</v>
      </c>
      <c r="AQ125" s="117" t="s">
        <v>189</v>
      </c>
      <c r="AR125" s="117" t="s">
        <v>189</v>
      </c>
      <c r="AS125" s="86" t="s">
        <v>312</v>
      </c>
      <c r="AT125" s="86" t="s">
        <v>189</v>
      </c>
      <c r="AU125" s="135" t="str">
        <f t="shared" si="36"/>
        <v>Se mantiene los controles establecidos</v>
      </c>
    </row>
    <row r="126" spans="2:47" s="47" customFormat="1" ht="174.75" customHeight="1" x14ac:dyDescent="0.25">
      <c r="B126" s="100" t="s">
        <v>175</v>
      </c>
      <c r="C126" s="121" t="s">
        <v>466</v>
      </c>
      <c r="D126" s="120" t="s">
        <v>467</v>
      </c>
      <c r="E126" s="102" t="s">
        <v>512</v>
      </c>
      <c r="F126" s="102" t="s">
        <v>513</v>
      </c>
      <c r="G126" s="66" t="s">
        <v>180</v>
      </c>
      <c r="H126" s="135" t="s">
        <v>181</v>
      </c>
      <c r="I126" s="86" t="s">
        <v>491</v>
      </c>
      <c r="J126" s="103" t="s">
        <v>211</v>
      </c>
      <c r="K126" s="104" t="s">
        <v>492</v>
      </c>
      <c r="L126" s="86" t="s">
        <v>213</v>
      </c>
      <c r="M126" s="104" t="s">
        <v>229</v>
      </c>
      <c r="N126" s="104" t="s">
        <v>529</v>
      </c>
      <c r="O126" s="117">
        <v>2</v>
      </c>
      <c r="P126" s="117">
        <v>3</v>
      </c>
      <c r="Q126" s="118">
        <f t="shared" si="47"/>
        <v>6</v>
      </c>
      <c r="R126" s="117" t="str">
        <f t="shared" si="52"/>
        <v>MEDIO</v>
      </c>
      <c r="S126" s="117">
        <v>10</v>
      </c>
      <c r="T126" s="117">
        <f t="shared" si="53"/>
        <v>60</v>
      </c>
      <c r="U126" s="117" t="str">
        <f t="shared" si="54"/>
        <v>III</v>
      </c>
      <c r="V126" s="105" t="s">
        <v>121</v>
      </c>
      <c r="W126" s="117" t="s">
        <v>494</v>
      </c>
      <c r="X126" s="87" t="s">
        <v>180</v>
      </c>
      <c r="Y126" s="117" t="s">
        <v>189</v>
      </c>
      <c r="Z126" s="117" t="s">
        <v>189</v>
      </c>
      <c r="AA126" s="117" t="s">
        <v>189</v>
      </c>
      <c r="AB126" s="86" t="s">
        <v>531</v>
      </c>
      <c r="AC126" s="86" t="s">
        <v>189</v>
      </c>
      <c r="AD126" s="142">
        <v>45869</v>
      </c>
      <c r="AE126" s="86" t="s">
        <v>191</v>
      </c>
      <c r="AF126" s="117">
        <v>2</v>
      </c>
      <c r="AG126" s="117">
        <v>3</v>
      </c>
      <c r="AH126" s="118">
        <f t="shared" si="48"/>
        <v>6</v>
      </c>
      <c r="AI126" s="117" t="str">
        <f t="shared" si="56"/>
        <v>MEDIO</v>
      </c>
      <c r="AJ126" s="117">
        <v>10</v>
      </c>
      <c r="AK126" s="117">
        <f t="shared" si="57"/>
        <v>60</v>
      </c>
      <c r="AL126" s="117" t="str">
        <f t="shared" si="58"/>
        <v>III</v>
      </c>
      <c r="AM126" s="105" t="s">
        <v>121</v>
      </c>
      <c r="AN126" s="117" t="s">
        <v>494</v>
      </c>
      <c r="AO126" s="86" t="s">
        <v>180</v>
      </c>
      <c r="AP126" s="117" t="s">
        <v>189</v>
      </c>
      <c r="AQ126" s="117" t="s">
        <v>189</v>
      </c>
      <c r="AR126" s="117" t="s">
        <v>189</v>
      </c>
      <c r="AS126" s="86" t="s">
        <v>531</v>
      </c>
      <c r="AT126" s="86" t="s">
        <v>189</v>
      </c>
      <c r="AU126" s="135" t="str">
        <f t="shared" si="36"/>
        <v>Se mantiene los controles establecidos</v>
      </c>
    </row>
    <row r="127" spans="2:47" s="47" customFormat="1" ht="174.75" customHeight="1" x14ac:dyDescent="0.25">
      <c r="B127" s="100" t="s">
        <v>175</v>
      </c>
      <c r="C127" s="121" t="s">
        <v>466</v>
      </c>
      <c r="D127" s="120" t="s">
        <v>467</v>
      </c>
      <c r="E127" s="102" t="s">
        <v>512</v>
      </c>
      <c r="F127" s="102" t="s">
        <v>513</v>
      </c>
      <c r="G127" s="66" t="s">
        <v>180</v>
      </c>
      <c r="H127" s="135" t="s">
        <v>181</v>
      </c>
      <c r="I127" s="86" t="s">
        <v>495</v>
      </c>
      <c r="J127" s="103" t="s">
        <v>225</v>
      </c>
      <c r="K127" s="104" t="s">
        <v>496</v>
      </c>
      <c r="L127" s="86" t="s">
        <v>497</v>
      </c>
      <c r="M127" s="104" t="s">
        <v>498</v>
      </c>
      <c r="N127" s="104" t="s">
        <v>499</v>
      </c>
      <c r="O127" s="117">
        <v>2</v>
      </c>
      <c r="P127" s="117">
        <v>3</v>
      </c>
      <c r="Q127" s="118">
        <f t="shared" si="47"/>
        <v>6</v>
      </c>
      <c r="R127" s="117" t="str">
        <f t="shared" si="52"/>
        <v>MEDIO</v>
      </c>
      <c r="S127" s="117">
        <v>10</v>
      </c>
      <c r="T127" s="117">
        <f t="shared" si="53"/>
        <v>60</v>
      </c>
      <c r="U127" s="117" t="str">
        <f t="shared" si="54"/>
        <v>III</v>
      </c>
      <c r="V127" s="105" t="s">
        <v>121</v>
      </c>
      <c r="W127" s="117" t="s">
        <v>500</v>
      </c>
      <c r="X127" s="87" t="s">
        <v>180</v>
      </c>
      <c r="Y127" s="117" t="s">
        <v>189</v>
      </c>
      <c r="Z127" s="117" t="s">
        <v>189</v>
      </c>
      <c r="AA127" s="117" t="s">
        <v>189</v>
      </c>
      <c r="AB127" s="86" t="s">
        <v>231</v>
      </c>
      <c r="AC127" s="86" t="s">
        <v>189</v>
      </c>
      <c r="AD127" s="142">
        <v>45869</v>
      </c>
      <c r="AE127" s="86" t="s">
        <v>191</v>
      </c>
      <c r="AF127" s="117">
        <v>2</v>
      </c>
      <c r="AG127" s="117">
        <v>3</v>
      </c>
      <c r="AH127" s="118">
        <f t="shared" si="48"/>
        <v>6</v>
      </c>
      <c r="AI127" s="117" t="str">
        <f t="shared" si="56"/>
        <v>MEDIO</v>
      </c>
      <c r="AJ127" s="117">
        <v>10</v>
      </c>
      <c r="AK127" s="117">
        <f t="shared" si="57"/>
        <v>60</v>
      </c>
      <c r="AL127" s="117" t="str">
        <f t="shared" si="58"/>
        <v>III</v>
      </c>
      <c r="AM127" s="105" t="s">
        <v>121</v>
      </c>
      <c r="AN127" s="117" t="s">
        <v>500</v>
      </c>
      <c r="AO127" s="86" t="s">
        <v>180</v>
      </c>
      <c r="AP127" s="117" t="s">
        <v>189</v>
      </c>
      <c r="AQ127" s="117" t="s">
        <v>189</v>
      </c>
      <c r="AR127" s="117" t="s">
        <v>189</v>
      </c>
      <c r="AS127" s="86" t="s">
        <v>231</v>
      </c>
      <c r="AT127" s="86" t="s">
        <v>189</v>
      </c>
      <c r="AU127" s="135" t="str">
        <f t="shared" si="36"/>
        <v>Se mantiene los controles establecidos</v>
      </c>
    </row>
    <row r="128" spans="2:47" s="47" customFormat="1" ht="174.75" customHeight="1" x14ac:dyDescent="0.25">
      <c r="B128" s="100" t="s">
        <v>175</v>
      </c>
      <c r="C128" s="121" t="s">
        <v>466</v>
      </c>
      <c r="D128" s="120" t="s">
        <v>467</v>
      </c>
      <c r="E128" s="102" t="s">
        <v>532</v>
      </c>
      <c r="F128" s="102" t="s">
        <v>533</v>
      </c>
      <c r="G128" s="66" t="s">
        <v>180</v>
      </c>
      <c r="H128" s="135" t="s">
        <v>181</v>
      </c>
      <c r="I128" s="86" t="s">
        <v>534</v>
      </c>
      <c r="J128" s="103" t="s">
        <v>225</v>
      </c>
      <c r="K128" s="104" t="s">
        <v>226</v>
      </c>
      <c r="L128" s="86" t="s">
        <v>227</v>
      </c>
      <c r="M128" s="104" t="s">
        <v>535</v>
      </c>
      <c r="N128" s="104" t="s">
        <v>313</v>
      </c>
      <c r="O128" s="117">
        <v>2</v>
      </c>
      <c r="P128" s="117">
        <v>2</v>
      </c>
      <c r="Q128" s="118">
        <f t="shared" si="47"/>
        <v>4</v>
      </c>
      <c r="R128" s="117" t="str">
        <f t="shared" si="52"/>
        <v>BAJO</v>
      </c>
      <c r="S128" s="117">
        <v>10</v>
      </c>
      <c r="T128" s="117">
        <f t="shared" si="53"/>
        <v>40</v>
      </c>
      <c r="U128" s="117" t="str">
        <f t="shared" si="54"/>
        <v>III</v>
      </c>
      <c r="V128" s="105" t="s">
        <v>121</v>
      </c>
      <c r="W128" s="117" t="s">
        <v>230</v>
      </c>
      <c r="X128" s="87" t="s">
        <v>180</v>
      </c>
      <c r="Y128" s="117" t="s">
        <v>189</v>
      </c>
      <c r="Z128" s="117" t="s">
        <v>189</v>
      </c>
      <c r="AA128" s="117" t="s">
        <v>189</v>
      </c>
      <c r="AB128" s="86" t="s">
        <v>231</v>
      </c>
      <c r="AC128" s="86" t="s">
        <v>189</v>
      </c>
      <c r="AD128" s="142">
        <v>45869</v>
      </c>
      <c r="AE128" s="86" t="s">
        <v>191</v>
      </c>
      <c r="AF128" s="117">
        <v>2</v>
      </c>
      <c r="AG128" s="117">
        <v>2</v>
      </c>
      <c r="AH128" s="118">
        <f t="shared" si="48"/>
        <v>4</v>
      </c>
      <c r="AI128" s="117" t="str">
        <f t="shared" si="56"/>
        <v>BAJO</v>
      </c>
      <c r="AJ128" s="117">
        <v>10</v>
      </c>
      <c r="AK128" s="117">
        <f t="shared" si="57"/>
        <v>40</v>
      </c>
      <c r="AL128" s="117" t="str">
        <f t="shared" si="58"/>
        <v>III</v>
      </c>
      <c r="AM128" s="105" t="s">
        <v>121</v>
      </c>
      <c r="AN128" s="117" t="s">
        <v>230</v>
      </c>
      <c r="AO128" s="86" t="s">
        <v>180</v>
      </c>
      <c r="AP128" s="117" t="s">
        <v>189</v>
      </c>
      <c r="AQ128" s="117" t="s">
        <v>189</v>
      </c>
      <c r="AR128" s="117" t="s">
        <v>189</v>
      </c>
      <c r="AS128" s="86" t="s">
        <v>231</v>
      </c>
      <c r="AT128" s="86" t="s">
        <v>189</v>
      </c>
      <c r="AU128" s="135" t="str">
        <f t="shared" si="36"/>
        <v>Se mantiene los controles establecidos</v>
      </c>
    </row>
    <row r="129" spans="2:47" s="47" customFormat="1" ht="174.75" customHeight="1" x14ac:dyDescent="0.25">
      <c r="B129" s="100" t="s">
        <v>175</v>
      </c>
      <c r="C129" s="121" t="s">
        <v>466</v>
      </c>
      <c r="D129" s="120" t="s">
        <v>467</v>
      </c>
      <c r="E129" s="102" t="s">
        <v>512</v>
      </c>
      <c r="F129" s="102" t="s">
        <v>513</v>
      </c>
      <c r="G129" s="66" t="s">
        <v>180</v>
      </c>
      <c r="H129" s="135" t="s">
        <v>181</v>
      </c>
      <c r="I129" s="86" t="s">
        <v>404</v>
      </c>
      <c r="J129" s="103" t="s">
        <v>225</v>
      </c>
      <c r="K129" s="104" t="s">
        <v>504</v>
      </c>
      <c r="L129" s="86" t="s">
        <v>536</v>
      </c>
      <c r="M129" s="104" t="s">
        <v>406</v>
      </c>
      <c r="N129" s="104" t="s">
        <v>229</v>
      </c>
      <c r="O129" s="117">
        <v>2</v>
      </c>
      <c r="P129" s="117">
        <v>2</v>
      </c>
      <c r="Q129" s="118">
        <f t="shared" si="47"/>
        <v>4</v>
      </c>
      <c r="R129" s="117" t="str">
        <f t="shared" si="52"/>
        <v>BAJO</v>
      </c>
      <c r="S129" s="117">
        <v>10</v>
      </c>
      <c r="T129" s="117">
        <f t="shared" si="53"/>
        <v>40</v>
      </c>
      <c r="U129" s="117" t="str">
        <f t="shared" si="54"/>
        <v>III</v>
      </c>
      <c r="V129" s="143" t="str">
        <f t="shared" ref="V129:V131" si="60">IF(U129="IV","Aceptable",IF(U129="III","Mejorable",IF(U129="II","Aceptable con control especifico", IF(U129="I","No Aceptable",FALSE))))</f>
        <v>Mejorable</v>
      </c>
      <c r="W129" s="117" t="s">
        <v>237</v>
      </c>
      <c r="X129" s="87" t="s">
        <v>180</v>
      </c>
      <c r="Y129" s="117" t="s">
        <v>189</v>
      </c>
      <c r="Z129" s="117" t="s">
        <v>189</v>
      </c>
      <c r="AA129" s="117" t="s">
        <v>189</v>
      </c>
      <c r="AB129" s="86" t="s">
        <v>537</v>
      </c>
      <c r="AC129" s="86" t="s">
        <v>189</v>
      </c>
      <c r="AD129" s="142">
        <v>45869</v>
      </c>
      <c r="AE129" s="86" t="s">
        <v>191</v>
      </c>
      <c r="AF129" s="117">
        <v>2</v>
      </c>
      <c r="AG129" s="117">
        <v>2</v>
      </c>
      <c r="AH129" s="118">
        <f t="shared" si="48"/>
        <v>4</v>
      </c>
      <c r="AI129" s="117" t="str">
        <f t="shared" si="56"/>
        <v>BAJO</v>
      </c>
      <c r="AJ129" s="117">
        <v>10</v>
      </c>
      <c r="AK129" s="117">
        <f t="shared" si="57"/>
        <v>40</v>
      </c>
      <c r="AL129" s="117" t="str">
        <f t="shared" si="58"/>
        <v>III</v>
      </c>
      <c r="AM129" s="143" t="str">
        <f t="shared" ref="AM129:AM131" si="61">IF(AL129="IV","Aceptable",IF(AL129="III","Mejorable",IF(AL129="II","Aceptable con control especifico", IF(AL129="I","No Aceptable",FALSE))))</f>
        <v>Mejorable</v>
      </c>
      <c r="AN129" s="117" t="s">
        <v>237</v>
      </c>
      <c r="AO129" s="86" t="s">
        <v>180</v>
      </c>
      <c r="AP129" s="117" t="s">
        <v>189</v>
      </c>
      <c r="AQ129" s="117" t="s">
        <v>189</v>
      </c>
      <c r="AR129" s="117" t="s">
        <v>189</v>
      </c>
      <c r="AS129" s="86" t="s">
        <v>537</v>
      </c>
      <c r="AT129" s="86" t="s">
        <v>189</v>
      </c>
      <c r="AU129" s="135" t="str">
        <f t="shared" si="36"/>
        <v>Se mantiene los controles establecidos</v>
      </c>
    </row>
    <row r="130" spans="2:47" s="47" customFormat="1" ht="174.75" customHeight="1" x14ac:dyDescent="0.25">
      <c r="B130" s="100" t="s">
        <v>175</v>
      </c>
      <c r="C130" s="121" t="s">
        <v>466</v>
      </c>
      <c r="D130" s="120" t="s">
        <v>467</v>
      </c>
      <c r="E130" s="102" t="s">
        <v>512</v>
      </c>
      <c r="F130" s="102" t="s">
        <v>513</v>
      </c>
      <c r="G130" s="66" t="s">
        <v>180</v>
      </c>
      <c r="H130" s="135" t="s">
        <v>181</v>
      </c>
      <c r="I130" s="86" t="s">
        <v>232</v>
      </c>
      <c r="J130" s="103" t="s">
        <v>225</v>
      </c>
      <c r="K130" s="104" t="s">
        <v>233</v>
      </c>
      <c r="L130" s="86" t="s">
        <v>234</v>
      </c>
      <c r="M130" s="104" t="s">
        <v>235</v>
      </c>
      <c r="N130" s="104" t="s">
        <v>501</v>
      </c>
      <c r="O130" s="87">
        <v>1</v>
      </c>
      <c r="P130" s="87">
        <v>3</v>
      </c>
      <c r="Q130" s="87">
        <f>O130*P130</f>
        <v>3</v>
      </c>
      <c r="R130" s="86" t="str">
        <f t="shared" si="52"/>
        <v>BAJO</v>
      </c>
      <c r="S130" s="87">
        <v>25</v>
      </c>
      <c r="T130" s="87">
        <f t="shared" si="53"/>
        <v>75</v>
      </c>
      <c r="U130" s="87" t="str">
        <f t="shared" si="54"/>
        <v>III</v>
      </c>
      <c r="V130" s="143" t="str">
        <f t="shared" si="60"/>
        <v>Mejorable</v>
      </c>
      <c r="W130" s="117" t="s">
        <v>237</v>
      </c>
      <c r="X130" s="87" t="s">
        <v>180</v>
      </c>
      <c r="Y130" s="117" t="s">
        <v>189</v>
      </c>
      <c r="Z130" s="117" t="s">
        <v>189</v>
      </c>
      <c r="AA130" s="117" t="s">
        <v>189</v>
      </c>
      <c r="AB130" s="86" t="s">
        <v>314</v>
      </c>
      <c r="AC130" s="86" t="s">
        <v>189</v>
      </c>
      <c r="AD130" s="142">
        <v>45869</v>
      </c>
      <c r="AE130" s="86" t="s">
        <v>191</v>
      </c>
      <c r="AF130" s="87">
        <v>6</v>
      </c>
      <c r="AG130" s="87">
        <v>3</v>
      </c>
      <c r="AH130" s="87">
        <f>AF130*AG130</f>
        <v>18</v>
      </c>
      <c r="AI130" s="86" t="str">
        <f t="shared" si="56"/>
        <v>ALTO</v>
      </c>
      <c r="AJ130" s="87">
        <v>25</v>
      </c>
      <c r="AK130" s="87">
        <f t="shared" si="57"/>
        <v>450</v>
      </c>
      <c r="AL130" s="87" t="str">
        <f t="shared" si="58"/>
        <v>II</v>
      </c>
      <c r="AM130" s="143" t="str">
        <f t="shared" si="61"/>
        <v>Aceptable con control especifico</v>
      </c>
      <c r="AN130" s="117" t="s">
        <v>237</v>
      </c>
      <c r="AO130" s="86" t="s">
        <v>180</v>
      </c>
      <c r="AP130" s="117" t="s">
        <v>189</v>
      </c>
      <c r="AQ130" s="117" t="s">
        <v>189</v>
      </c>
      <c r="AR130" s="117" t="s">
        <v>189</v>
      </c>
      <c r="AS130" s="86" t="s">
        <v>314</v>
      </c>
      <c r="AT130" s="86" t="s">
        <v>189</v>
      </c>
      <c r="AU130" s="135" t="str">
        <f t="shared" si="36"/>
        <v>Disminuyó el riesgo</v>
      </c>
    </row>
    <row r="131" spans="2:47" s="47" customFormat="1" ht="174.75" customHeight="1" x14ac:dyDescent="0.25">
      <c r="B131" s="100" t="s">
        <v>175</v>
      </c>
      <c r="C131" s="121" t="s">
        <v>466</v>
      </c>
      <c r="D131" s="120" t="s">
        <v>467</v>
      </c>
      <c r="E131" s="102" t="s">
        <v>512</v>
      </c>
      <c r="F131" s="102" t="s">
        <v>513</v>
      </c>
      <c r="G131" s="66" t="s">
        <v>180</v>
      </c>
      <c r="H131" s="135" t="s">
        <v>181</v>
      </c>
      <c r="I131" s="86" t="s">
        <v>315</v>
      </c>
      <c r="J131" s="103" t="s">
        <v>225</v>
      </c>
      <c r="K131" s="104" t="s">
        <v>316</v>
      </c>
      <c r="L131" s="86" t="s">
        <v>229</v>
      </c>
      <c r="M131" s="104" t="s">
        <v>235</v>
      </c>
      <c r="N131" s="104" t="s">
        <v>236</v>
      </c>
      <c r="O131" s="117">
        <v>3</v>
      </c>
      <c r="P131" s="117">
        <v>3</v>
      </c>
      <c r="Q131" s="118">
        <f t="shared" si="47"/>
        <v>9</v>
      </c>
      <c r="R131" s="117" t="str">
        <f t="shared" si="52"/>
        <v>ALTO</v>
      </c>
      <c r="S131" s="117">
        <v>25</v>
      </c>
      <c r="T131" s="117">
        <f t="shared" si="53"/>
        <v>225</v>
      </c>
      <c r="U131" s="117" t="str">
        <f t="shared" si="54"/>
        <v>II</v>
      </c>
      <c r="V131" s="143" t="str">
        <f t="shared" si="60"/>
        <v>Aceptable con control especifico</v>
      </c>
      <c r="W131" s="117" t="s">
        <v>237</v>
      </c>
      <c r="X131" s="87" t="s">
        <v>180</v>
      </c>
      <c r="Y131" s="117" t="s">
        <v>189</v>
      </c>
      <c r="Z131" s="117" t="s">
        <v>189</v>
      </c>
      <c r="AA131" s="117" t="s">
        <v>189</v>
      </c>
      <c r="AB131" s="86" t="s">
        <v>317</v>
      </c>
      <c r="AC131" s="86" t="s">
        <v>189</v>
      </c>
      <c r="AD131" s="142">
        <v>45869</v>
      </c>
      <c r="AE131" s="86" t="s">
        <v>191</v>
      </c>
      <c r="AF131" s="117">
        <v>3</v>
      </c>
      <c r="AG131" s="117">
        <v>3</v>
      </c>
      <c r="AH131" s="118">
        <f t="shared" si="48"/>
        <v>9</v>
      </c>
      <c r="AI131" s="117" t="str">
        <f t="shared" si="56"/>
        <v>ALTO</v>
      </c>
      <c r="AJ131" s="117">
        <v>25</v>
      </c>
      <c r="AK131" s="117">
        <f t="shared" si="57"/>
        <v>225</v>
      </c>
      <c r="AL131" s="117" t="str">
        <f t="shared" si="58"/>
        <v>II</v>
      </c>
      <c r="AM131" s="143" t="str">
        <f t="shared" si="61"/>
        <v>Aceptable con control especifico</v>
      </c>
      <c r="AN131" s="117" t="s">
        <v>237</v>
      </c>
      <c r="AO131" s="86" t="s">
        <v>180</v>
      </c>
      <c r="AP131" s="117" t="s">
        <v>189</v>
      </c>
      <c r="AQ131" s="117" t="s">
        <v>189</v>
      </c>
      <c r="AR131" s="117" t="s">
        <v>189</v>
      </c>
      <c r="AS131" s="86" t="s">
        <v>317</v>
      </c>
      <c r="AT131" s="86" t="s">
        <v>189</v>
      </c>
      <c r="AU131" s="135" t="str">
        <f t="shared" si="36"/>
        <v>Se mantiene los controles establecidos</v>
      </c>
    </row>
    <row r="132" spans="2:47" s="47" customFormat="1" ht="174.75" customHeight="1" x14ac:dyDescent="0.25">
      <c r="B132" s="100" t="s">
        <v>175</v>
      </c>
      <c r="C132" s="121" t="s">
        <v>466</v>
      </c>
      <c r="D132" s="120" t="s">
        <v>467</v>
      </c>
      <c r="E132" s="102" t="s">
        <v>512</v>
      </c>
      <c r="F132" s="102" t="s">
        <v>513</v>
      </c>
      <c r="G132" s="66" t="s">
        <v>180</v>
      </c>
      <c r="H132" s="135" t="s">
        <v>181</v>
      </c>
      <c r="I132" s="86" t="s">
        <v>507</v>
      </c>
      <c r="J132" s="103" t="s">
        <v>225</v>
      </c>
      <c r="K132" s="104" t="s">
        <v>508</v>
      </c>
      <c r="L132" s="86" t="s">
        <v>185</v>
      </c>
      <c r="M132" s="104" t="s">
        <v>538</v>
      </c>
      <c r="N132" s="104" t="s">
        <v>539</v>
      </c>
      <c r="O132" s="117">
        <v>2</v>
      </c>
      <c r="P132" s="117">
        <v>2</v>
      </c>
      <c r="Q132" s="118">
        <f t="shared" si="47"/>
        <v>4</v>
      </c>
      <c r="R132" s="117" t="str">
        <f t="shared" si="52"/>
        <v>BAJO</v>
      </c>
      <c r="S132" s="117">
        <v>10</v>
      </c>
      <c r="T132" s="117">
        <f t="shared" si="53"/>
        <v>40</v>
      </c>
      <c r="U132" s="117" t="str">
        <f t="shared" si="54"/>
        <v>III</v>
      </c>
      <c r="V132" s="105" t="s">
        <v>121</v>
      </c>
      <c r="W132" s="117" t="s">
        <v>429</v>
      </c>
      <c r="X132" s="87" t="s">
        <v>180</v>
      </c>
      <c r="Y132" s="117" t="s">
        <v>189</v>
      </c>
      <c r="Z132" s="117" t="s">
        <v>189</v>
      </c>
      <c r="AA132" s="117" t="s">
        <v>189</v>
      </c>
      <c r="AB132" s="86" t="s">
        <v>539</v>
      </c>
      <c r="AC132" s="86" t="s">
        <v>189</v>
      </c>
      <c r="AD132" s="142">
        <v>45869</v>
      </c>
      <c r="AE132" s="86" t="s">
        <v>191</v>
      </c>
      <c r="AF132" s="117">
        <v>2</v>
      </c>
      <c r="AG132" s="117">
        <v>2</v>
      </c>
      <c r="AH132" s="118">
        <f t="shared" si="48"/>
        <v>4</v>
      </c>
      <c r="AI132" s="117" t="str">
        <f t="shared" si="56"/>
        <v>BAJO</v>
      </c>
      <c r="AJ132" s="117">
        <v>10</v>
      </c>
      <c r="AK132" s="117">
        <f t="shared" si="57"/>
        <v>40</v>
      </c>
      <c r="AL132" s="117" t="str">
        <f t="shared" si="58"/>
        <v>III</v>
      </c>
      <c r="AM132" s="105" t="s">
        <v>121</v>
      </c>
      <c r="AN132" s="117" t="s">
        <v>540</v>
      </c>
      <c r="AO132" s="86" t="s">
        <v>180</v>
      </c>
      <c r="AP132" s="117" t="s">
        <v>189</v>
      </c>
      <c r="AQ132" s="117" t="s">
        <v>189</v>
      </c>
      <c r="AR132" s="117" t="s">
        <v>189</v>
      </c>
      <c r="AS132" s="86" t="s">
        <v>539</v>
      </c>
      <c r="AT132" s="86" t="s">
        <v>189</v>
      </c>
      <c r="AU132" s="135" t="str">
        <f t="shared" si="36"/>
        <v>Se mantiene los controles establecidos</v>
      </c>
    </row>
    <row r="133" spans="2:47" s="47" customFormat="1" ht="174.75" customHeight="1" x14ac:dyDescent="0.25">
      <c r="B133" s="100" t="s">
        <v>175</v>
      </c>
      <c r="C133" s="121" t="s">
        <v>466</v>
      </c>
      <c r="D133" s="120" t="s">
        <v>467</v>
      </c>
      <c r="E133" s="102" t="s">
        <v>512</v>
      </c>
      <c r="F133" s="102" t="s">
        <v>513</v>
      </c>
      <c r="G133" s="66" t="s">
        <v>180</v>
      </c>
      <c r="H133" s="135" t="s">
        <v>181</v>
      </c>
      <c r="I133" s="86" t="s">
        <v>243</v>
      </c>
      <c r="J133" s="103" t="s">
        <v>225</v>
      </c>
      <c r="K133" s="104" t="s">
        <v>244</v>
      </c>
      <c r="L133" s="86" t="s">
        <v>318</v>
      </c>
      <c r="M133" s="104" t="s">
        <v>319</v>
      </c>
      <c r="N133" s="104" t="s">
        <v>320</v>
      </c>
      <c r="O133" s="117">
        <v>2</v>
      </c>
      <c r="P133" s="117">
        <v>1</v>
      </c>
      <c r="Q133" s="118">
        <f t="shared" si="47"/>
        <v>2</v>
      </c>
      <c r="R133" s="117" t="str">
        <f t="shared" si="52"/>
        <v>BAJO</v>
      </c>
      <c r="S133" s="117">
        <v>10</v>
      </c>
      <c r="T133" s="117">
        <f t="shared" si="53"/>
        <v>20</v>
      </c>
      <c r="U133" s="117" t="str">
        <f t="shared" si="54"/>
        <v>IV</v>
      </c>
      <c r="V133" s="105" t="s">
        <v>121</v>
      </c>
      <c r="W133" s="118" t="s">
        <v>242</v>
      </c>
      <c r="X133" s="87" t="s">
        <v>180</v>
      </c>
      <c r="Y133" s="117" t="s">
        <v>189</v>
      </c>
      <c r="Z133" s="117" t="s">
        <v>189</v>
      </c>
      <c r="AA133" s="117" t="s">
        <v>189</v>
      </c>
      <c r="AB133" s="86" t="s">
        <v>246</v>
      </c>
      <c r="AC133" s="86" t="s">
        <v>189</v>
      </c>
      <c r="AD133" s="142">
        <v>45869</v>
      </c>
      <c r="AE133" s="86" t="s">
        <v>191</v>
      </c>
      <c r="AF133" s="117">
        <v>2</v>
      </c>
      <c r="AG133" s="117">
        <v>1</v>
      </c>
      <c r="AH133" s="118">
        <f t="shared" si="48"/>
        <v>2</v>
      </c>
      <c r="AI133" s="117" t="str">
        <f t="shared" si="56"/>
        <v>BAJO</v>
      </c>
      <c r="AJ133" s="117">
        <v>10</v>
      </c>
      <c r="AK133" s="117">
        <f t="shared" si="57"/>
        <v>20</v>
      </c>
      <c r="AL133" s="117" t="str">
        <f t="shared" si="58"/>
        <v>IV</v>
      </c>
      <c r="AM133" s="105" t="s">
        <v>121</v>
      </c>
      <c r="AN133" s="118" t="s">
        <v>242</v>
      </c>
      <c r="AO133" s="86" t="s">
        <v>180</v>
      </c>
      <c r="AP133" s="117" t="s">
        <v>189</v>
      </c>
      <c r="AQ133" s="117" t="s">
        <v>189</v>
      </c>
      <c r="AR133" s="117" t="s">
        <v>189</v>
      </c>
      <c r="AS133" s="86" t="s">
        <v>246</v>
      </c>
      <c r="AT133" s="86" t="s">
        <v>189</v>
      </c>
      <c r="AU133" s="135" t="str">
        <f t="shared" si="36"/>
        <v>Se mantiene los controles establecidos</v>
      </c>
    </row>
    <row r="134" spans="2:47" s="47" customFormat="1" ht="174.75" customHeight="1" x14ac:dyDescent="0.25">
      <c r="B134" s="100" t="s">
        <v>175</v>
      </c>
      <c r="C134" s="121" t="s">
        <v>466</v>
      </c>
      <c r="D134" s="120" t="s">
        <v>467</v>
      </c>
      <c r="E134" s="102" t="s">
        <v>532</v>
      </c>
      <c r="F134" s="102" t="s">
        <v>513</v>
      </c>
      <c r="G134" s="66"/>
      <c r="H134" s="135" t="s">
        <v>181</v>
      </c>
      <c r="I134" s="86" t="s">
        <v>541</v>
      </c>
      <c r="J134" s="103" t="s">
        <v>225</v>
      </c>
      <c r="K134" s="104" t="s">
        <v>542</v>
      </c>
      <c r="L134" s="86" t="s">
        <v>185</v>
      </c>
      <c r="M134" s="104" t="s">
        <v>185</v>
      </c>
      <c r="N134" s="104" t="s">
        <v>543</v>
      </c>
      <c r="O134" s="117">
        <v>2</v>
      </c>
      <c r="P134" s="117">
        <v>1</v>
      </c>
      <c r="Q134" s="118">
        <f t="shared" si="47"/>
        <v>2</v>
      </c>
      <c r="R134" s="117" t="str">
        <f t="shared" si="52"/>
        <v>BAJO</v>
      </c>
      <c r="S134" s="117">
        <v>100</v>
      </c>
      <c r="T134" s="117">
        <f t="shared" si="53"/>
        <v>200</v>
      </c>
      <c r="U134" s="117" t="str">
        <f t="shared" si="54"/>
        <v>II</v>
      </c>
      <c r="V134" s="105" t="s">
        <v>121</v>
      </c>
      <c r="W134" s="118" t="s">
        <v>429</v>
      </c>
      <c r="X134" s="87" t="s">
        <v>180</v>
      </c>
      <c r="Y134" s="117" t="s">
        <v>189</v>
      </c>
      <c r="Z134" s="117" t="s">
        <v>189</v>
      </c>
      <c r="AA134" s="117" t="s">
        <v>189</v>
      </c>
      <c r="AB134" s="104" t="s">
        <v>544</v>
      </c>
      <c r="AC134" s="86" t="s">
        <v>189</v>
      </c>
      <c r="AD134" s="142">
        <v>45869</v>
      </c>
      <c r="AE134" s="86" t="s">
        <v>191</v>
      </c>
      <c r="AF134" s="117">
        <v>2</v>
      </c>
      <c r="AG134" s="117">
        <v>1</v>
      </c>
      <c r="AH134" s="118">
        <f t="shared" si="48"/>
        <v>2</v>
      </c>
      <c r="AI134" s="117" t="str">
        <f t="shared" si="56"/>
        <v>BAJO</v>
      </c>
      <c r="AJ134" s="117">
        <v>100</v>
      </c>
      <c r="AK134" s="117">
        <f t="shared" si="57"/>
        <v>200</v>
      </c>
      <c r="AL134" s="117" t="str">
        <f t="shared" si="58"/>
        <v>II</v>
      </c>
      <c r="AM134" s="105" t="s">
        <v>121</v>
      </c>
      <c r="AN134" s="118" t="s">
        <v>429</v>
      </c>
      <c r="AO134" s="86" t="s">
        <v>180</v>
      </c>
      <c r="AP134" s="117" t="s">
        <v>189</v>
      </c>
      <c r="AQ134" s="117" t="s">
        <v>189</v>
      </c>
      <c r="AR134" s="117" t="s">
        <v>189</v>
      </c>
      <c r="AS134" s="104" t="s">
        <v>544</v>
      </c>
      <c r="AT134" s="86" t="s">
        <v>189</v>
      </c>
      <c r="AU134" s="135" t="str">
        <f t="shared" si="36"/>
        <v>Se mantiene los controles establecidos</v>
      </c>
    </row>
    <row r="135" spans="2:47" s="47" customFormat="1" ht="174.75" customHeight="1" x14ac:dyDescent="0.25">
      <c r="B135" s="100" t="s">
        <v>175</v>
      </c>
      <c r="C135" s="121" t="s">
        <v>466</v>
      </c>
      <c r="D135" s="120" t="s">
        <v>467</v>
      </c>
      <c r="E135" s="102" t="s">
        <v>512</v>
      </c>
      <c r="F135" s="102" t="s">
        <v>513</v>
      </c>
      <c r="G135" s="66" t="s">
        <v>180</v>
      </c>
      <c r="H135" s="135" t="s">
        <v>247</v>
      </c>
      <c r="I135" s="86" t="s">
        <v>248</v>
      </c>
      <c r="J135" s="103" t="s">
        <v>249</v>
      </c>
      <c r="K135" s="104" t="s">
        <v>233</v>
      </c>
      <c r="L135" s="86" t="s">
        <v>250</v>
      </c>
      <c r="M135" s="104" t="s">
        <v>321</v>
      </c>
      <c r="N135" s="104" t="s">
        <v>322</v>
      </c>
      <c r="O135" s="117">
        <v>2</v>
      </c>
      <c r="P135" s="117">
        <v>2</v>
      </c>
      <c r="Q135" s="118">
        <f t="shared" si="47"/>
        <v>4</v>
      </c>
      <c r="R135" s="117" t="str">
        <f t="shared" si="52"/>
        <v>BAJO</v>
      </c>
      <c r="S135" s="117">
        <v>10</v>
      </c>
      <c r="T135" s="117">
        <f t="shared" si="53"/>
        <v>40</v>
      </c>
      <c r="U135" s="117" t="str">
        <f t="shared" si="54"/>
        <v>III</v>
      </c>
      <c r="V135" s="105" t="s">
        <v>121</v>
      </c>
      <c r="W135" s="118" t="s">
        <v>253</v>
      </c>
      <c r="X135" s="87" t="s">
        <v>180</v>
      </c>
      <c r="Y135" s="117" t="s">
        <v>189</v>
      </c>
      <c r="Z135" s="117" t="s">
        <v>189</v>
      </c>
      <c r="AA135" s="117" t="s">
        <v>189</v>
      </c>
      <c r="AB135" s="104" t="s">
        <v>323</v>
      </c>
      <c r="AC135" s="86" t="s">
        <v>189</v>
      </c>
      <c r="AD135" s="142">
        <v>45869</v>
      </c>
      <c r="AE135" s="86" t="s">
        <v>191</v>
      </c>
      <c r="AF135" s="117">
        <v>2</v>
      </c>
      <c r="AG135" s="117">
        <v>2</v>
      </c>
      <c r="AH135" s="118">
        <f t="shared" si="48"/>
        <v>4</v>
      </c>
      <c r="AI135" s="117" t="str">
        <f t="shared" si="56"/>
        <v>BAJO</v>
      </c>
      <c r="AJ135" s="117">
        <v>10</v>
      </c>
      <c r="AK135" s="117">
        <f t="shared" si="57"/>
        <v>40</v>
      </c>
      <c r="AL135" s="117" t="str">
        <f t="shared" si="58"/>
        <v>III</v>
      </c>
      <c r="AM135" s="105" t="s">
        <v>121</v>
      </c>
      <c r="AN135" s="118" t="s">
        <v>253</v>
      </c>
      <c r="AO135" s="86" t="s">
        <v>180</v>
      </c>
      <c r="AP135" s="117" t="s">
        <v>189</v>
      </c>
      <c r="AQ135" s="117" t="s">
        <v>189</v>
      </c>
      <c r="AR135" s="117" t="s">
        <v>189</v>
      </c>
      <c r="AS135" s="104" t="s">
        <v>323</v>
      </c>
      <c r="AT135" s="86" t="s">
        <v>189</v>
      </c>
      <c r="AU135" s="135" t="str">
        <f t="shared" si="36"/>
        <v>Se mantiene los controles establecidos</v>
      </c>
    </row>
    <row r="136" spans="2:47" s="47" customFormat="1" ht="174.75" customHeight="1" x14ac:dyDescent="0.25">
      <c r="B136" s="100" t="s">
        <v>175</v>
      </c>
      <c r="C136" s="121" t="s">
        <v>466</v>
      </c>
      <c r="D136" s="120" t="s">
        <v>467</v>
      </c>
      <c r="E136" s="102" t="s">
        <v>512</v>
      </c>
      <c r="F136" s="102" t="s">
        <v>513</v>
      </c>
      <c r="G136" s="66" t="s">
        <v>180</v>
      </c>
      <c r="H136" s="135" t="s">
        <v>247</v>
      </c>
      <c r="I136" s="103" t="s">
        <v>255</v>
      </c>
      <c r="J136" s="103" t="s">
        <v>249</v>
      </c>
      <c r="K136" s="104" t="s">
        <v>233</v>
      </c>
      <c r="L136" s="86" t="s">
        <v>250</v>
      </c>
      <c r="M136" s="104" t="s">
        <v>324</v>
      </c>
      <c r="N136" s="104" t="s">
        <v>325</v>
      </c>
      <c r="O136" s="117">
        <v>2</v>
      </c>
      <c r="P136" s="117">
        <v>1</v>
      </c>
      <c r="Q136" s="118">
        <f t="shared" si="47"/>
        <v>2</v>
      </c>
      <c r="R136" s="117" t="str">
        <f t="shared" si="52"/>
        <v>BAJO</v>
      </c>
      <c r="S136" s="117">
        <v>10</v>
      </c>
      <c r="T136" s="117">
        <f t="shared" si="53"/>
        <v>20</v>
      </c>
      <c r="U136" s="117" t="str">
        <f t="shared" si="54"/>
        <v>IV</v>
      </c>
      <c r="V136" s="105" t="s">
        <v>121</v>
      </c>
      <c r="W136" s="118" t="s">
        <v>253</v>
      </c>
      <c r="X136" s="87" t="s">
        <v>180</v>
      </c>
      <c r="Y136" s="117" t="s">
        <v>189</v>
      </c>
      <c r="Z136" s="117" t="s">
        <v>189</v>
      </c>
      <c r="AA136" s="117" t="s">
        <v>189</v>
      </c>
      <c r="AB136" s="104" t="s">
        <v>326</v>
      </c>
      <c r="AC136" s="86" t="s">
        <v>189</v>
      </c>
      <c r="AD136" s="142">
        <v>45869</v>
      </c>
      <c r="AE136" s="86" t="s">
        <v>191</v>
      </c>
      <c r="AF136" s="117">
        <v>2</v>
      </c>
      <c r="AG136" s="117">
        <v>1</v>
      </c>
      <c r="AH136" s="118">
        <f t="shared" si="48"/>
        <v>2</v>
      </c>
      <c r="AI136" s="117" t="str">
        <f t="shared" si="56"/>
        <v>BAJO</v>
      </c>
      <c r="AJ136" s="117">
        <v>10</v>
      </c>
      <c r="AK136" s="117">
        <f t="shared" si="57"/>
        <v>20</v>
      </c>
      <c r="AL136" s="117" t="str">
        <f t="shared" si="58"/>
        <v>IV</v>
      </c>
      <c r="AM136" s="105" t="s">
        <v>121</v>
      </c>
      <c r="AN136" s="118" t="s">
        <v>253</v>
      </c>
      <c r="AO136" s="86" t="s">
        <v>180</v>
      </c>
      <c r="AP136" s="117" t="s">
        <v>189</v>
      </c>
      <c r="AQ136" s="117" t="s">
        <v>189</v>
      </c>
      <c r="AR136" s="117" t="s">
        <v>189</v>
      </c>
      <c r="AS136" s="104" t="s">
        <v>326</v>
      </c>
      <c r="AT136" s="86" t="s">
        <v>189</v>
      </c>
      <c r="AU136" s="135" t="str">
        <f t="shared" si="36"/>
        <v>Se mantiene los controles establecidos</v>
      </c>
    </row>
    <row r="137" spans="2:47" s="47" customFormat="1" ht="174.75" customHeight="1" x14ac:dyDescent="0.25">
      <c r="B137" s="100" t="s">
        <v>175</v>
      </c>
      <c r="C137" s="121" t="s">
        <v>466</v>
      </c>
      <c r="D137" s="120" t="s">
        <v>467</v>
      </c>
      <c r="E137" s="102" t="s">
        <v>512</v>
      </c>
      <c r="F137" s="102" t="s">
        <v>513</v>
      </c>
      <c r="G137" s="66" t="s">
        <v>180</v>
      </c>
      <c r="H137" s="135" t="s">
        <v>247</v>
      </c>
      <c r="I137" s="86" t="s">
        <v>256</v>
      </c>
      <c r="J137" s="103" t="s">
        <v>249</v>
      </c>
      <c r="K137" s="104" t="s">
        <v>257</v>
      </c>
      <c r="L137" s="86" t="s">
        <v>258</v>
      </c>
      <c r="M137" s="104" t="s">
        <v>327</v>
      </c>
      <c r="N137" s="104" t="s">
        <v>328</v>
      </c>
      <c r="O137" s="117">
        <v>2</v>
      </c>
      <c r="P137" s="117">
        <v>1</v>
      </c>
      <c r="Q137" s="118">
        <f t="shared" si="47"/>
        <v>2</v>
      </c>
      <c r="R137" s="117" t="str">
        <f t="shared" si="52"/>
        <v>BAJO</v>
      </c>
      <c r="S137" s="117">
        <v>25</v>
      </c>
      <c r="T137" s="117">
        <f t="shared" si="53"/>
        <v>50</v>
      </c>
      <c r="U137" s="117" t="str">
        <f t="shared" si="54"/>
        <v>III</v>
      </c>
      <c r="V137" s="105" t="s">
        <v>121</v>
      </c>
      <c r="W137" s="118" t="s">
        <v>253</v>
      </c>
      <c r="X137" s="87" t="s">
        <v>180</v>
      </c>
      <c r="Y137" s="117" t="s">
        <v>189</v>
      </c>
      <c r="Z137" s="117" t="s">
        <v>189</v>
      </c>
      <c r="AA137" s="117" t="s">
        <v>189</v>
      </c>
      <c r="AB137" s="104" t="s">
        <v>329</v>
      </c>
      <c r="AC137" s="86" t="s">
        <v>189</v>
      </c>
      <c r="AD137" s="142">
        <v>45869</v>
      </c>
      <c r="AE137" s="86" t="s">
        <v>191</v>
      </c>
      <c r="AF137" s="117">
        <v>2</v>
      </c>
      <c r="AG137" s="117">
        <v>1</v>
      </c>
      <c r="AH137" s="118">
        <f t="shared" si="48"/>
        <v>2</v>
      </c>
      <c r="AI137" s="117" t="str">
        <f t="shared" si="56"/>
        <v>BAJO</v>
      </c>
      <c r="AJ137" s="117">
        <v>25</v>
      </c>
      <c r="AK137" s="117">
        <f t="shared" si="57"/>
        <v>50</v>
      </c>
      <c r="AL137" s="117" t="str">
        <f t="shared" si="58"/>
        <v>III</v>
      </c>
      <c r="AM137" s="105" t="s">
        <v>121</v>
      </c>
      <c r="AN137" s="118" t="s">
        <v>253</v>
      </c>
      <c r="AO137" s="86" t="s">
        <v>180</v>
      </c>
      <c r="AP137" s="117" t="s">
        <v>189</v>
      </c>
      <c r="AQ137" s="117" t="s">
        <v>189</v>
      </c>
      <c r="AR137" s="117" t="s">
        <v>189</v>
      </c>
      <c r="AS137" s="104" t="s">
        <v>329</v>
      </c>
      <c r="AT137" s="86" t="s">
        <v>189</v>
      </c>
      <c r="AU137" s="135" t="str">
        <f t="shared" si="36"/>
        <v>Se mantiene los controles establecidos</v>
      </c>
    </row>
    <row r="138" spans="2:47" s="47" customFormat="1" ht="174.75" customHeight="1" x14ac:dyDescent="0.25">
      <c r="B138" s="100" t="s">
        <v>175</v>
      </c>
      <c r="C138" s="121" t="s">
        <v>466</v>
      </c>
      <c r="D138" s="120" t="s">
        <v>467</v>
      </c>
      <c r="E138" s="102" t="s">
        <v>512</v>
      </c>
      <c r="F138" s="102" t="s">
        <v>513</v>
      </c>
      <c r="G138" s="66" t="s">
        <v>180</v>
      </c>
      <c r="H138" s="135" t="s">
        <v>247</v>
      </c>
      <c r="I138" s="86" t="s">
        <v>259</v>
      </c>
      <c r="J138" s="103" t="s">
        <v>249</v>
      </c>
      <c r="K138" s="104" t="s">
        <v>233</v>
      </c>
      <c r="L138" s="86" t="s">
        <v>250</v>
      </c>
      <c r="M138" s="104" t="s">
        <v>330</v>
      </c>
      <c r="N138" s="104" t="s">
        <v>331</v>
      </c>
      <c r="O138" s="117">
        <v>1</v>
      </c>
      <c r="P138" s="117">
        <v>1</v>
      </c>
      <c r="Q138" s="118">
        <f t="shared" si="47"/>
        <v>1</v>
      </c>
      <c r="R138" s="117" t="str">
        <f t="shared" si="52"/>
        <v>BAJO</v>
      </c>
      <c r="S138" s="117">
        <v>10</v>
      </c>
      <c r="T138" s="117">
        <f t="shared" si="53"/>
        <v>10</v>
      </c>
      <c r="U138" s="117" t="str">
        <f t="shared" si="54"/>
        <v>IV</v>
      </c>
      <c r="V138" s="105" t="s">
        <v>121</v>
      </c>
      <c r="W138" s="118" t="s">
        <v>253</v>
      </c>
      <c r="X138" s="87" t="s">
        <v>180</v>
      </c>
      <c r="Y138" s="117" t="s">
        <v>189</v>
      </c>
      <c r="Z138" s="117" t="s">
        <v>189</v>
      </c>
      <c r="AA138" s="117" t="s">
        <v>189</v>
      </c>
      <c r="AB138" s="104" t="s">
        <v>332</v>
      </c>
      <c r="AC138" s="86" t="s">
        <v>189</v>
      </c>
      <c r="AD138" s="142">
        <v>45869</v>
      </c>
      <c r="AE138" s="86" t="s">
        <v>191</v>
      </c>
      <c r="AF138" s="117">
        <v>1</v>
      </c>
      <c r="AG138" s="117">
        <v>1</v>
      </c>
      <c r="AH138" s="118">
        <f t="shared" si="48"/>
        <v>1</v>
      </c>
      <c r="AI138" s="117" t="str">
        <f t="shared" si="56"/>
        <v>BAJO</v>
      </c>
      <c r="AJ138" s="117">
        <v>10</v>
      </c>
      <c r="AK138" s="117">
        <f t="shared" si="57"/>
        <v>10</v>
      </c>
      <c r="AL138" s="117" t="str">
        <f t="shared" si="58"/>
        <v>IV</v>
      </c>
      <c r="AM138" s="105" t="s">
        <v>121</v>
      </c>
      <c r="AN138" s="118" t="s">
        <v>253</v>
      </c>
      <c r="AO138" s="86" t="s">
        <v>180</v>
      </c>
      <c r="AP138" s="117" t="s">
        <v>189</v>
      </c>
      <c r="AQ138" s="117" t="s">
        <v>189</v>
      </c>
      <c r="AR138" s="117" t="s">
        <v>189</v>
      </c>
      <c r="AS138" s="104" t="s">
        <v>332</v>
      </c>
      <c r="AT138" s="86" t="s">
        <v>189</v>
      </c>
      <c r="AU138" s="135" t="str">
        <f t="shared" si="36"/>
        <v>Se mantiene los controles establecidos</v>
      </c>
    </row>
    <row r="139" spans="2:47" s="47" customFormat="1" ht="174.75" customHeight="1" x14ac:dyDescent="0.25">
      <c r="B139" s="100" t="s">
        <v>175</v>
      </c>
      <c r="C139" s="101" t="s">
        <v>300</v>
      </c>
      <c r="D139" s="101" t="s">
        <v>545</v>
      </c>
      <c r="E139" s="102" t="s">
        <v>302</v>
      </c>
      <c r="F139" s="102" t="s">
        <v>546</v>
      </c>
      <c r="G139" s="66" t="s">
        <v>180</v>
      </c>
      <c r="H139" s="135" t="s">
        <v>181</v>
      </c>
      <c r="I139" s="86" t="s">
        <v>182</v>
      </c>
      <c r="J139" s="103" t="s">
        <v>183</v>
      </c>
      <c r="K139" s="104" t="s">
        <v>184</v>
      </c>
      <c r="L139" s="86" t="s">
        <v>185</v>
      </c>
      <c r="M139" s="104" t="s">
        <v>186</v>
      </c>
      <c r="N139" s="104" t="s">
        <v>187</v>
      </c>
      <c r="O139" s="87">
        <v>1</v>
      </c>
      <c r="P139" s="87">
        <v>1</v>
      </c>
      <c r="Q139" s="87">
        <f t="shared" si="47"/>
        <v>1</v>
      </c>
      <c r="R139" s="86" t="str">
        <f t="shared" si="52"/>
        <v>BAJO</v>
      </c>
      <c r="S139" s="87">
        <v>10</v>
      </c>
      <c r="T139" s="87">
        <f t="shared" si="53"/>
        <v>10</v>
      </c>
      <c r="U139" s="87" t="str">
        <f t="shared" si="54"/>
        <v>IV</v>
      </c>
      <c r="V139" s="105" t="s">
        <v>121</v>
      </c>
      <c r="W139" s="104" t="s">
        <v>188</v>
      </c>
      <c r="X139" s="87" t="s">
        <v>180</v>
      </c>
      <c r="Y139" s="86" t="s">
        <v>189</v>
      </c>
      <c r="Z139" s="86" t="s">
        <v>189</v>
      </c>
      <c r="AA139" s="86" t="s">
        <v>189</v>
      </c>
      <c r="AB139" s="86" t="s">
        <v>190</v>
      </c>
      <c r="AC139" s="86" t="s">
        <v>189</v>
      </c>
      <c r="AD139" s="142">
        <v>45869</v>
      </c>
      <c r="AE139" s="86" t="s">
        <v>191</v>
      </c>
      <c r="AF139" s="87">
        <v>1</v>
      </c>
      <c r="AG139" s="87">
        <v>1</v>
      </c>
      <c r="AH139" s="87">
        <f t="shared" si="48"/>
        <v>1</v>
      </c>
      <c r="AI139" s="86" t="str">
        <f t="shared" si="56"/>
        <v>BAJO</v>
      </c>
      <c r="AJ139" s="87">
        <v>10</v>
      </c>
      <c r="AK139" s="87">
        <f t="shared" si="57"/>
        <v>10</v>
      </c>
      <c r="AL139" s="87" t="str">
        <f t="shared" si="58"/>
        <v>IV</v>
      </c>
      <c r="AM139" s="105" t="s">
        <v>121</v>
      </c>
      <c r="AN139" s="104" t="s">
        <v>188</v>
      </c>
      <c r="AO139" s="86" t="s">
        <v>180</v>
      </c>
      <c r="AP139" s="86" t="s">
        <v>189</v>
      </c>
      <c r="AQ139" s="86" t="s">
        <v>189</v>
      </c>
      <c r="AR139" s="86" t="s">
        <v>189</v>
      </c>
      <c r="AS139" s="86" t="s">
        <v>190</v>
      </c>
      <c r="AT139" s="86" t="s">
        <v>189</v>
      </c>
      <c r="AU139" s="135" t="str">
        <f t="shared" si="36"/>
        <v>Se mantiene los controles establecidos</v>
      </c>
    </row>
    <row r="140" spans="2:47" s="47" customFormat="1" ht="174.75" customHeight="1" x14ac:dyDescent="0.25">
      <c r="B140" s="100" t="s">
        <v>175</v>
      </c>
      <c r="C140" s="101" t="s">
        <v>300</v>
      </c>
      <c r="D140" s="101" t="s">
        <v>545</v>
      </c>
      <c r="E140" s="102" t="s">
        <v>302</v>
      </c>
      <c r="F140" s="102" t="s">
        <v>546</v>
      </c>
      <c r="G140" s="66" t="s">
        <v>180</v>
      </c>
      <c r="H140" s="135" t="s">
        <v>181</v>
      </c>
      <c r="I140" s="86" t="s">
        <v>192</v>
      </c>
      <c r="J140" s="103" t="s">
        <v>193</v>
      </c>
      <c r="K140" s="104" t="s">
        <v>194</v>
      </c>
      <c r="L140" s="86" t="s">
        <v>185</v>
      </c>
      <c r="M140" s="104" t="s">
        <v>195</v>
      </c>
      <c r="N140" s="104" t="s">
        <v>196</v>
      </c>
      <c r="O140" s="87">
        <v>2</v>
      </c>
      <c r="P140" s="87">
        <v>3</v>
      </c>
      <c r="Q140" s="87">
        <f t="shared" si="47"/>
        <v>6</v>
      </c>
      <c r="R140" s="86" t="str">
        <f t="shared" si="52"/>
        <v>MEDIO</v>
      </c>
      <c r="S140" s="87">
        <v>10</v>
      </c>
      <c r="T140" s="87">
        <f t="shared" si="53"/>
        <v>60</v>
      </c>
      <c r="U140" s="87" t="str">
        <f t="shared" si="54"/>
        <v>III</v>
      </c>
      <c r="V140" s="143" t="str">
        <f t="shared" ref="V140:V141" si="62">IF(U140="IV","Aceptable",IF(U140="III","Mejorable",IF(U140="II","Aceptable con control especifico", IF(U140="I","No Aceptable",FALSE))))</f>
        <v>Mejorable</v>
      </c>
      <c r="W140" s="104" t="s">
        <v>197</v>
      </c>
      <c r="X140" s="87" t="s">
        <v>180</v>
      </c>
      <c r="Y140" s="86" t="s">
        <v>189</v>
      </c>
      <c r="Z140" s="86" t="s">
        <v>189</v>
      </c>
      <c r="AA140" s="86" t="s">
        <v>198</v>
      </c>
      <c r="AB140" s="86" t="s">
        <v>199</v>
      </c>
      <c r="AC140" s="86" t="s">
        <v>189</v>
      </c>
      <c r="AD140" s="142">
        <v>45869</v>
      </c>
      <c r="AE140" s="86" t="s">
        <v>191</v>
      </c>
      <c r="AF140" s="86">
        <v>6</v>
      </c>
      <c r="AG140" s="86">
        <v>3</v>
      </c>
      <c r="AH140" s="86">
        <f>AF140*AG140</f>
        <v>18</v>
      </c>
      <c r="AI140" s="86" t="str">
        <f t="shared" si="56"/>
        <v>ALTO</v>
      </c>
      <c r="AJ140" s="87">
        <v>10</v>
      </c>
      <c r="AK140" s="87">
        <f t="shared" si="57"/>
        <v>180</v>
      </c>
      <c r="AL140" s="87" t="str">
        <f t="shared" si="58"/>
        <v>II</v>
      </c>
      <c r="AM140" s="143" t="str">
        <f t="shared" ref="AM140" si="63">IF(AL140="IV","Aceptable",IF(AL140="III","Mejorable",IF(AL140="II","Aceptable con control especifico", IF(AL140="I","No Aceptable",FALSE))))</f>
        <v>Aceptable con control especifico</v>
      </c>
      <c r="AN140" s="104" t="s">
        <v>197</v>
      </c>
      <c r="AO140" s="86" t="s">
        <v>180</v>
      </c>
      <c r="AP140" s="86" t="s">
        <v>189</v>
      </c>
      <c r="AQ140" s="86" t="s">
        <v>189</v>
      </c>
      <c r="AR140" s="86" t="s">
        <v>198</v>
      </c>
      <c r="AS140" s="86" t="s">
        <v>199</v>
      </c>
      <c r="AT140" s="86" t="s">
        <v>189</v>
      </c>
      <c r="AU140" s="135" t="str">
        <f t="shared" ref="AU140:AU203" si="64">IF(AND(V140="Aceptable",AM140="Aceptable"),"Se mantiene los controles establecidos",
IF(AND(V140="Aceptable",AM140="Mejorable"),"Disminuyó el riesgo",
IF(AND(V140="Aceptable",AM140="Aceptable con control especifico"),"Disminuyó el riesgo",
IF(AND(V140="Mejorable",AM140="Mejorable"),"Se mantiene los controles establecidos",
IF(AND(V140="Mejorable",AM140="Aceptable"),"Disminuyó el riesgo",
IF(AND(V140="Mejorable",AM140="Aceptable con control especifico"),"Disminuyó el riesgo",
IF(AND(V140="Aceptable con control especifico",AM140="Aceptable con control especifico"),"Se mantiene los controles establecidos",
IF(AND(V140="Aceptable con control especifico",AM140="Mejorable"),"Aumentó el riesgo",
IF(AND(V140="Aceptable con control especifico",AM140="Aceptable"),"Aumentó el riesgo",
"Aumentó el riesgo")))))))))</f>
        <v>Disminuyó el riesgo</v>
      </c>
    </row>
    <row r="141" spans="2:47" s="47" customFormat="1" ht="174.75" customHeight="1" x14ac:dyDescent="0.25">
      <c r="B141" s="100" t="s">
        <v>175</v>
      </c>
      <c r="C141" s="101" t="s">
        <v>300</v>
      </c>
      <c r="D141" s="101" t="s">
        <v>545</v>
      </c>
      <c r="E141" s="102" t="s">
        <v>302</v>
      </c>
      <c r="F141" s="102" t="s">
        <v>546</v>
      </c>
      <c r="G141" s="66" t="s">
        <v>180</v>
      </c>
      <c r="H141" s="135" t="s">
        <v>181</v>
      </c>
      <c r="I141" s="86" t="s">
        <v>547</v>
      </c>
      <c r="J141" s="103" t="s">
        <v>193</v>
      </c>
      <c r="K141" s="104" t="s">
        <v>347</v>
      </c>
      <c r="L141" s="86" t="s">
        <v>548</v>
      </c>
      <c r="M141" s="104" t="s">
        <v>549</v>
      </c>
      <c r="N141" s="104" t="s">
        <v>196</v>
      </c>
      <c r="O141" s="87">
        <v>2</v>
      </c>
      <c r="P141" s="87">
        <v>3</v>
      </c>
      <c r="Q141" s="87">
        <f t="shared" si="47"/>
        <v>6</v>
      </c>
      <c r="R141" s="86" t="str">
        <f t="shared" si="52"/>
        <v>MEDIO</v>
      </c>
      <c r="S141" s="87">
        <v>10</v>
      </c>
      <c r="T141" s="87">
        <f t="shared" si="53"/>
        <v>60</v>
      </c>
      <c r="U141" s="87" t="str">
        <f t="shared" si="54"/>
        <v>III</v>
      </c>
      <c r="V141" s="87" t="str">
        <f t="shared" si="62"/>
        <v>Mejorable</v>
      </c>
      <c r="W141" s="87" t="s">
        <v>351</v>
      </c>
      <c r="X141" s="87" t="s">
        <v>180</v>
      </c>
      <c r="Y141" s="86" t="s">
        <v>189</v>
      </c>
      <c r="Z141" s="86" t="s">
        <v>189</v>
      </c>
      <c r="AA141" s="86" t="s">
        <v>550</v>
      </c>
      <c r="AB141" s="86" t="s">
        <v>472</v>
      </c>
      <c r="AC141" s="86" t="s">
        <v>189</v>
      </c>
      <c r="AD141" s="142">
        <v>45869</v>
      </c>
      <c r="AE141" s="86" t="s">
        <v>191</v>
      </c>
      <c r="AF141" s="38">
        <v>6</v>
      </c>
      <c r="AG141" s="38">
        <v>3</v>
      </c>
      <c r="AH141" s="87">
        <f t="shared" si="48"/>
        <v>18</v>
      </c>
      <c r="AI141" s="86" t="str">
        <f t="shared" si="56"/>
        <v>ALTO</v>
      </c>
      <c r="AJ141" s="87">
        <v>10</v>
      </c>
      <c r="AK141" s="87">
        <f t="shared" si="57"/>
        <v>180</v>
      </c>
      <c r="AL141" s="87" t="str">
        <f t="shared" si="58"/>
        <v>II</v>
      </c>
      <c r="AM141" s="105" t="s">
        <v>121</v>
      </c>
      <c r="AN141" s="87" t="s">
        <v>351</v>
      </c>
      <c r="AO141" s="86" t="s">
        <v>180</v>
      </c>
      <c r="AP141" s="86" t="s">
        <v>189</v>
      </c>
      <c r="AQ141" s="86" t="s">
        <v>189</v>
      </c>
      <c r="AR141" s="86" t="s">
        <v>550</v>
      </c>
      <c r="AS141" s="86" t="s">
        <v>472</v>
      </c>
      <c r="AT141" s="86" t="s">
        <v>189</v>
      </c>
      <c r="AU141" s="135" t="str">
        <f t="shared" si="64"/>
        <v>Disminuyó el riesgo</v>
      </c>
    </row>
    <row r="142" spans="2:47" s="47" customFormat="1" ht="174.75" customHeight="1" x14ac:dyDescent="0.25">
      <c r="B142" s="100" t="s">
        <v>175</v>
      </c>
      <c r="C142" s="101" t="s">
        <v>300</v>
      </c>
      <c r="D142" s="101" t="s">
        <v>545</v>
      </c>
      <c r="E142" s="102" t="s">
        <v>302</v>
      </c>
      <c r="F142" s="102" t="s">
        <v>546</v>
      </c>
      <c r="G142" s="66" t="s">
        <v>180</v>
      </c>
      <c r="H142" s="135" t="s">
        <v>181</v>
      </c>
      <c r="I142" s="86" t="s">
        <v>200</v>
      </c>
      <c r="J142" s="103" t="s">
        <v>193</v>
      </c>
      <c r="K142" s="104" t="s">
        <v>201</v>
      </c>
      <c r="L142" s="86" t="s">
        <v>185</v>
      </c>
      <c r="M142" s="104" t="s">
        <v>202</v>
      </c>
      <c r="N142" s="104" t="s">
        <v>185</v>
      </c>
      <c r="O142" s="87">
        <v>2</v>
      </c>
      <c r="P142" s="87">
        <v>3</v>
      </c>
      <c r="Q142" s="87">
        <f t="shared" si="47"/>
        <v>6</v>
      </c>
      <c r="R142" s="86" t="str">
        <f t="shared" si="52"/>
        <v>MEDIO</v>
      </c>
      <c r="S142" s="87">
        <v>10</v>
      </c>
      <c r="T142" s="87">
        <f t="shared" si="53"/>
        <v>60</v>
      </c>
      <c r="U142" s="87" t="str">
        <f t="shared" si="54"/>
        <v>III</v>
      </c>
      <c r="V142" s="105" t="s">
        <v>121</v>
      </c>
      <c r="W142" s="87" t="s">
        <v>203</v>
      </c>
      <c r="X142" s="87" t="s">
        <v>180</v>
      </c>
      <c r="Y142" s="86" t="s">
        <v>189</v>
      </c>
      <c r="Z142" s="86" t="s">
        <v>189</v>
      </c>
      <c r="AA142" s="86" t="s">
        <v>189</v>
      </c>
      <c r="AB142" s="86" t="s">
        <v>472</v>
      </c>
      <c r="AC142" s="86" t="s">
        <v>189</v>
      </c>
      <c r="AD142" s="142">
        <v>45869</v>
      </c>
      <c r="AE142" s="86" t="s">
        <v>191</v>
      </c>
      <c r="AF142" s="87">
        <v>2</v>
      </c>
      <c r="AG142" s="87">
        <v>3</v>
      </c>
      <c r="AH142" s="87">
        <f t="shared" si="48"/>
        <v>6</v>
      </c>
      <c r="AI142" s="86" t="str">
        <f t="shared" si="56"/>
        <v>MEDIO</v>
      </c>
      <c r="AJ142" s="87">
        <v>10</v>
      </c>
      <c r="AK142" s="87">
        <f t="shared" si="57"/>
        <v>60</v>
      </c>
      <c r="AL142" s="87" t="str">
        <f t="shared" si="58"/>
        <v>III</v>
      </c>
      <c r="AM142" s="105" t="s">
        <v>121</v>
      </c>
      <c r="AN142" s="87" t="s">
        <v>203</v>
      </c>
      <c r="AO142" s="86" t="s">
        <v>180</v>
      </c>
      <c r="AP142" s="86" t="s">
        <v>189</v>
      </c>
      <c r="AQ142" s="86" t="s">
        <v>189</v>
      </c>
      <c r="AR142" s="86" t="s">
        <v>189</v>
      </c>
      <c r="AS142" s="86" t="s">
        <v>472</v>
      </c>
      <c r="AT142" s="86" t="s">
        <v>189</v>
      </c>
      <c r="AU142" s="135" t="str">
        <f t="shared" si="64"/>
        <v>Se mantiene los controles establecidos</v>
      </c>
    </row>
    <row r="143" spans="2:47" s="47" customFormat="1" ht="174.75" customHeight="1" x14ac:dyDescent="0.25">
      <c r="B143" s="100" t="s">
        <v>175</v>
      </c>
      <c r="C143" s="101" t="s">
        <v>300</v>
      </c>
      <c r="D143" s="101" t="s">
        <v>545</v>
      </c>
      <c r="E143" s="102" t="s">
        <v>302</v>
      </c>
      <c r="F143" s="102" t="s">
        <v>546</v>
      </c>
      <c r="G143" s="66" t="s">
        <v>180</v>
      </c>
      <c r="H143" s="135" t="s">
        <v>181</v>
      </c>
      <c r="I143" s="86" t="s">
        <v>1128</v>
      </c>
      <c r="J143" s="103" t="s">
        <v>211</v>
      </c>
      <c r="K143" s="104" t="s">
        <v>212</v>
      </c>
      <c r="L143" s="86" t="s">
        <v>213</v>
      </c>
      <c r="M143" s="104" t="s">
        <v>214</v>
      </c>
      <c r="N143" s="104" t="s">
        <v>215</v>
      </c>
      <c r="O143" s="87">
        <v>2</v>
      </c>
      <c r="P143" s="87">
        <v>3</v>
      </c>
      <c r="Q143" s="87">
        <f t="shared" si="47"/>
        <v>6</v>
      </c>
      <c r="R143" s="86" t="str">
        <f t="shared" si="52"/>
        <v>MEDIO</v>
      </c>
      <c r="S143" s="87">
        <v>10</v>
      </c>
      <c r="T143" s="87">
        <f t="shared" si="53"/>
        <v>60</v>
      </c>
      <c r="U143" s="87" t="str">
        <f t="shared" si="54"/>
        <v>III</v>
      </c>
      <c r="V143" s="105" t="s">
        <v>121</v>
      </c>
      <c r="W143" s="86" t="s">
        <v>216</v>
      </c>
      <c r="X143" s="87" t="s">
        <v>180</v>
      </c>
      <c r="Y143" s="86" t="s">
        <v>189</v>
      </c>
      <c r="Z143" s="86" t="s">
        <v>189</v>
      </c>
      <c r="AA143" s="86" t="s">
        <v>217</v>
      </c>
      <c r="AB143" s="86" t="s">
        <v>218</v>
      </c>
      <c r="AC143" s="86" t="s">
        <v>189</v>
      </c>
      <c r="AD143" s="142">
        <v>45869</v>
      </c>
      <c r="AE143" s="86" t="s">
        <v>191</v>
      </c>
      <c r="AF143" s="87">
        <v>2</v>
      </c>
      <c r="AG143" s="87">
        <v>3</v>
      </c>
      <c r="AH143" s="87">
        <f t="shared" si="48"/>
        <v>6</v>
      </c>
      <c r="AI143" s="86" t="str">
        <f t="shared" si="56"/>
        <v>MEDIO</v>
      </c>
      <c r="AJ143" s="87">
        <v>10</v>
      </c>
      <c r="AK143" s="87">
        <f t="shared" si="57"/>
        <v>60</v>
      </c>
      <c r="AL143" s="87" t="str">
        <f t="shared" si="58"/>
        <v>III</v>
      </c>
      <c r="AM143" s="105" t="s">
        <v>121</v>
      </c>
      <c r="AN143" s="86" t="s">
        <v>216</v>
      </c>
      <c r="AO143" s="86" t="s">
        <v>180</v>
      </c>
      <c r="AP143" s="86" t="s">
        <v>189</v>
      </c>
      <c r="AQ143" s="86" t="s">
        <v>189</v>
      </c>
      <c r="AR143" s="86" t="s">
        <v>217</v>
      </c>
      <c r="AS143" s="86" t="s">
        <v>218</v>
      </c>
      <c r="AT143" s="86" t="s">
        <v>189</v>
      </c>
      <c r="AU143" s="135" t="str">
        <f t="shared" si="64"/>
        <v>Se mantiene los controles establecidos</v>
      </c>
    </row>
    <row r="144" spans="2:47" s="47" customFormat="1" ht="174.75" customHeight="1" x14ac:dyDescent="0.25">
      <c r="B144" s="100" t="s">
        <v>175</v>
      </c>
      <c r="C144" s="101" t="s">
        <v>300</v>
      </c>
      <c r="D144" s="101" t="s">
        <v>545</v>
      </c>
      <c r="E144" s="102" t="s">
        <v>302</v>
      </c>
      <c r="F144" s="102" t="s">
        <v>546</v>
      </c>
      <c r="G144" s="66" t="s">
        <v>180</v>
      </c>
      <c r="H144" s="135" t="s">
        <v>181</v>
      </c>
      <c r="I144" s="86" t="s">
        <v>551</v>
      </c>
      <c r="J144" s="103" t="s">
        <v>211</v>
      </c>
      <c r="K144" s="104" t="s">
        <v>212</v>
      </c>
      <c r="L144" s="86" t="s">
        <v>213</v>
      </c>
      <c r="M144" s="104" t="s">
        <v>214</v>
      </c>
      <c r="N144" s="104" t="s">
        <v>552</v>
      </c>
      <c r="O144" s="87">
        <v>2</v>
      </c>
      <c r="P144" s="87">
        <v>3</v>
      </c>
      <c r="Q144" s="87">
        <v>6</v>
      </c>
      <c r="R144" s="86" t="s">
        <v>156</v>
      </c>
      <c r="S144" s="87">
        <v>60</v>
      </c>
      <c r="T144" s="87">
        <v>360</v>
      </c>
      <c r="U144" s="87" t="s">
        <v>72</v>
      </c>
      <c r="V144" s="105" t="s">
        <v>121</v>
      </c>
      <c r="W144" s="86" t="s">
        <v>553</v>
      </c>
      <c r="X144" s="87" t="s">
        <v>180</v>
      </c>
      <c r="Y144" s="86" t="s">
        <v>189</v>
      </c>
      <c r="Z144" s="86" t="s">
        <v>189</v>
      </c>
      <c r="AA144" s="86" t="s">
        <v>217</v>
      </c>
      <c r="AB144" s="86" t="s">
        <v>554</v>
      </c>
      <c r="AC144" s="86" t="s">
        <v>189</v>
      </c>
      <c r="AD144" s="142">
        <v>45869</v>
      </c>
      <c r="AE144" s="86" t="s">
        <v>191</v>
      </c>
      <c r="AF144" s="87">
        <v>2</v>
      </c>
      <c r="AG144" s="87">
        <v>3</v>
      </c>
      <c r="AH144" s="87">
        <v>6</v>
      </c>
      <c r="AI144" s="86" t="s">
        <v>156</v>
      </c>
      <c r="AJ144" s="87">
        <v>60</v>
      </c>
      <c r="AK144" s="87">
        <v>360</v>
      </c>
      <c r="AL144" s="87" t="s">
        <v>72</v>
      </c>
      <c r="AM144" s="105" t="s">
        <v>121</v>
      </c>
      <c r="AN144" s="86" t="s">
        <v>553</v>
      </c>
      <c r="AO144" s="86" t="s">
        <v>180</v>
      </c>
      <c r="AP144" s="86" t="s">
        <v>189</v>
      </c>
      <c r="AQ144" s="86" t="s">
        <v>189</v>
      </c>
      <c r="AR144" s="86" t="s">
        <v>217</v>
      </c>
      <c r="AS144" s="86" t="s">
        <v>554</v>
      </c>
      <c r="AT144" s="86" t="s">
        <v>189</v>
      </c>
      <c r="AU144" s="135" t="str">
        <f t="shared" si="64"/>
        <v>Se mantiene los controles establecidos</v>
      </c>
    </row>
    <row r="145" spans="2:47" s="47" customFormat="1" ht="174.75" customHeight="1" x14ac:dyDescent="0.25">
      <c r="B145" s="100" t="s">
        <v>175</v>
      </c>
      <c r="C145" s="101" t="s">
        <v>300</v>
      </c>
      <c r="D145" s="101" t="s">
        <v>545</v>
      </c>
      <c r="E145" s="102" t="s">
        <v>302</v>
      </c>
      <c r="F145" s="102" t="s">
        <v>546</v>
      </c>
      <c r="G145" s="66" t="s">
        <v>180</v>
      </c>
      <c r="H145" s="135" t="s">
        <v>181</v>
      </c>
      <c r="I145" s="86" t="s">
        <v>219</v>
      </c>
      <c r="J145" s="103" t="s">
        <v>211</v>
      </c>
      <c r="K145" s="104" t="s">
        <v>220</v>
      </c>
      <c r="L145" s="86" t="s">
        <v>213</v>
      </c>
      <c r="M145" s="104" t="s">
        <v>221</v>
      </c>
      <c r="N145" s="104" t="s">
        <v>222</v>
      </c>
      <c r="O145" s="87">
        <v>2</v>
      </c>
      <c r="P145" s="87">
        <v>3</v>
      </c>
      <c r="Q145" s="87">
        <f t="shared" si="47"/>
        <v>6</v>
      </c>
      <c r="R145" s="86" t="str">
        <f t="shared" si="52"/>
        <v>MEDIO</v>
      </c>
      <c r="S145" s="87">
        <v>10</v>
      </c>
      <c r="T145" s="87">
        <f t="shared" si="53"/>
        <v>60</v>
      </c>
      <c r="U145" s="87" t="str">
        <f t="shared" si="54"/>
        <v>III</v>
      </c>
      <c r="V145" s="105" t="s">
        <v>121</v>
      </c>
      <c r="W145" s="86" t="s">
        <v>223</v>
      </c>
      <c r="X145" s="87" t="s">
        <v>180</v>
      </c>
      <c r="Y145" s="86" t="s">
        <v>189</v>
      </c>
      <c r="Z145" s="86" t="s">
        <v>189</v>
      </c>
      <c r="AA145" s="86" t="s">
        <v>189</v>
      </c>
      <c r="AB145" s="86" t="s">
        <v>218</v>
      </c>
      <c r="AC145" s="86" t="s">
        <v>189</v>
      </c>
      <c r="AD145" s="142">
        <v>45869</v>
      </c>
      <c r="AE145" s="86" t="s">
        <v>191</v>
      </c>
      <c r="AF145" s="87">
        <v>2</v>
      </c>
      <c r="AG145" s="87">
        <v>3</v>
      </c>
      <c r="AH145" s="87">
        <f t="shared" ref="AH145" si="65">AF145*AG145</f>
        <v>6</v>
      </c>
      <c r="AI145" s="86" t="str">
        <f t="shared" ref="AI145:AI178" si="66">IF(AH145&lt;=4,"BAJO",IF(AH145&lt;=8,"MEDIO",IF(AH145&lt;=20,"ALTO","MUY ALTO")))</f>
        <v>MEDIO</v>
      </c>
      <c r="AJ145" s="87">
        <v>10</v>
      </c>
      <c r="AK145" s="87">
        <f t="shared" ref="AK145:AK178" si="67">AH145*AJ145</f>
        <v>60</v>
      </c>
      <c r="AL145" s="87" t="str">
        <f t="shared" ref="AL145:AL178" si="68">IF(AK145&lt;=20,"IV",IF(AK145&lt;=120,"III",IF(AK145&lt;=500,"II",IF(AK145&lt;=4000,"I",FALSE))))</f>
        <v>III</v>
      </c>
      <c r="AM145" s="105" t="s">
        <v>121</v>
      </c>
      <c r="AN145" s="86" t="s">
        <v>223</v>
      </c>
      <c r="AO145" s="86" t="s">
        <v>180</v>
      </c>
      <c r="AP145" s="86" t="s">
        <v>189</v>
      </c>
      <c r="AQ145" s="86" t="s">
        <v>189</v>
      </c>
      <c r="AR145" s="86" t="s">
        <v>189</v>
      </c>
      <c r="AS145" s="86" t="s">
        <v>218</v>
      </c>
      <c r="AT145" s="86" t="s">
        <v>189</v>
      </c>
      <c r="AU145" s="135" t="str">
        <f t="shared" si="64"/>
        <v>Se mantiene los controles establecidos</v>
      </c>
    </row>
    <row r="146" spans="2:47" s="47" customFormat="1" ht="174.75" customHeight="1" x14ac:dyDescent="0.25">
      <c r="B146" s="100" t="s">
        <v>175</v>
      </c>
      <c r="C146" s="101" t="s">
        <v>300</v>
      </c>
      <c r="D146" s="101" t="s">
        <v>545</v>
      </c>
      <c r="E146" s="102" t="s">
        <v>302</v>
      </c>
      <c r="F146" s="102" t="s">
        <v>546</v>
      </c>
      <c r="G146" s="66" t="s">
        <v>180</v>
      </c>
      <c r="H146" s="135" t="s">
        <v>181</v>
      </c>
      <c r="I146" s="86" t="s">
        <v>404</v>
      </c>
      <c r="J146" s="103" t="s">
        <v>225</v>
      </c>
      <c r="K146" s="104" t="s">
        <v>504</v>
      </c>
      <c r="L146" s="86" t="s">
        <v>229</v>
      </c>
      <c r="M146" s="104" t="s">
        <v>406</v>
      </c>
      <c r="N146" s="104" t="s">
        <v>229</v>
      </c>
      <c r="O146" s="87">
        <v>1</v>
      </c>
      <c r="P146" s="87">
        <v>2</v>
      </c>
      <c r="Q146" s="87">
        <f>O146*P146</f>
        <v>2</v>
      </c>
      <c r="R146" s="86" t="str">
        <f t="shared" si="52"/>
        <v>BAJO</v>
      </c>
      <c r="S146" s="87">
        <v>10</v>
      </c>
      <c r="T146" s="87">
        <f t="shared" si="53"/>
        <v>20</v>
      </c>
      <c r="U146" s="87" t="str">
        <f t="shared" si="54"/>
        <v>IV</v>
      </c>
      <c r="V146" s="143" t="str">
        <f t="shared" ref="V146:V147" si="69">IF(U146="IV","Aceptable",IF(U146="III","Mejorable",IF(U146="II","Aceptable con control especifico", IF(U146="I","No Aceptable",FALSE))))</f>
        <v>Aceptable</v>
      </c>
      <c r="W146" s="86" t="s">
        <v>237</v>
      </c>
      <c r="X146" s="87" t="s">
        <v>180</v>
      </c>
      <c r="Y146" s="86" t="s">
        <v>189</v>
      </c>
      <c r="Z146" s="86" t="s">
        <v>189</v>
      </c>
      <c r="AA146" s="86" t="s">
        <v>189</v>
      </c>
      <c r="AB146" s="86" t="s">
        <v>537</v>
      </c>
      <c r="AC146" s="86" t="s">
        <v>189</v>
      </c>
      <c r="AD146" s="142">
        <v>45869</v>
      </c>
      <c r="AE146" s="86" t="s">
        <v>191</v>
      </c>
      <c r="AF146" s="87">
        <v>1</v>
      </c>
      <c r="AG146" s="87">
        <v>2</v>
      </c>
      <c r="AH146" s="87">
        <f>AF146*AG146</f>
        <v>2</v>
      </c>
      <c r="AI146" s="86" t="str">
        <f t="shared" si="66"/>
        <v>BAJO</v>
      </c>
      <c r="AJ146" s="87">
        <v>10</v>
      </c>
      <c r="AK146" s="87">
        <f t="shared" si="67"/>
        <v>20</v>
      </c>
      <c r="AL146" s="87" t="str">
        <f t="shared" si="68"/>
        <v>IV</v>
      </c>
      <c r="AM146" s="143" t="str">
        <f t="shared" ref="AM146:AM147" si="70">IF(AL146="IV","Aceptable",IF(AL146="III","Mejorable",IF(AL146="II","Aceptable con control especifico", IF(AL146="I","No Aceptable",FALSE))))</f>
        <v>Aceptable</v>
      </c>
      <c r="AN146" s="86" t="s">
        <v>237</v>
      </c>
      <c r="AO146" s="86" t="s">
        <v>180</v>
      </c>
      <c r="AP146" s="86" t="s">
        <v>189</v>
      </c>
      <c r="AQ146" s="86" t="s">
        <v>189</v>
      </c>
      <c r="AR146" s="86" t="s">
        <v>189</v>
      </c>
      <c r="AS146" s="86" t="s">
        <v>537</v>
      </c>
      <c r="AT146" s="86" t="s">
        <v>189</v>
      </c>
      <c r="AU146" s="135" t="str">
        <f t="shared" si="64"/>
        <v>Se mantiene los controles establecidos</v>
      </c>
    </row>
    <row r="147" spans="2:47" s="47" customFormat="1" ht="174.75" customHeight="1" x14ac:dyDescent="0.25">
      <c r="B147" s="100" t="s">
        <v>175</v>
      </c>
      <c r="C147" s="101" t="s">
        <v>300</v>
      </c>
      <c r="D147" s="101" t="s">
        <v>545</v>
      </c>
      <c r="E147" s="102" t="s">
        <v>302</v>
      </c>
      <c r="F147" s="102" t="s">
        <v>546</v>
      </c>
      <c r="G147" s="66" t="s">
        <v>180</v>
      </c>
      <c r="H147" s="135" t="s">
        <v>181</v>
      </c>
      <c r="I147" s="86" t="s">
        <v>232</v>
      </c>
      <c r="J147" s="103" t="s">
        <v>225</v>
      </c>
      <c r="K147" s="104" t="s">
        <v>233</v>
      </c>
      <c r="L147" s="86" t="s">
        <v>234</v>
      </c>
      <c r="M147" s="104" t="s">
        <v>235</v>
      </c>
      <c r="N147" s="104" t="s">
        <v>236</v>
      </c>
      <c r="O147" s="87">
        <v>1</v>
      </c>
      <c r="P147" s="87">
        <v>3</v>
      </c>
      <c r="Q147" s="87">
        <f>O147*P147</f>
        <v>3</v>
      </c>
      <c r="R147" s="86" t="str">
        <f t="shared" si="52"/>
        <v>BAJO</v>
      </c>
      <c r="S147" s="87">
        <v>25</v>
      </c>
      <c r="T147" s="87">
        <f t="shared" si="53"/>
        <v>75</v>
      </c>
      <c r="U147" s="87" t="str">
        <f t="shared" si="54"/>
        <v>III</v>
      </c>
      <c r="V147" s="143" t="str">
        <f t="shared" si="69"/>
        <v>Mejorable</v>
      </c>
      <c r="W147" s="86" t="s">
        <v>237</v>
      </c>
      <c r="X147" s="87" t="s">
        <v>180</v>
      </c>
      <c r="Y147" s="86" t="s">
        <v>189</v>
      </c>
      <c r="Z147" s="86" t="s">
        <v>189</v>
      </c>
      <c r="AA147" s="86" t="s">
        <v>189</v>
      </c>
      <c r="AB147" s="86" t="s">
        <v>502</v>
      </c>
      <c r="AC147" s="86" t="s">
        <v>189</v>
      </c>
      <c r="AD147" s="142">
        <v>45869</v>
      </c>
      <c r="AE147" s="86" t="s">
        <v>191</v>
      </c>
      <c r="AF147" s="87">
        <v>6</v>
      </c>
      <c r="AG147" s="87">
        <v>3</v>
      </c>
      <c r="AH147" s="87">
        <f>AF147*AG147</f>
        <v>18</v>
      </c>
      <c r="AI147" s="86" t="str">
        <f t="shared" si="66"/>
        <v>ALTO</v>
      </c>
      <c r="AJ147" s="87">
        <v>25</v>
      </c>
      <c r="AK147" s="87">
        <f t="shared" si="67"/>
        <v>450</v>
      </c>
      <c r="AL147" s="87" t="str">
        <f t="shared" si="68"/>
        <v>II</v>
      </c>
      <c r="AM147" s="143" t="str">
        <f t="shared" si="70"/>
        <v>Aceptable con control especifico</v>
      </c>
      <c r="AN147" s="86" t="s">
        <v>237</v>
      </c>
      <c r="AO147" s="86" t="s">
        <v>180</v>
      </c>
      <c r="AP147" s="86" t="s">
        <v>189</v>
      </c>
      <c r="AQ147" s="86" t="s">
        <v>189</v>
      </c>
      <c r="AR147" s="86" t="s">
        <v>189</v>
      </c>
      <c r="AS147" s="86" t="s">
        <v>502</v>
      </c>
      <c r="AT147" s="86" t="s">
        <v>189</v>
      </c>
      <c r="AU147" s="135" t="str">
        <f t="shared" si="64"/>
        <v>Disminuyó el riesgo</v>
      </c>
    </row>
    <row r="148" spans="2:47" s="47" customFormat="1" ht="174.75" customHeight="1" x14ac:dyDescent="0.25">
      <c r="B148" s="100" t="s">
        <v>175</v>
      </c>
      <c r="C148" s="101" t="s">
        <v>300</v>
      </c>
      <c r="D148" s="101" t="s">
        <v>545</v>
      </c>
      <c r="E148" s="102" t="s">
        <v>302</v>
      </c>
      <c r="F148" s="102" t="s">
        <v>546</v>
      </c>
      <c r="G148" s="66" t="s">
        <v>180</v>
      </c>
      <c r="H148" s="135" t="s">
        <v>181</v>
      </c>
      <c r="I148" s="86" t="s">
        <v>243</v>
      </c>
      <c r="J148" s="103" t="s">
        <v>225</v>
      </c>
      <c r="K148" s="104" t="s">
        <v>244</v>
      </c>
      <c r="L148" s="86" t="s">
        <v>185</v>
      </c>
      <c r="M148" s="104" t="s">
        <v>245</v>
      </c>
      <c r="N148" s="104" t="s">
        <v>185</v>
      </c>
      <c r="O148" s="87">
        <v>2</v>
      </c>
      <c r="P148" s="87">
        <v>3</v>
      </c>
      <c r="Q148" s="87">
        <f t="shared" ref="Q148:Q171" si="71">O148*P148</f>
        <v>6</v>
      </c>
      <c r="R148" s="86" t="str">
        <f t="shared" si="52"/>
        <v>MEDIO</v>
      </c>
      <c r="S148" s="87">
        <v>10</v>
      </c>
      <c r="T148" s="87">
        <f t="shared" si="53"/>
        <v>60</v>
      </c>
      <c r="U148" s="87" t="str">
        <f t="shared" si="54"/>
        <v>III</v>
      </c>
      <c r="V148" s="105" t="s">
        <v>121</v>
      </c>
      <c r="W148" s="87" t="s">
        <v>242</v>
      </c>
      <c r="X148" s="87" t="s">
        <v>180</v>
      </c>
      <c r="Y148" s="86" t="s">
        <v>189</v>
      </c>
      <c r="Z148" s="86" t="s">
        <v>189</v>
      </c>
      <c r="AA148" s="86" t="s">
        <v>189</v>
      </c>
      <c r="AB148" s="86" t="s">
        <v>246</v>
      </c>
      <c r="AC148" s="86" t="s">
        <v>189</v>
      </c>
      <c r="AD148" s="142">
        <v>45869</v>
      </c>
      <c r="AE148" s="86" t="s">
        <v>191</v>
      </c>
      <c r="AF148" s="87">
        <v>2</v>
      </c>
      <c r="AG148" s="87">
        <v>3</v>
      </c>
      <c r="AH148" s="87">
        <f t="shared" ref="AH148:AH171" si="72">AF148*AG148</f>
        <v>6</v>
      </c>
      <c r="AI148" s="86" t="str">
        <f t="shared" si="66"/>
        <v>MEDIO</v>
      </c>
      <c r="AJ148" s="87">
        <v>10</v>
      </c>
      <c r="AK148" s="87">
        <f t="shared" si="67"/>
        <v>60</v>
      </c>
      <c r="AL148" s="87" t="str">
        <f t="shared" si="68"/>
        <v>III</v>
      </c>
      <c r="AM148" s="105" t="s">
        <v>121</v>
      </c>
      <c r="AN148" s="87" t="s">
        <v>242</v>
      </c>
      <c r="AO148" s="86" t="s">
        <v>180</v>
      </c>
      <c r="AP148" s="86" t="s">
        <v>189</v>
      </c>
      <c r="AQ148" s="86" t="s">
        <v>189</v>
      </c>
      <c r="AR148" s="86" t="s">
        <v>189</v>
      </c>
      <c r="AS148" s="86" t="s">
        <v>246</v>
      </c>
      <c r="AT148" s="86" t="s">
        <v>189</v>
      </c>
      <c r="AU148" s="135" t="str">
        <f t="shared" si="64"/>
        <v>Se mantiene los controles establecidos</v>
      </c>
    </row>
    <row r="149" spans="2:47" s="47" customFormat="1" ht="174.75" customHeight="1" x14ac:dyDescent="0.25">
      <c r="B149" s="100" t="s">
        <v>175</v>
      </c>
      <c r="C149" s="101" t="s">
        <v>300</v>
      </c>
      <c r="D149" s="101" t="s">
        <v>545</v>
      </c>
      <c r="E149" s="102" t="s">
        <v>302</v>
      </c>
      <c r="F149" s="102" t="s">
        <v>546</v>
      </c>
      <c r="G149" s="66" t="s">
        <v>180</v>
      </c>
      <c r="H149" s="135" t="s">
        <v>247</v>
      </c>
      <c r="I149" s="86" t="s">
        <v>248</v>
      </c>
      <c r="J149" s="103" t="s">
        <v>249</v>
      </c>
      <c r="K149" s="104" t="s">
        <v>233</v>
      </c>
      <c r="L149" s="86" t="s">
        <v>250</v>
      </c>
      <c r="M149" s="104" t="s">
        <v>251</v>
      </c>
      <c r="N149" s="104" t="s">
        <v>252</v>
      </c>
      <c r="O149" s="87">
        <v>2</v>
      </c>
      <c r="P149" s="87">
        <v>2</v>
      </c>
      <c r="Q149" s="87">
        <f t="shared" si="71"/>
        <v>4</v>
      </c>
      <c r="R149" s="86" t="str">
        <f t="shared" si="52"/>
        <v>BAJO</v>
      </c>
      <c r="S149" s="87">
        <v>25</v>
      </c>
      <c r="T149" s="87">
        <f t="shared" si="53"/>
        <v>100</v>
      </c>
      <c r="U149" s="87" t="str">
        <f t="shared" si="54"/>
        <v>III</v>
      </c>
      <c r="V149" s="105" t="s">
        <v>121</v>
      </c>
      <c r="W149" s="87" t="s">
        <v>253</v>
      </c>
      <c r="X149" s="87" t="s">
        <v>180</v>
      </c>
      <c r="Y149" s="86" t="s">
        <v>189</v>
      </c>
      <c r="Z149" s="86" t="s">
        <v>189</v>
      </c>
      <c r="AA149" s="86" t="s">
        <v>189</v>
      </c>
      <c r="AB149" s="104" t="s">
        <v>254</v>
      </c>
      <c r="AC149" s="86" t="s">
        <v>189</v>
      </c>
      <c r="AD149" s="142">
        <v>45869</v>
      </c>
      <c r="AE149" s="86" t="s">
        <v>191</v>
      </c>
      <c r="AF149" s="87">
        <v>2</v>
      </c>
      <c r="AG149" s="87">
        <v>2</v>
      </c>
      <c r="AH149" s="87">
        <f t="shared" si="72"/>
        <v>4</v>
      </c>
      <c r="AI149" s="86" t="str">
        <f t="shared" si="66"/>
        <v>BAJO</v>
      </c>
      <c r="AJ149" s="87">
        <v>25</v>
      </c>
      <c r="AK149" s="87">
        <f t="shared" si="67"/>
        <v>100</v>
      </c>
      <c r="AL149" s="87" t="str">
        <f t="shared" si="68"/>
        <v>III</v>
      </c>
      <c r="AM149" s="105" t="s">
        <v>121</v>
      </c>
      <c r="AN149" s="87" t="s">
        <v>253</v>
      </c>
      <c r="AO149" s="86" t="s">
        <v>180</v>
      </c>
      <c r="AP149" s="86" t="s">
        <v>189</v>
      </c>
      <c r="AQ149" s="86" t="s">
        <v>189</v>
      </c>
      <c r="AR149" s="86" t="s">
        <v>189</v>
      </c>
      <c r="AS149" s="104" t="s">
        <v>254</v>
      </c>
      <c r="AT149" s="86" t="s">
        <v>189</v>
      </c>
      <c r="AU149" s="135" t="str">
        <f t="shared" si="64"/>
        <v>Se mantiene los controles establecidos</v>
      </c>
    </row>
    <row r="150" spans="2:47" s="47" customFormat="1" ht="174.75" customHeight="1" x14ac:dyDescent="0.25">
      <c r="B150" s="100" t="s">
        <v>175</v>
      </c>
      <c r="C150" s="101" t="s">
        <v>300</v>
      </c>
      <c r="D150" s="101" t="s">
        <v>545</v>
      </c>
      <c r="E150" s="102" t="s">
        <v>302</v>
      </c>
      <c r="F150" s="102" t="s">
        <v>546</v>
      </c>
      <c r="G150" s="66" t="s">
        <v>180</v>
      </c>
      <c r="H150" s="135" t="s">
        <v>247</v>
      </c>
      <c r="I150" s="103" t="s">
        <v>255</v>
      </c>
      <c r="J150" s="103" t="s">
        <v>249</v>
      </c>
      <c r="K150" s="104" t="s">
        <v>233</v>
      </c>
      <c r="L150" s="86" t="s">
        <v>250</v>
      </c>
      <c r="M150" s="104" t="s">
        <v>251</v>
      </c>
      <c r="N150" s="104" t="s">
        <v>252</v>
      </c>
      <c r="O150" s="87">
        <v>3</v>
      </c>
      <c r="P150" s="87">
        <v>2</v>
      </c>
      <c r="Q150" s="87">
        <f t="shared" si="71"/>
        <v>6</v>
      </c>
      <c r="R150" s="86" t="str">
        <f t="shared" si="52"/>
        <v>MEDIO</v>
      </c>
      <c r="S150" s="87">
        <v>25</v>
      </c>
      <c r="T150" s="87">
        <f t="shared" si="53"/>
        <v>150</v>
      </c>
      <c r="U150" s="87" t="str">
        <f t="shared" si="54"/>
        <v>II</v>
      </c>
      <c r="V150" s="105" t="s">
        <v>121</v>
      </c>
      <c r="W150" s="87" t="s">
        <v>253</v>
      </c>
      <c r="X150" s="87" t="s">
        <v>180</v>
      </c>
      <c r="Y150" s="86" t="s">
        <v>189</v>
      </c>
      <c r="Z150" s="86" t="s">
        <v>189</v>
      </c>
      <c r="AA150" s="86" t="s">
        <v>189</v>
      </c>
      <c r="AB150" s="104" t="s">
        <v>254</v>
      </c>
      <c r="AC150" s="86" t="s">
        <v>189</v>
      </c>
      <c r="AD150" s="142">
        <v>45869</v>
      </c>
      <c r="AE150" s="86" t="s">
        <v>191</v>
      </c>
      <c r="AF150" s="87">
        <v>3</v>
      </c>
      <c r="AG150" s="87">
        <v>2</v>
      </c>
      <c r="AH150" s="87">
        <f t="shared" si="72"/>
        <v>6</v>
      </c>
      <c r="AI150" s="86" t="str">
        <f t="shared" si="66"/>
        <v>MEDIO</v>
      </c>
      <c r="AJ150" s="87">
        <v>25</v>
      </c>
      <c r="AK150" s="87">
        <f t="shared" si="67"/>
        <v>150</v>
      </c>
      <c r="AL150" s="87" t="str">
        <f t="shared" si="68"/>
        <v>II</v>
      </c>
      <c r="AM150" s="105" t="s">
        <v>121</v>
      </c>
      <c r="AN150" s="87" t="s">
        <v>253</v>
      </c>
      <c r="AO150" s="86" t="s">
        <v>180</v>
      </c>
      <c r="AP150" s="86" t="s">
        <v>189</v>
      </c>
      <c r="AQ150" s="86" t="s">
        <v>189</v>
      </c>
      <c r="AR150" s="86" t="s">
        <v>189</v>
      </c>
      <c r="AS150" s="104" t="s">
        <v>254</v>
      </c>
      <c r="AT150" s="86" t="s">
        <v>189</v>
      </c>
      <c r="AU150" s="135" t="str">
        <f t="shared" si="64"/>
        <v>Se mantiene los controles establecidos</v>
      </c>
    </row>
    <row r="151" spans="2:47" s="47" customFormat="1" ht="174.75" customHeight="1" x14ac:dyDescent="0.25">
      <c r="B151" s="100" t="s">
        <v>175</v>
      </c>
      <c r="C151" s="101" t="s">
        <v>300</v>
      </c>
      <c r="D151" s="101" t="s">
        <v>545</v>
      </c>
      <c r="E151" s="102" t="s">
        <v>302</v>
      </c>
      <c r="F151" s="102" t="s">
        <v>546</v>
      </c>
      <c r="G151" s="66" t="s">
        <v>180</v>
      </c>
      <c r="H151" s="135" t="s">
        <v>247</v>
      </c>
      <c r="I151" s="86" t="s">
        <v>256</v>
      </c>
      <c r="J151" s="103" t="s">
        <v>249</v>
      </c>
      <c r="K151" s="104" t="s">
        <v>257</v>
      </c>
      <c r="L151" s="86" t="s">
        <v>258</v>
      </c>
      <c r="M151" s="104" t="s">
        <v>251</v>
      </c>
      <c r="N151" s="104" t="s">
        <v>252</v>
      </c>
      <c r="O151" s="87">
        <v>2</v>
      </c>
      <c r="P151" s="87">
        <v>2</v>
      </c>
      <c r="Q151" s="87">
        <f t="shared" si="71"/>
        <v>4</v>
      </c>
      <c r="R151" s="86" t="str">
        <f t="shared" si="52"/>
        <v>BAJO</v>
      </c>
      <c r="S151" s="87">
        <v>60</v>
      </c>
      <c r="T151" s="87">
        <f t="shared" si="53"/>
        <v>240</v>
      </c>
      <c r="U151" s="87" t="str">
        <f t="shared" si="54"/>
        <v>II</v>
      </c>
      <c r="V151" s="105" t="s">
        <v>121</v>
      </c>
      <c r="W151" s="87" t="s">
        <v>253</v>
      </c>
      <c r="X151" s="87" t="s">
        <v>180</v>
      </c>
      <c r="Y151" s="86" t="s">
        <v>189</v>
      </c>
      <c r="Z151" s="86" t="s">
        <v>189</v>
      </c>
      <c r="AA151" s="86" t="s">
        <v>189</v>
      </c>
      <c r="AB151" s="104" t="s">
        <v>254</v>
      </c>
      <c r="AC151" s="86" t="s">
        <v>189</v>
      </c>
      <c r="AD151" s="142">
        <v>45869</v>
      </c>
      <c r="AE151" s="86" t="s">
        <v>191</v>
      </c>
      <c r="AF151" s="87">
        <v>2</v>
      </c>
      <c r="AG151" s="87">
        <v>2</v>
      </c>
      <c r="AH151" s="87">
        <f t="shared" si="72"/>
        <v>4</v>
      </c>
      <c r="AI151" s="86" t="str">
        <f t="shared" si="66"/>
        <v>BAJO</v>
      </c>
      <c r="AJ151" s="87">
        <v>60</v>
      </c>
      <c r="AK151" s="87">
        <f t="shared" si="67"/>
        <v>240</v>
      </c>
      <c r="AL151" s="87" t="str">
        <f t="shared" si="68"/>
        <v>II</v>
      </c>
      <c r="AM151" s="105" t="s">
        <v>121</v>
      </c>
      <c r="AN151" s="87" t="s">
        <v>253</v>
      </c>
      <c r="AO151" s="86" t="s">
        <v>180</v>
      </c>
      <c r="AP151" s="86" t="s">
        <v>189</v>
      </c>
      <c r="AQ151" s="86" t="s">
        <v>189</v>
      </c>
      <c r="AR151" s="86" t="s">
        <v>189</v>
      </c>
      <c r="AS151" s="104" t="s">
        <v>254</v>
      </c>
      <c r="AT151" s="86" t="s">
        <v>189</v>
      </c>
      <c r="AU151" s="135" t="str">
        <f t="shared" si="64"/>
        <v>Se mantiene los controles establecidos</v>
      </c>
    </row>
    <row r="152" spans="2:47" s="47" customFormat="1" ht="174.75" customHeight="1" x14ac:dyDescent="0.25">
      <c r="B152" s="100" t="s">
        <v>175</v>
      </c>
      <c r="C152" s="101" t="s">
        <v>300</v>
      </c>
      <c r="D152" s="101" t="s">
        <v>545</v>
      </c>
      <c r="E152" s="102" t="s">
        <v>302</v>
      </c>
      <c r="F152" s="102" t="s">
        <v>546</v>
      </c>
      <c r="G152" s="66" t="s">
        <v>180</v>
      </c>
      <c r="H152" s="135" t="s">
        <v>247</v>
      </c>
      <c r="I152" s="86" t="s">
        <v>259</v>
      </c>
      <c r="J152" s="103" t="s">
        <v>249</v>
      </c>
      <c r="K152" s="104" t="s">
        <v>233</v>
      </c>
      <c r="L152" s="86" t="s">
        <v>250</v>
      </c>
      <c r="M152" s="104" t="s">
        <v>251</v>
      </c>
      <c r="N152" s="104" t="s">
        <v>252</v>
      </c>
      <c r="O152" s="87">
        <v>1</v>
      </c>
      <c r="P152" s="87">
        <v>1</v>
      </c>
      <c r="Q152" s="87">
        <f t="shared" si="71"/>
        <v>1</v>
      </c>
      <c r="R152" s="86" t="str">
        <f t="shared" si="52"/>
        <v>BAJO</v>
      </c>
      <c r="S152" s="87">
        <v>10</v>
      </c>
      <c r="T152" s="87">
        <f t="shared" si="53"/>
        <v>10</v>
      </c>
      <c r="U152" s="87" t="str">
        <f t="shared" si="54"/>
        <v>IV</v>
      </c>
      <c r="V152" s="105" t="s">
        <v>121</v>
      </c>
      <c r="W152" s="87" t="s">
        <v>253</v>
      </c>
      <c r="X152" s="87" t="s">
        <v>180</v>
      </c>
      <c r="Y152" s="86" t="s">
        <v>189</v>
      </c>
      <c r="Z152" s="86" t="s">
        <v>189</v>
      </c>
      <c r="AA152" s="86" t="s">
        <v>189</v>
      </c>
      <c r="AB152" s="104" t="s">
        <v>254</v>
      </c>
      <c r="AC152" s="86" t="s">
        <v>189</v>
      </c>
      <c r="AD152" s="142">
        <v>45869</v>
      </c>
      <c r="AE152" s="86" t="s">
        <v>191</v>
      </c>
      <c r="AF152" s="87">
        <v>1</v>
      </c>
      <c r="AG152" s="87">
        <v>1</v>
      </c>
      <c r="AH152" s="87">
        <f t="shared" si="72"/>
        <v>1</v>
      </c>
      <c r="AI152" s="86" t="str">
        <f t="shared" si="66"/>
        <v>BAJO</v>
      </c>
      <c r="AJ152" s="87">
        <v>10</v>
      </c>
      <c r="AK152" s="87">
        <f t="shared" si="67"/>
        <v>10</v>
      </c>
      <c r="AL152" s="87" t="str">
        <f t="shared" si="68"/>
        <v>IV</v>
      </c>
      <c r="AM152" s="105" t="s">
        <v>121</v>
      </c>
      <c r="AN152" s="87" t="s">
        <v>253</v>
      </c>
      <c r="AO152" s="86" t="s">
        <v>180</v>
      </c>
      <c r="AP152" s="86" t="s">
        <v>189</v>
      </c>
      <c r="AQ152" s="86" t="s">
        <v>189</v>
      </c>
      <c r="AR152" s="86" t="s">
        <v>189</v>
      </c>
      <c r="AS152" s="104" t="s">
        <v>254</v>
      </c>
      <c r="AT152" s="86" t="s">
        <v>189</v>
      </c>
      <c r="AU152" s="135" t="str">
        <f t="shared" si="64"/>
        <v>Se mantiene los controles establecidos</v>
      </c>
    </row>
    <row r="153" spans="2:47" s="47" customFormat="1" ht="174.75" customHeight="1" x14ac:dyDescent="0.25">
      <c r="B153" s="100" t="s">
        <v>555</v>
      </c>
      <c r="C153" s="122" t="s">
        <v>556</v>
      </c>
      <c r="D153" s="122" t="s">
        <v>557</v>
      </c>
      <c r="E153" s="102" t="s">
        <v>558</v>
      </c>
      <c r="F153" s="102" t="s">
        <v>559</v>
      </c>
      <c r="G153" s="102" t="s">
        <v>180</v>
      </c>
      <c r="H153" s="135" t="s">
        <v>181</v>
      </c>
      <c r="I153" s="86" t="s">
        <v>182</v>
      </c>
      <c r="J153" s="103" t="s">
        <v>183</v>
      </c>
      <c r="K153" s="104" t="s">
        <v>184</v>
      </c>
      <c r="L153" s="86" t="s">
        <v>185</v>
      </c>
      <c r="M153" s="104" t="s">
        <v>186</v>
      </c>
      <c r="N153" s="104" t="s">
        <v>187</v>
      </c>
      <c r="O153" s="87">
        <v>1</v>
      </c>
      <c r="P153" s="87">
        <v>1</v>
      </c>
      <c r="Q153" s="87">
        <f t="shared" si="71"/>
        <v>1</v>
      </c>
      <c r="R153" s="86" t="str">
        <f t="shared" si="52"/>
        <v>BAJO</v>
      </c>
      <c r="S153" s="87">
        <v>10</v>
      </c>
      <c r="T153" s="87">
        <f t="shared" si="53"/>
        <v>10</v>
      </c>
      <c r="U153" s="87" t="str">
        <f t="shared" si="54"/>
        <v>IV</v>
      </c>
      <c r="V153" s="105" t="s">
        <v>121</v>
      </c>
      <c r="W153" s="104" t="s">
        <v>188</v>
      </c>
      <c r="X153" s="87" t="s">
        <v>180</v>
      </c>
      <c r="Y153" s="86" t="s">
        <v>189</v>
      </c>
      <c r="Z153" s="86" t="s">
        <v>189</v>
      </c>
      <c r="AA153" s="86" t="s">
        <v>189</v>
      </c>
      <c r="AB153" s="86" t="s">
        <v>190</v>
      </c>
      <c r="AC153" s="86" t="s">
        <v>189</v>
      </c>
      <c r="AD153" s="142">
        <v>45869</v>
      </c>
      <c r="AE153" s="86" t="s">
        <v>191</v>
      </c>
      <c r="AF153" s="87">
        <v>1</v>
      </c>
      <c r="AG153" s="87">
        <v>1</v>
      </c>
      <c r="AH153" s="87">
        <f t="shared" si="72"/>
        <v>1</v>
      </c>
      <c r="AI153" s="86" t="str">
        <f t="shared" si="66"/>
        <v>BAJO</v>
      </c>
      <c r="AJ153" s="87">
        <v>10</v>
      </c>
      <c r="AK153" s="87">
        <f t="shared" si="67"/>
        <v>10</v>
      </c>
      <c r="AL153" s="87" t="str">
        <f t="shared" si="68"/>
        <v>IV</v>
      </c>
      <c r="AM153" s="105" t="s">
        <v>121</v>
      </c>
      <c r="AN153" s="104" t="s">
        <v>188</v>
      </c>
      <c r="AO153" s="86" t="s">
        <v>180</v>
      </c>
      <c r="AP153" s="86" t="s">
        <v>189</v>
      </c>
      <c r="AQ153" s="86" t="s">
        <v>189</v>
      </c>
      <c r="AR153" s="86" t="s">
        <v>189</v>
      </c>
      <c r="AS153" s="86" t="s">
        <v>190</v>
      </c>
      <c r="AT153" s="86" t="s">
        <v>189</v>
      </c>
      <c r="AU153" s="135" t="str">
        <f t="shared" si="64"/>
        <v>Se mantiene los controles establecidos</v>
      </c>
    </row>
    <row r="154" spans="2:47" s="47" customFormat="1" ht="174.75" customHeight="1" x14ac:dyDescent="0.25">
      <c r="B154" s="100" t="s">
        <v>555</v>
      </c>
      <c r="C154" s="122" t="s">
        <v>556</v>
      </c>
      <c r="D154" s="122" t="s">
        <v>557</v>
      </c>
      <c r="E154" s="102" t="s">
        <v>560</v>
      </c>
      <c r="F154" s="102" t="s">
        <v>559</v>
      </c>
      <c r="G154" s="102" t="s">
        <v>180</v>
      </c>
      <c r="H154" s="135" t="s">
        <v>181</v>
      </c>
      <c r="I154" s="86" t="s">
        <v>192</v>
      </c>
      <c r="J154" s="103" t="s">
        <v>193</v>
      </c>
      <c r="K154" s="104" t="s">
        <v>194</v>
      </c>
      <c r="L154" s="86" t="s">
        <v>185</v>
      </c>
      <c r="M154" s="104" t="s">
        <v>195</v>
      </c>
      <c r="N154" s="104" t="s">
        <v>196</v>
      </c>
      <c r="O154" s="87">
        <v>2</v>
      </c>
      <c r="P154" s="87">
        <v>3</v>
      </c>
      <c r="Q154" s="87">
        <f t="shared" si="71"/>
        <v>6</v>
      </c>
      <c r="R154" s="86" t="str">
        <f t="shared" si="52"/>
        <v>MEDIO</v>
      </c>
      <c r="S154" s="87">
        <v>10</v>
      </c>
      <c r="T154" s="87">
        <f t="shared" si="53"/>
        <v>60</v>
      </c>
      <c r="U154" s="87" t="str">
        <f t="shared" si="54"/>
        <v>III</v>
      </c>
      <c r="V154" s="143" t="str">
        <f t="shared" ref="V154" si="73">IF(U154="IV","Aceptable",IF(U154="III","Mejorable",IF(U154="II","Aceptable con control especifico", IF(U154="I","No Aceptable",FALSE))))</f>
        <v>Mejorable</v>
      </c>
      <c r="W154" s="104" t="s">
        <v>197</v>
      </c>
      <c r="X154" s="87" t="s">
        <v>180</v>
      </c>
      <c r="Y154" s="86" t="s">
        <v>189</v>
      </c>
      <c r="Z154" s="86" t="s">
        <v>189</v>
      </c>
      <c r="AA154" s="86" t="s">
        <v>198</v>
      </c>
      <c r="AB154" s="86" t="s">
        <v>199</v>
      </c>
      <c r="AC154" s="86" t="s">
        <v>189</v>
      </c>
      <c r="AD154" s="142">
        <v>45869</v>
      </c>
      <c r="AE154" s="86" t="s">
        <v>191</v>
      </c>
      <c r="AF154" s="86">
        <v>6</v>
      </c>
      <c r="AG154" s="86">
        <v>3</v>
      </c>
      <c r="AH154" s="86">
        <f>AF154*AG154</f>
        <v>18</v>
      </c>
      <c r="AI154" s="86" t="str">
        <f t="shared" si="66"/>
        <v>ALTO</v>
      </c>
      <c r="AJ154" s="87">
        <v>10</v>
      </c>
      <c r="AK154" s="87">
        <f t="shared" si="67"/>
        <v>180</v>
      </c>
      <c r="AL154" s="87" t="str">
        <f t="shared" si="68"/>
        <v>II</v>
      </c>
      <c r="AM154" s="143" t="str">
        <f t="shared" ref="AM154" si="74">IF(AL154="IV","Aceptable",IF(AL154="III","Mejorable",IF(AL154="II","Aceptable con control especifico", IF(AL154="I","No Aceptable",FALSE))))</f>
        <v>Aceptable con control especifico</v>
      </c>
      <c r="AN154" s="104" t="s">
        <v>197</v>
      </c>
      <c r="AO154" s="86" t="s">
        <v>180</v>
      </c>
      <c r="AP154" s="86" t="s">
        <v>189</v>
      </c>
      <c r="AQ154" s="86" t="s">
        <v>189</v>
      </c>
      <c r="AR154" s="86" t="s">
        <v>198</v>
      </c>
      <c r="AS154" s="86" t="s">
        <v>199</v>
      </c>
      <c r="AT154" s="86" t="s">
        <v>189</v>
      </c>
      <c r="AU154" s="135" t="str">
        <f t="shared" si="64"/>
        <v>Disminuyó el riesgo</v>
      </c>
    </row>
    <row r="155" spans="2:47" s="47" customFormat="1" ht="174.75" customHeight="1" x14ac:dyDescent="0.25">
      <c r="B155" s="100" t="s">
        <v>555</v>
      </c>
      <c r="C155" s="122" t="s">
        <v>556</v>
      </c>
      <c r="D155" s="122" t="s">
        <v>557</v>
      </c>
      <c r="E155" s="102" t="s">
        <v>560</v>
      </c>
      <c r="F155" s="102" t="s">
        <v>559</v>
      </c>
      <c r="G155" s="102" t="s">
        <v>180</v>
      </c>
      <c r="H155" s="135" t="s">
        <v>181</v>
      </c>
      <c r="I155" s="86" t="s">
        <v>200</v>
      </c>
      <c r="J155" s="103" t="s">
        <v>193</v>
      </c>
      <c r="K155" s="104" t="s">
        <v>201</v>
      </c>
      <c r="L155" s="86" t="s">
        <v>185</v>
      </c>
      <c r="M155" s="104" t="s">
        <v>202</v>
      </c>
      <c r="N155" s="104" t="s">
        <v>185</v>
      </c>
      <c r="O155" s="87">
        <v>2</v>
      </c>
      <c r="P155" s="87">
        <v>3</v>
      </c>
      <c r="Q155" s="87">
        <f t="shared" si="71"/>
        <v>6</v>
      </c>
      <c r="R155" s="86" t="str">
        <f t="shared" si="52"/>
        <v>MEDIO</v>
      </c>
      <c r="S155" s="87">
        <v>10</v>
      </c>
      <c r="T155" s="87">
        <f t="shared" si="53"/>
        <v>60</v>
      </c>
      <c r="U155" s="87" t="str">
        <f t="shared" si="54"/>
        <v>III</v>
      </c>
      <c r="V155" s="105" t="s">
        <v>121</v>
      </c>
      <c r="W155" s="87" t="s">
        <v>203</v>
      </c>
      <c r="X155" s="87" t="s">
        <v>180</v>
      </c>
      <c r="Y155" s="86" t="s">
        <v>189</v>
      </c>
      <c r="Z155" s="86" t="s">
        <v>189</v>
      </c>
      <c r="AA155" s="86" t="s">
        <v>189</v>
      </c>
      <c r="AB155" s="86" t="s">
        <v>472</v>
      </c>
      <c r="AC155" s="86" t="s">
        <v>189</v>
      </c>
      <c r="AD155" s="142">
        <v>45869</v>
      </c>
      <c r="AE155" s="86" t="s">
        <v>191</v>
      </c>
      <c r="AF155" s="87">
        <v>2</v>
      </c>
      <c r="AG155" s="87">
        <v>3</v>
      </c>
      <c r="AH155" s="87">
        <f t="shared" si="72"/>
        <v>6</v>
      </c>
      <c r="AI155" s="86" t="str">
        <f t="shared" si="66"/>
        <v>MEDIO</v>
      </c>
      <c r="AJ155" s="87">
        <v>10</v>
      </c>
      <c r="AK155" s="87">
        <f t="shared" si="67"/>
        <v>60</v>
      </c>
      <c r="AL155" s="87" t="str">
        <f t="shared" si="68"/>
        <v>III</v>
      </c>
      <c r="AM155" s="105" t="s">
        <v>121</v>
      </c>
      <c r="AN155" s="87" t="s">
        <v>203</v>
      </c>
      <c r="AO155" s="86" t="s">
        <v>180</v>
      </c>
      <c r="AP155" s="86" t="s">
        <v>189</v>
      </c>
      <c r="AQ155" s="86" t="s">
        <v>189</v>
      </c>
      <c r="AR155" s="86" t="s">
        <v>189</v>
      </c>
      <c r="AS155" s="86" t="s">
        <v>472</v>
      </c>
      <c r="AT155" s="86" t="s">
        <v>189</v>
      </c>
      <c r="AU155" s="135" t="str">
        <f t="shared" si="64"/>
        <v>Se mantiene los controles establecidos</v>
      </c>
    </row>
    <row r="156" spans="2:47" s="47" customFormat="1" ht="174.75" customHeight="1" x14ac:dyDescent="0.25">
      <c r="B156" s="100" t="s">
        <v>555</v>
      </c>
      <c r="C156" s="122" t="s">
        <v>556</v>
      </c>
      <c r="D156" s="122" t="s">
        <v>557</v>
      </c>
      <c r="E156" s="102" t="s">
        <v>560</v>
      </c>
      <c r="F156" s="102" t="s">
        <v>559</v>
      </c>
      <c r="G156" s="102" t="s">
        <v>180</v>
      </c>
      <c r="H156" s="135" t="s">
        <v>181</v>
      </c>
      <c r="I156" s="86" t="s">
        <v>205</v>
      </c>
      <c r="J156" s="103" t="s">
        <v>193</v>
      </c>
      <c r="K156" s="104" t="s">
        <v>206</v>
      </c>
      <c r="L156" s="86" t="s">
        <v>207</v>
      </c>
      <c r="M156" s="104" t="s">
        <v>185</v>
      </c>
      <c r="N156" s="104" t="s">
        <v>208</v>
      </c>
      <c r="O156" s="87">
        <v>2</v>
      </c>
      <c r="P156" s="87">
        <v>3</v>
      </c>
      <c r="Q156" s="87">
        <f t="shared" si="71"/>
        <v>6</v>
      </c>
      <c r="R156" s="86" t="str">
        <f t="shared" si="52"/>
        <v>MEDIO</v>
      </c>
      <c r="S156" s="87">
        <v>10</v>
      </c>
      <c r="T156" s="87">
        <f t="shared" si="53"/>
        <v>60</v>
      </c>
      <c r="U156" s="87" t="str">
        <f t="shared" si="54"/>
        <v>III</v>
      </c>
      <c r="V156" s="105" t="s">
        <v>121</v>
      </c>
      <c r="W156" s="86" t="s">
        <v>209</v>
      </c>
      <c r="X156" s="87" t="s">
        <v>180</v>
      </c>
      <c r="Y156" s="86" t="s">
        <v>189</v>
      </c>
      <c r="Z156" s="86" t="s">
        <v>189</v>
      </c>
      <c r="AA156" s="86" t="s">
        <v>189</v>
      </c>
      <c r="AB156" s="86" t="s">
        <v>210</v>
      </c>
      <c r="AC156" s="86" t="s">
        <v>189</v>
      </c>
      <c r="AD156" s="142">
        <v>45869</v>
      </c>
      <c r="AE156" s="86" t="s">
        <v>191</v>
      </c>
      <c r="AF156" s="87">
        <v>2</v>
      </c>
      <c r="AG156" s="87">
        <v>3</v>
      </c>
      <c r="AH156" s="87">
        <f t="shared" si="72"/>
        <v>6</v>
      </c>
      <c r="AI156" s="86" t="str">
        <f t="shared" si="66"/>
        <v>MEDIO</v>
      </c>
      <c r="AJ156" s="87">
        <v>10</v>
      </c>
      <c r="AK156" s="87">
        <f t="shared" si="67"/>
        <v>60</v>
      </c>
      <c r="AL156" s="87" t="str">
        <f t="shared" si="68"/>
        <v>III</v>
      </c>
      <c r="AM156" s="105" t="s">
        <v>121</v>
      </c>
      <c r="AN156" s="86" t="s">
        <v>209</v>
      </c>
      <c r="AO156" s="86" t="s">
        <v>180</v>
      </c>
      <c r="AP156" s="86" t="s">
        <v>189</v>
      </c>
      <c r="AQ156" s="86" t="s">
        <v>189</v>
      </c>
      <c r="AR156" s="86" t="s">
        <v>189</v>
      </c>
      <c r="AS156" s="86" t="s">
        <v>210</v>
      </c>
      <c r="AT156" s="86" t="s">
        <v>189</v>
      </c>
      <c r="AU156" s="135" t="str">
        <f t="shared" si="64"/>
        <v>Se mantiene los controles establecidos</v>
      </c>
    </row>
    <row r="157" spans="2:47" s="47" customFormat="1" ht="174.75" customHeight="1" x14ac:dyDescent="0.25">
      <c r="B157" s="100" t="s">
        <v>555</v>
      </c>
      <c r="C157" s="122" t="s">
        <v>556</v>
      </c>
      <c r="D157" s="122" t="s">
        <v>557</v>
      </c>
      <c r="E157" s="102" t="s">
        <v>560</v>
      </c>
      <c r="F157" s="102" t="s">
        <v>559</v>
      </c>
      <c r="G157" s="102" t="s">
        <v>180</v>
      </c>
      <c r="H157" s="135" t="s">
        <v>181</v>
      </c>
      <c r="I157" s="86" t="s">
        <v>363</v>
      </c>
      <c r="J157" s="103" t="s">
        <v>284</v>
      </c>
      <c r="K157" s="104" t="s">
        <v>364</v>
      </c>
      <c r="L157" s="86" t="s">
        <v>229</v>
      </c>
      <c r="M157" s="104" t="s">
        <v>229</v>
      </c>
      <c r="N157" s="104" t="s">
        <v>561</v>
      </c>
      <c r="O157" s="87">
        <v>2</v>
      </c>
      <c r="P157" s="87">
        <v>3</v>
      </c>
      <c r="Q157" s="87">
        <f t="shared" si="71"/>
        <v>6</v>
      </c>
      <c r="R157" s="86" t="str">
        <f t="shared" si="52"/>
        <v>MEDIO</v>
      </c>
      <c r="S157" s="87">
        <v>10</v>
      </c>
      <c r="T157" s="87">
        <f t="shared" si="53"/>
        <v>60</v>
      </c>
      <c r="U157" s="87" t="str">
        <f t="shared" si="54"/>
        <v>III</v>
      </c>
      <c r="V157" s="105" t="s">
        <v>121</v>
      </c>
      <c r="W157" s="86" t="s">
        <v>289</v>
      </c>
      <c r="X157" s="87" t="s">
        <v>180</v>
      </c>
      <c r="Y157" s="86" t="s">
        <v>189</v>
      </c>
      <c r="Z157" s="86" t="s">
        <v>189</v>
      </c>
      <c r="AA157" s="86" t="s">
        <v>189</v>
      </c>
      <c r="AB157" s="86" t="s">
        <v>562</v>
      </c>
      <c r="AC157" s="86" t="s">
        <v>189</v>
      </c>
      <c r="AD157" s="142">
        <v>45869</v>
      </c>
      <c r="AE157" s="86" t="s">
        <v>191</v>
      </c>
      <c r="AF157" s="87">
        <v>2</v>
      </c>
      <c r="AG157" s="87">
        <v>3</v>
      </c>
      <c r="AH157" s="87">
        <f t="shared" si="72"/>
        <v>6</v>
      </c>
      <c r="AI157" s="86" t="str">
        <f t="shared" si="66"/>
        <v>MEDIO</v>
      </c>
      <c r="AJ157" s="87">
        <v>10</v>
      </c>
      <c r="AK157" s="87">
        <f t="shared" si="67"/>
        <v>60</v>
      </c>
      <c r="AL157" s="87" t="str">
        <f t="shared" si="68"/>
        <v>III</v>
      </c>
      <c r="AM157" s="105" t="s">
        <v>121</v>
      </c>
      <c r="AN157" s="86" t="s">
        <v>289</v>
      </c>
      <c r="AO157" s="86" t="s">
        <v>180</v>
      </c>
      <c r="AP157" s="86" t="s">
        <v>189</v>
      </c>
      <c r="AQ157" s="86" t="s">
        <v>189</v>
      </c>
      <c r="AR157" s="86" t="s">
        <v>189</v>
      </c>
      <c r="AS157" s="86" t="s">
        <v>562</v>
      </c>
      <c r="AT157" s="86" t="s">
        <v>189</v>
      </c>
      <c r="AU157" s="135" t="str">
        <f t="shared" si="64"/>
        <v>Se mantiene los controles establecidos</v>
      </c>
    </row>
    <row r="158" spans="2:47" s="47" customFormat="1" ht="174.75" customHeight="1" x14ac:dyDescent="0.25">
      <c r="B158" s="100" t="s">
        <v>555</v>
      </c>
      <c r="C158" s="122" t="s">
        <v>556</v>
      </c>
      <c r="D158" s="122" t="s">
        <v>557</v>
      </c>
      <c r="E158" s="102" t="s">
        <v>560</v>
      </c>
      <c r="F158" s="102" t="s">
        <v>559</v>
      </c>
      <c r="G158" s="102" t="s">
        <v>180</v>
      </c>
      <c r="H158" s="135" t="s">
        <v>181</v>
      </c>
      <c r="I158" s="86" t="s">
        <v>1128</v>
      </c>
      <c r="J158" s="103" t="s">
        <v>211</v>
      </c>
      <c r="K158" s="104" t="s">
        <v>212</v>
      </c>
      <c r="L158" s="86" t="s">
        <v>213</v>
      </c>
      <c r="M158" s="104" t="s">
        <v>214</v>
      </c>
      <c r="N158" s="104" t="s">
        <v>215</v>
      </c>
      <c r="O158" s="87">
        <v>2</v>
      </c>
      <c r="P158" s="87">
        <v>3</v>
      </c>
      <c r="Q158" s="87">
        <f t="shared" si="71"/>
        <v>6</v>
      </c>
      <c r="R158" s="86" t="str">
        <f t="shared" si="52"/>
        <v>MEDIO</v>
      </c>
      <c r="S158" s="87">
        <v>10</v>
      </c>
      <c r="T158" s="87">
        <f t="shared" si="53"/>
        <v>60</v>
      </c>
      <c r="U158" s="87" t="str">
        <f t="shared" si="54"/>
        <v>III</v>
      </c>
      <c r="V158" s="105" t="s">
        <v>121</v>
      </c>
      <c r="W158" s="86" t="s">
        <v>216</v>
      </c>
      <c r="X158" s="87" t="s">
        <v>180</v>
      </c>
      <c r="Y158" s="86" t="s">
        <v>189</v>
      </c>
      <c r="Z158" s="86" t="s">
        <v>189</v>
      </c>
      <c r="AA158" s="86" t="s">
        <v>217</v>
      </c>
      <c r="AB158" s="86" t="s">
        <v>218</v>
      </c>
      <c r="AC158" s="86" t="s">
        <v>189</v>
      </c>
      <c r="AD158" s="142">
        <v>45869</v>
      </c>
      <c r="AE158" s="86" t="s">
        <v>191</v>
      </c>
      <c r="AF158" s="87">
        <v>2</v>
      </c>
      <c r="AG158" s="87">
        <v>3</v>
      </c>
      <c r="AH158" s="87">
        <f t="shared" si="72"/>
        <v>6</v>
      </c>
      <c r="AI158" s="86" t="str">
        <f t="shared" si="66"/>
        <v>MEDIO</v>
      </c>
      <c r="AJ158" s="87">
        <v>10</v>
      </c>
      <c r="AK158" s="87">
        <f t="shared" si="67"/>
        <v>60</v>
      </c>
      <c r="AL158" s="87" t="str">
        <f t="shared" si="68"/>
        <v>III</v>
      </c>
      <c r="AM158" s="105" t="s">
        <v>121</v>
      </c>
      <c r="AN158" s="86" t="s">
        <v>216</v>
      </c>
      <c r="AO158" s="86" t="s">
        <v>180</v>
      </c>
      <c r="AP158" s="86" t="s">
        <v>189</v>
      </c>
      <c r="AQ158" s="86" t="s">
        <v>189</v>
      </c>
      <c r="AR158" s="86" t="s">
        <v>217</v>
      </c>
      <c r="AS158" s="86" t="s">
        <v>218</v>
      </c>
      <c r="AT158" s="86" t="s">
        <v>189</v>
      </c>
      <c r="AU158" s="135" t="str">
        <f t="shared" si="64"/>
        <v>Se mantiene los controles establecidos</v>
      </c>
    </row>
    <row r="159" spans="2:47" s="47" customFormat="1" ht="174.75" customHeight="1" x14ac:dyDescent="0.25">
      <c r="B159" s="100" t="s">
        <v>555</v>
      </c>
      <c r="C159" s="122" t="s">
        <v>556</v>
      </c>
      <c r="D159" s="122" t="s">
        <v>557</v>
      </c>
      <c r="E159" s="102" t="s">
        <v>560</v>
      </c>
      <c r="F159" s="102" t="s">
        <v>559</v>
      </c>
      <c r="G159" s="102" t="s">
        <v>180</v>
      </c>
      <c r="H159" s="135" t="s">
        <v>181</v>
      </c>
      <c r="I159" s="86" t="s">
        <v>219</v>
      </c>
      <c r="J159" s="103" t="s">
        <v>211</v>
      </c>
      <c r="K159" s="104" t="s">
        <v>220</v>
      </c>
      <c r="L159" s="86" t="s">
        <v>213</v>
      </c>
      <c r="M159" s="104" t="s">
        <v>221</v>
      </c>
      <c r="N159" s="104" t="s">
        <v>222</v>
      </c>
      <c r="O159" s="87">
        <v>2</v>
      </c>
      <c r="P159" s="87">
        <v>3</v>
      </c>
      <c r="Q159" s="87">
        <f t="shared" si="71"/>
        <v>6</v>
      </c>
      <c r="R159" s="86" t="str">
        <f t="shared" si="52"/>
        <v>MEDIO</v>
      </c>
      <c r="S159" s="87">
        <v>10</v>
      </c>
      <c r="T159" s="87">
        <f t="shared" si="53"/>
        <v>60</v>
      </c>
      <c r="U159" s="87" t="str">
        <f t="shared" si="54"/>
        <v>III</v>
      </c>
      <c r="V159" s="105" t="s">
        <v>121</v>
      </c>
      <c r="W159" s="86" t="s">
        <v>223</v>
      </c>
      <c r="X159" s="87" t="s">
        <v>180</v>
      </c>
      <c r="Y159" s="86" t="s">
        <v>189</v>
      </c>
      <c r="Z159" s="86" t="s">
        <v>189</v>
      </c>
      <c r="AA159" s="86" t="s">
        <v>189</v>
      </c>
      <c r="AB159" s="86" t="s">
        <v>218</v>
      </c>
      <c r="AC159" s="86" t="s">
        <v>189</v>
      </c>
      <c r="AD159" s="142">
        <v>45869</v>
      </c>
      <c r="AE159" s="86" t="s">
        <v>191</v>
      </c>
      <c r="AF159" s="87">
        <v>2</v>
      </c>
      <c r="AG159" s="87">
        <v>3</v>
      </c>
      <c r="AH159" s="87">
        <f t="shared" si="72"/>
        <v>6</v>
      </c>
      <c r="AI159" s="86" t="str">
        <f t="shared" si="66"/>
        <v>MEDIO</v>
      </c>
      <c r="AJ159" s="87">
        <v>10</v>
      </c>
      <c r="AK159" s="87">
        <f t="shared" si="67"/>
        <v>60</v>
      </c>
      <c r="AL159" s="87" t="str">
        <f t="shared" si="68"/>
        <v>III</v>
      </c>
      <c r="AM159" s="105" t="s">
        <v>121</v>
      </c>
      <c r="AN159" s="86" t="s">
        <v>223</v>
      </c>
      <c r="AO159" s="86" t="s">
        <v>180</v>
      </c>
      <c r="AP159" s="86" t="s">
        <v>189</v>
      </c>
      <c r="AQ159" s="86" t="s">
        <v>189</v>
      </c>
      <c r="AR159" s="86" t="s">
        <v>189</v>
      </c>
      <c r="AS159" s="86" t="s">
        <v>218</v>
      </c>
      <c r="AT159" s="86" t="s">
        <v>189</v>
      </c>
      <c r="AU159" s="135" t="str">
        <f t="shared" si="64"/>
        <v>Se mantiene los controles establecidos</v>
      </c>
    </row>
    <row r="160" spans="2:47" s="47" customFormat="1" ht="174.75" customHeight="1" x14ac:dyDescent="0.25">
      <c r="B160" s="100" t="s">
        <v>555</v>
      </c>
      <c r="C160" s="122" t="s">
        <v>556</v>
      </c>
      <c r="D160" s="122" t="s">
        <v>557</v>
      </c>
      <c r="E160" s="102" t="s">
        <v>560</v>
      </c>
      <c r="F160" s="102" t="s">
        <v>559</v>
      </c>
      <c r="G160" s="102" t="s">
        <v>180</v>
      </c>
      <c r="H160" s="135" t="s">
        <v>181</v>
      </c>
      <c r="I160" s="86" t="s">
        <v>232</v>
      </c>
      <c r="J160" s="103" t="s">
        <v>225</v>
      </c>
      <c r="K160" s="104" t="s">
        <v>233</v>
      </c>
      <c r="L160" s="86" t="s">
        <v>234</v>
      </c>
      <c r="M160" s="104" t="s">
        <v>235</v>
      </c>
      <c r="N160" s="104" t="s">
        <v>236</v>
      </c>
      <c r="O160" s="87">
        <v>1</v>
      </c>
      <c r="P160" s="87">
        <v>3</v>
      </c>
      <c r="Q160" s="87">
        <f>O160*P160</f>
        <v>3</v>
      </c>
      <c r="R160" s="86" t="str">
        <f t="shared" si="52"/>
        <v>BAJO</v>
      </c>
      <c r="S160" s="87">
        <v>25</v>
      </c>
      <c r="T160" s="87">
        <f t="shared" si="53"/>
        <v>75</v>
      </c>
      <c r="U160" s="87" t="str">
        <f t="shared" si="54"/>
        <v>III</v>
      </c>
      <c r="V160" s="143" t="str">
        <f t="shared" ref="V160" si="75">IF(U160="IV","Aceptable",IF(U160="III","Mejorable",IF(U160="II","Aceptable con control especifico", IF(U160="I","No Aceptable",FALSE))))</f>
        <v>Mejorable</v>
      </c>
      <c r="W160" s="86" t="s">
        <v>237</v>
      </c>
      <c r="X160" s="87" t="s">
        <v>180</v>
      </c>
      <c r="Y160" s="86" t="s">
        <v>189</v>
      </c>
      <c r="Z160" s="86" t="s">
        <v>189</v>
      </c>
      <c r="AA160" s="86" t="s">
        <v>189</v>
      </c>
      <c r="AB160" s="86" t="s">
        <v>502</v>
      </c>
      <c r="AC160" s="86" t="s">
        <v>189</v>
      </c>
      <c r="AD160" s="142">
        <v>45869</v>
      </c>
      <c r="AE160" s="86" t="s">
        <v>191</v>
      </c>
      <c r="AF160" s="87">
        <v>6</v>
      </c>
      <c r="AG160" s="87">
        <v>3</v>
      </c>
      <c r="AH160" s="87">
        <f>AF160*AG160</f>
        <v>18</v>
      </c>
      <c r="AI160" s="86" t="str">
        <f t="shared" si="66"/>
        <v>ALTO</v>
      </c>
      <c r="AJ160" s="87">
        <v>25</v>
      </c>
      <c r="AK160" s="87">
        <f t="shared" si="67"/>
        <v>450</v>
      </c>
      <c r="AL160" s="87" t="str">
        <f t="shared" si="68"/>
        <v>II</v>
      </c>
      <c r="AM160" s="143" t="str">
        <f t="shared" ref="AM160" si="76">IF(AL160="IV","Aceptable",IF(AL160="III","Mejorable",IF(AL160="II","Aceptable con control especifico", IF(AL160="I","No Aceptable",FALSE))))</f>
        <v>Aceptable con control especifico</v>
      </c>
      <c r="AN160" s="86" t="s">
        <v>237</v>
      </c>
      <c r="AO160" s="86" t="s">
        <v>180</v>
      </c>
      <c r="AP160" s="86" t="s">
        <v>189</v>
      </c>
      <c r="AQ160" s="86" t="s">
        <v>189</v>
      </c>
      <c r="AR160" s="86" t="s">
        <v>189</v>
      </c>
      <c r="AS160" s="86" t="s">
        <v>502</v>
      </c>
      <c r="AT160" s="86" t="s">
        <v>189</v>
      </c>
      <c r="AU160" s="135" t="str">
        <f t="shared" si="64"/>
        <v>Disminuyó el riesgo</v>
      </c>
    </row>
    <row r="161" spans="2:47" s="47" customFormat="1" ht="174.75" customHeight="1" x14ac:dyDescent="0.25">
      <c r="B161" s="100" t="s">
        <v>555</v>
      </c>
      <c r="C161" s="122" t="s">
        <v>556</v>
      </c>
      <c r="D161" s="122" t="s">
        <v>557</v>
      </c>
      <c r="E161" s="102" t="s">
        <v>560</v>
      </c>
      <c r="F161" s="102" t="s">
        <v>559</v>
      </c>
      <c r="G161" s="102" t="s">
        <v>180</v>
      </c>
      <c r="H161" s="135" t="s">
        <v>247</v>
      </c>
      <c r="I161" s="86" t="s">
        <v>238</v>
      </c>
      <c r="J161" s="103" t="s">
        <v>225</v>
      </c>
      <c r="K161" s="104" t="s">
        <v>239</v>
      </c>
      <c r="L161" s="86" t="s">
        <v>240</v>
      </c>
      <c r="M161" s="104" t="s">
        <v>241</v>
      </c>
      <c r="N161" s="104" t="s">
        <v>185</v>
      </c>
      <c r="O161" s="87">
        <v>2</v>
      </c>
      <c r="P161" s="87">
        <v>2</v>
      </c>
      <c r="Q161" s="87">
        <f t="shared" si="71"/>
        <v>4</v>
      </c>
      <c r="R161" s="86" t="str">
        <f t="shared" si="52"/>
        <v>BAJO</v>
      </c>
      <c r="S161" s="87">
        <v>25</v>
      </c>
      <c r="T161" s="87">
        <f t="shared" si="53"/>
        <v>100</v>
      </c>
      <c r="U161" s="87" t="str">
        <f t="shared" si="54"/>
        <v>III</v>
      </c>
      <c r="V161" s="105" t="s">
        <v>121</v>
      </c>
      <c r="W161" s="87" t="s">
        <v>242</v>
      </c>
      <c r="X161" s="87" t="s">
        <v>180</v>
      </c>
      <c r="Y161" s="86" t="s">
        <v>189</v>
      </c>
      <c r="Z161" s="86" t="s">
        <v>189</v>
      </c>
      <c r="AA161" s="86" t="s">
        <v>189</v>
      </c>
      <c r="AB161" s="104" t="s">
        <v>563</v>
      </c>
      <c r="AC161" s="86" t="s">
        <v>189</v>
      </c>
      <c r="AD161" s="142">
        <v>45869</v>
      </c>
      <c r="AE161" s="86" t="s">
        <v>191</v>
      </c>
      <c r="AF161" s="87">
        <v>2</v>
      </c>
      <c r="AG161" s="87">
        <v>2</v>
      </c>
      <c r="AH161" s="87">
        <f t="shared" si="72"/>
        <v>4</v>
      </c>
      <c r="AI161" s="86" t="str">
        <f t="shared" si="66"/>
        <v>BAJO</v>
      </c>
      <c r="AJ161" s="87">
        <v>25</v>
      </c>
      <c r="AK161" s="87">
        <f t="shared" si="67"/>
        <v>100</v>
      </c>
      <c r="AL161" s="87" t="str">
        <f t="shared" si="68"/>
        <v>III</v>
      </c>
      <c r="AM161" s="105" t="s">
        <v>121</v>
      </c>
      <c r="AN161" s="87" t="s">
        <v>242</v>
      </c>
      <c r="AO161" s="86" t="s">
        <v>180</v>
      </c>
      <c r="AP161" s="86" t="s">
        <v>189</v>
      </c>
      <c r="AQ161" s="86" t="s">
        <v>189</v>
      </c>
      <c r="AR161" s="86" t="s">
        <v>189</v>
      </c>
      <c r="AS161" s="104" t="s">
        <v>563</v>
      </c>
      <c r="AT161" s="86" t="s">
        <v>189</v>
      </c>
      <c r="AU161" s="135" t="str">
        <f t="shared" si="64"/>
        <v>Se mantiene los controles establecidos</v>
      </c>
    </row>
    <row r="162" spans="2:47" s="47" customFormat="1" ht="174.75" customHeight="1" x14ac:dyDescent="0.25">
      <c r="B162" s="100" t="s">
        <v>555</v>
      </c>
      <c r="C162" s="122" t="s">
        <v>556</v>
      </c>
      <c r="D162" s="122" t="s">
        <v>557</v>
      </c>
      <c r="E162" s="102" t="s">
        <v>560</v>
      </c>
      <c r="F162" s="102" t="s">
        <v>559</v>
      </c>
      <c r="G162" s="102" t="s">
        <v>180</v>
      </c>
      <c r="H162" s="135" t="s">
        <v>181</v>
      </c>
      <c r="I162" s="86" t="s">
        <v>243</v>
      </c>
      <c r="J162" s="103" t="s">
        <v>225</v>
      </c>
      <c r="K162" s="104" t="s">
        <v>244</v>
      </c>
      <c r="L162" s="86" t="s">
        <v>185</v>
      </c>
      <c r="M162" s="104" t="s">
        <v>245</v>
      </c>
      <c r="N162" s="104" t="s">
        <v>185</v>
      </c>
      <c r="O162" s="87">
        <v>2</v>
      </c>
      <c r="P162" s="87">
        <v>3</v>
      </c>
      <c r="Q162" s="87">
        <f t="shared" si="71"/>
        <v>6</v>
      </c>
      <c r="R162" s="86" t="str">
        <f t="shared" si="52"/>
        <v>MEDIO</v>
      </c>
      <c r="S162" s="87">
        <v>10</v>
      </c>
      <c r="T162" s="87">
        <f t="shared" si="53"/>
        <v>60</v>
      </c>
      <c r="U162" s="87" t="str">
        <f t="shared" si="54"/>
        <v>III</v>
      </c>
      <c r="V162" s="105" t="s">
        <v>121</v>
      </c>
      <c r="W162" s="87" t="s">
        <v>242</v>
      </c>
      <c r="X162" s="87" t="s">
        <v>180</v>
      </c>
      <c r="Y162" s="86" t="s">
        <v>189</v>
      </c>
      <c r="Z162" s="86" t="s">
        <v>189</v>
      </c>
      <c r="AA162" s="86" t="s">
        <v>189</v>
      </c>
      <c r="AB162" s="86" t="s">
        <v>246</v>
      </c>
      <c r="AC162" s="86" t="s">
        <v>189</v>
      </c>
      <c r="AD162" s="142">
        <v>45869</v>
      </c>
      <c r="AE162" s="86" t="s">
        <v>191</v>
      </c>
      <c r="AF162" s="87">
        <v>2</v>
      </c>
      <c r="AG162" s="87">
        <v>3</v>
      </c>
      <c r="AH162" s="87">
        <f t="shared" si="72"/>
        <v>6</v>
      </c>
      <c r="AI162" s="86" t="str">
        <f t="shared" si="66"/>
        <v>MEDIO</v>
      </c>
      <c r="AJ162" s="87">
        <v>10</v>
      </c>
      <c r="AK162" s="87">
        <f t="shared" si="67"/>
        <v>60</v>
      </c>
      <c r="AL162" s="87" t="str">
        <f t="shared" si="68"/>
        <v>III</v>
      </c>
      <c r="AM162" s="105" t="s">
        <v>121</v>
      </c>
      <c r="AN162" s="87" t="s">
        <v>242</v>
      </c>
      <c r="AO162" s="86" t="s">
        <v>180</v>
      </c>
      <c r="AP162" s="86" t="s">
        <v>189</v>
      </c>
      <c r="AQ162" s="86" t="s">
        <v>189</v>
      </c>
      <c r="AR162" s="86" t="s">
        <v>189</v>
      </c>
      <c r="AS162" s="86" t="s">
        <v>246</v>
      </c>
      <c r="AT162" s="86" t="s">
        <v>189</v>
      </c>
      <c r="AU162" s="135" t="str">
        <f t="shared" si="64"/>
        <v>Se mantiene los controles establecidos</v>
      </c>
    </row>
    <row r="163" spans="2:47" s="47" customFormat="1" ht="174.75" customHeight="1" x14ac:dyDescent="0.25">
      <c r="B163" s="100" t="s">
        <v>555</v>
      </c>
      <c r="C163" s="122" t="s">
        <v>556</v>
      </c>
      <c r="D163" s="122" t="s">
        <v>557</v>
      </c>
      <c r="E163" s="102" t="s">
        <v>560</v>
      </c>
      <c r="F163" s="102" t="s">
        <v>559</v>
      </c>
      <c r="G163" s="102" t="s">
        <v>180</v>
      </c>
      <c r="H163" s="135" t="s">
        <v>247</v>
      </c>
      <c r="I163" s="86" t="s">
        <v>248</v>
      </c>
      <c r="J163" s="103" t="s">
        <v>249</v>
      </c>
      <c r="K163" s="104" t="s">
        <v>233</v>
      </c>
      <c r="L163" s="86" t="s">
        <v>250</v>
      </c>
      <c r="M163" s="104" t="s">
        <v>251</v>
      </c>
      <c r="N163" s="104" t="s">
        <v>252</v>
      </c>
      <c r="O163" s="87">
        <v>2</v>
      </c>
      <c r="P163" s="87">
        <v>2</v>
      </c>
      <c r="Q163" s="87">
        <f t="shared" si="71"/>
        <v>4</v>
      </c>
      <c r="R163" s="86" t="str">
        <f t="shared" si="52"/>
        <v>BAJO</v>
      </c>
      <c r="S163" s="87">
        <v>25</v>
      </c>
      <c r="T163" s="87">
        <f t="shared" si="53"/>
        <v>100</v>
      </c>
      <c r="U163" s="87" t="str">
        <f t="shared" si="54"/>
        <v>III</v>
      </c>
      <c r="V163" s="105" t="s">
        <v>121</v>
      </c>
      <c r="W163" s="87" t="s">
        <v>253</v>
      </c>
      <c r="X163" s="87" t="s">
        <v>180</v>
      </c>
      <c r="Y163" s="86" t="s">
        <v>189</v>
      </c>
      <c r="Z163" s="86" t="s">
        <v>189</v>
      </c>
      <c r="AA163" s="86" t="s">
        <v>189</v>
      </c>
      <c r="AB163" s="104" t="s">
        <v>254</v>
      </c>
      <c r="AC163" s="86" t="s">
        <v>189</v>
      </c>
      <c r="AD163" s="142">
        <v>45869</v>
      </c>
      <c r="AE163" s="86" t="s">
        <v>191</v>
      </c>
      <c r="AF163" s="87">
        <v>2</v>
      </c>
      <c r="AG163" s="87">
        <v>2</v>
      </c>
      <c r="AH163" s="87">
        <f t="shared" si="72"/>
        <v>4</v>
      </c>
      <c r="AI163" s="86" t="str">
        <f t="shared" si="66"/>
        <v>BAJO</v>
      </c>
      <c r="AJ163" s="87">
        <v>25</v>
      </c>
      <c r="AK163" s="87">
        <f t="shared" si="67"/>
        <v>100</v>
      </c>
      <c r="AL163" s="87" t="str">
        <f t="shared" si="68"/>
        <v>III</v>
      </c>
      <c r="AM163" s="105" t="s">
        <v>121</v>
      </c>
      <c r="AN163" s="87" t="s">
        <v>253</v>
      </c>
      <c r="AO163" s="86" t="s">
        <v>180</v>
      </c>
      <c r="AP163" s="86" t="s">
        <v>189</v>
      </c>
      <c r="AQ163" s="86" t="s">
        <v>189</v>
      </c>
      <c r="AR163" s="86" t="s">
        <v>189</v>
      </c>
      <c r="AS163" s="104" t="s">
        <v>254</v>
      </c>
      <c r="AT163" s="86" t="s">
        <v>189</v>
      </c>
      <c r="AU163" s="135" t="str">
        <f t="shared" si="64"/>
        <v>Se mantiene los controles establecidos</v>
      </c>
    </row>
    <row r="164" spans="2:47" s="47" customFormat="1" ht="174.75" customHeight="1" x14ac:dyDescent="0.25">
      <c r="B164" s="100" t="s">
        <v>555</v>
      </c>
      <c r="C164" s="122" t="s">
        <v>556</v>
      </c>
      <c r="D164" s="122" t="s">
        <v>557</v>
      </c>
      <c r="E164" s="102" t="s">
        <v>560</v>
      </c>
      <c r="F164" s="102" t="s">
        <v>559</v>
      </c>
      <c r="G164" s="102" t="s">
        <v>180</v>
      </c>
      <c r="H164" s="135" t="s">
        <v>247</v>
      </c>
      <c r="I164" s="103" t="s">
        <v>255</v>
      </c>
      <c r="J164" s="103" t="s">
        <v>249</v>
      </c>
      <c r="K164" s="104" t="s">
        <v>233</v>
      </c>
      <c r="L164" s="86" t="s">
        <v>250</v>
      </c>
      <c r="M164" s="104" t="s">
        <v>251</v>
      </c>
      <c r="N164" s="104" t="s">
        <v>252</v>
      </c>
      <c r="O164" s="87">
        <v>2</v>
      </c>
      <c r="P164" s="87">
        <v>2</v>
      </c>
      <c r="Q164" s="87">
        <f t="shared" si="71"/>
        <v>4</v>
      </c>
      <c r="R164" s="86" t="str">
        <f t="shared" si="52"/>
        <v>BAJO</v>
      </c>
      <c r="S164" s="87">
        <v>25</v>
      </c>
      <c r="T164" s="87">
        <f t="shared" si="53"/>
        <v>100</v>
      </c>
      <c r="U164" s="87" t="str">
        <f t="shared" si="54"/>
        <v>III</v>
      </c>
      <c r="V164" s="105" t="s">
        <v>121</v>
      </c>
      <c r="W164" s="87" t="s">
        <v>253</v>
      </c>
      <c r="X164" s="87" t="s">
        <v>180</v>
      </c>
      <c r="Y164" s="86" t="s">
        <v>189</v>
      </c>
      <c r="Z164" s="86" t="s">
        <v>189</v>
      </c>
      <c r="AA164" s="86" t="s">
        <v>189</v>
      </c>
      <c r="AB164" s="104" t="s">
        <v>254</v>
      </c>
      <c r="AC164" s="86" t="s">
        <v>189</v>
      </c>
      <c r="AD164" s="142">
        <v>45869</v>
      </c>
      <c r="AE164" s="86" t="s">
        <v>191</v>
      </c>
      <c r="AF164" s="87">
        <v>2</v>
      </c>
      <c r="AG164" s="87">
        <v>2</v>
      </c>
      <c r="AH164" s="87">
        <f t="shared" si="72"/>
        <v>4</v>
      </c>
      <c r="AI164" s="86" t="str">
        <f t="shared" si="66"/>
        <v>BAJO</v>
      </c>
      <c r="AJ164" s="87">
        <v>25</v>
      </c>
      <c r="AK164" s="87">
        <f t="shared" si="67"/>
        <v>100</v>
      </c>
      <c r="AL164" s="87" t="str">
        <f t="shared" si="68"/>
        <v>III</v>
      </c>
      <c r="AM164" s="105" t="s">
        <v>121</v>
      </c>
      <c r="AN164" s="87" t="s">
        <v>253</v>
      </c>
      <c r="AO164" s="86" t="s">
        <v>180</v>
      </c>
      <c r="AP164" s="86" t="s">
        <v>189</v>
      </c>
      <c r="AQ164" s="86" t="s">
        <v>189</v>
      </c>
      <c r="AR164" s="86" t="s">
        <v>189</v>
      </c>
      <c r="AS164" s="104" t="s">
        <v>254</v>
      </c>
      <c r="AT164" s="86" t="s">
        <v>189</v>
      </c>
      <c r="AU164" s="135" t="str">
        <f t="shared" si="64"/>
        <v>Se mantiene los controles establecidos</v>
      </c>
    </row>
    <row r="165" spans="2:47" s="47" customFormat="1" ht="174.75" customHeight="1" x14ac:dyDescent="0.25">
      <c r="B165" s="100" t="s">
        <v>555</v>
      </c>
      <c r="C165" s="122" t="s">
        <v>556</v>
      </c>
      <c r="D165" s="122" t="s">
        <v>557</v>
      </c>
      <c r="E165" s="102" t="s">
        <v>560</v>
      </c>
      <c r="F165" s="102" t="s">
        <v>559</v>
      </c>
      <c r="G165" s="102" t="s">
        <v>180</v>
      </c>
      <c r="H165" s="135" t="s">
        <v>247</v>
      </c>
      <c r="I165" s="86" t="s">
        <v>256</v>
      </c>
      <c r="J165" s="103" t="s">
        <v>249</v>
      </c>
      <c r="K165" s="104" t="s">
        <v>257</v>
      </c>
      <c r="L165" s="86" t="s">
        <v>258</v>
      </c>
      <c r="M165" s="104" t="s">
        <v>251</v>
      </c>
      <c r="N165" s="104" t="s">
        <v>252</v>
      </c>
      <c r="O165" s="87">
        <v>2</v>
      </c>
      <c r="P165" s="87">
        <v>2</v>
      </c>
      <c r="Q165" s="87">
        <f t="shared" si="71"/>
        <v>4</v>
      </c>
      <c r="R165" s="86" t="str">
        <f t="shared" si="52"/>
        <v>BAJO</v>
      </c>
      <c r="S165" s="87">
        <v>60</v>
      </c>
      <c r="T165" s="87">
        <f t="shared" si="53"/>
        <v>240</v>
      </c>
      <c r="U165" s="87" t="str">
        <f t="shared" si="54"/>
        <v>II</v>
      </c>
      <c r="V165" s="105" t="s">
        <v>121</v>
      </c>
      <c r="W165" s="87" t="s">
        <v>253</v>
      </c>
      <c r="X165" s="87" t="s">
        <v>180</v>
      </c>
      <c r="Y165" s="86" t="s">
        <v>189</v>
      </c>
      <c r="Z165" s="86" t="s">
        <v>189</v>
      </c>
      <c r="AA165" s="86" t="s">
        <v>189</v>
      </c>
      <c r="AB165" s="104" t="s">
        <v>254</v>
      </c>
      <c r="AC165" s="86" t="s">
        <v>189</v>
      </c>
      <c r="AD165" s="142">
        <v>45869</v>
      </c>
      <c r="AE165" s="86" t="s">
        <v>191</v>
      </c>
      <c r="AF165" s="87">
        <v>2</v>
      </c>
      <c r="AG165" s="87">
        <v>2</v>
      </c>
      <c r="AH165" s="87">
        <f t="shared" si="72"/>
        <v>4</v>
      </c>
      <c r="AI165" s="86" t="str">
        <f t="shared" si="66"/>
        <v>BAJO</v>
      </c>
      <c r="AJ165" s="87">
        <v>60</v>
      </c>
      <c r="AK165" s="87">
        <f t="shared" si="67"/>
        <v>240</v>
      </c>
      <c r="AL165" s="87" t="str">
        <f t="shared" si="68"/>
        <v>II</v>
      </c>
      <c r="AM165" s="105" t="s">
        <v>121</v>
      </c>
      <c r="AN165" s="87" t="s">
        <v>253</v>
      </c>
      <c r="AO165" s="86" t="s">
        <v>180</v>
      </c>
      <c r="AP165" s="86" t="s">
        <v>189</v>
      </c>
      <c r="AQ165" s="86" t="s">
        <v>189</v>
      </c>
      <c r="AR165" s="86" t="s">
        <v>189</v>
      </c>
      <c r="AS165" s="104" t="s">
        <v>254</v>
      </c>
      <c r="AT165" s="86" t="s">
        <v>189</v>
      </c>
      <c r="AU165" s="135" t="str">
        <f t="shared" si="64"/>
        <v>Se mantiene los controles establecidos</v>
      </c>
    </row>
    <row r="166" spans="2:47" s="47" customFormat="1" ht="174.75" customHeight="1" x14ac:dyDescent="0.25">
      <c r="B166" s="100" t="s">
        <v>555</v>
      </c>
      <c r="C166" s="122" t="s">
        <v>556</v>
      </c>
      <c r="D166" s="122" t="s">
        <v>557</v>
      </c>
      <c r="E166" s="102" t="s">
        <v>560</v>
      </c>
      <c r="F166" s="102" t="s">
        <v>559</v>
      </c>
      <c r="G166" s="102" t="s">
        <v>180</v>
      </c>
      <c r="H166" s="135" t="s">
        <v>247</v>
      </c>
      <c r="I166" s="86" t="s">
        <v>259</v>
      </c>
      <c r="J166" s="103" t="s">
        <v>249</v>
      </c>
      <c r="K166" s="104" t="s">
        <v>233</v>
      </c>
      <c r="L166" s="86" t="s">
        <v>250</v>
      </c>
      <c r="M166" s="104" t="s">
        <v>251</v>
      </c>
      <c r="N166" s="104" t="s">
        <v>252</v>
      </c>
      <c r="O166" s="87">
        <v>1</v>
      </c>
      <c r="P166" s="87">
        <v>1</v>
      </c>
      <c r="Q166" s="87">
        <f t="shared" si="71"/>
        <v>1</v>
      </c>
      <c r="R166" s="86" t="str">
        <f t="shared" si="52"/>
        <v>BAJO</v>
      </c>
      <c r="S166" s="87">
        <v>10</v>
      </c>
      <c r="T166" s="87">
        <f t="shared" si="53"/>
        <v>10</v>
      </c>
      <c r="U166" s="87" t="str">
        <f t="shared" si="54"/>
        <v>IV</v>
      </c>
      <c r="V166" s="105" t="s">
        <v>121</v>
      </c>
      <c r="W166" s="87" t="s">
        <v>253</v>
      </c>
      <c r="X166" s="87" t="s">
        <v>180</v>
      </c>
      <c r="Y166" s="86" t="s">
        <v>189</v>
      </c>
      <c r="Z166" s="86" t="s">
        <v>189</v>
      </c>
      <c r="AA166" s="86" t="s">
        <v>189</v>
      </c>
      <c r="AB166" s="104" t="s">
        <v>254</v>
      </c>
      <c r="AC166" s="86" t="s">
        <v>189</v>
      </c>
      <c r="AD166" s="142">
        <v>45869</v>
      </c>
      <c r="AE166" s="86" t="s">
        <v>191</v>
      </c>
      <c r="AF166" s="87">
        <v>1</v>
      </c>
      <c r="AG166" s="87">
        <v>1</v>
      </c>
      <c r="AH166" s="87">
        <f t="shared" si="72"/>
        <v>1</v>
      </c>
      <c r="AI166" s="86" t="str">
        <f t="shared" si="66"/>
        <v>BAJO</v>
      </c>
      <c r="AJ166" s="87">
        <v>10</v>
      </c>
      <c r="AK166" s="87">
        <f t="shared" si="67"/>
        <v>10</v>
      </c>
      <c r="AL166" s="87" t="str">
        <f t="shared" si="68"/>
        <v>IV</v>
      </c>
      <c r="AM166" s="105" t="s">
        <v>121</v>
      </c>
      <c r="AN166" s="87" t="s">
        <v>253</v>
      </c>
      <c r="AO166" s="86" t="s">
        <v>180</v>
      </c>
      <c r="AP166" s="86" t="s">
        <v>189</v>
      </c>
      <c r="AQ166" s="86" t="s">
        <v>189</v>
      </c>
      <c r="AR166" s="86" t="s">
        <v>189</v>
      </c>
      <c r="AS166" s="104" t="s">
        <v>254</v>
      </c>
      <c r="AT166" s="86" t="s">
        <v>189</v>
      </c>
      <c r="AU166" s="135" t="str">
        <f t="shared" si="64"/>
        <v>Se mantiene los controles establecidos</v>
      </c>
    </row>
    <row r="167" spans="2:47" s="47" customFormat="1" ht="174.75" customHeight="1" x14ac:dyDescent="0.25">
      <c r="B167" s="100" t="s">
        <v>555</v>
      </c>
      <c r="C167" s="122" t="s">
        <v>556</v>
      </c>
      <c r="D167" s="122" t="s">
        <v>564</v>
      </c>
      <c r="E167" s="102" t="s">
        <v>565</v>
      </c>
      <c r="F167" s="102" t="s">
        <v>566</v>
      </c>
      <c r="G167" s="102" t="s">
        <v>180</v>
      </c>
      <c r="H167" s="135" t="s">
        <v>181</v>
      </c>
      <c r="I167" s="86" t="s">
        <v>182</v>
      </c>
      <c r="J167" s="103" t="s">
        <v>183</v>
      </c>
      <c r="K167" s="104" t="s">
        <v>184</v>
      </c>
      <c r="L167" s="86" t="s">
        <v>185</v>
      </c>
      <c r="M167" s="104" t="s">
        <v>186</v>
      </c>
      <c r="N167" s="104" t="s">
        <v>187</v>
      </c>
      <c r="O167" s="87">
        <v>1</v>
      </c>
      <c r="P167" s="87">
        <v>1</v>
      </c>
      <c r="Q167" s="87">
        <f t="shared" si="71"/>
        <v>1</v>
      </c>
      <c r="R167" s="86" t="str">
        <f t="shared" si="52"/>
        <v>BAJO</v>
      </c>
      <c r="S167" s="87">
        <v>10</v>
      </c>
      <c r="T167" s="87">
        <f t="shared" si="53"/>
        <v>10</v>
      </c>
      <c r="U167" s="87" t="str">
        <f t="shared" si="54"/>
        <v>IV</v>
      </c>
      <c r="V167" s="105" t="s">
        <v>121</v>
      </c>
      <c r="W167" s="104" t="s">
        <v>188</v>
      </c>
      <c r="X167" s="87" t="s">
        <v>180</v>
      </c>
      <c r="Y167" s="86" t="s">
        <v>189</v>
      </c>
      <c r="Z167" s="86" t="s">
        <v>189</v>
      </c>
      <c r="AA167" s="86" t="s">
        <v>189</v>
      </c>
      <c r="AB167" s="86" t="s">
        <v>190</v>
      </c>
      <c r="AC167" s="86" t="s">
        <v>189</v>
      </c>
      <c r="AD167" s="142">
        <v>45869</v>
      </c>
      <c r="AE167" s="86" t="s">
        <v>191</v>
      </c>
      <c r="AF167" s="87">
        <v>1</v>
      </c>
      <c r="AG167" s="87">
        <v>1</v>
      </c>
      <c r="AH167" s="87">
        <f t="shared" si="72"/>
        <v>1</v>
      </c>
      <c r="AI167" s="86" t="str">
        <f t="shared" si="66"/>
        <v>BAJO</v>
      </c>
      <c r="AJ167" s="87">
        <v>10</v>
      </c>
      <c r="AK167" s="87">
        <f t="shared" si="67"/>
        <v>10</v>
      </c>
      <c r="AL167" s="87" t="str">
        <f t="shared" si="68"/>
        <v>IV</v>
      </c>
      <c r="AM167" s="105" t="s">
        <v>121</v>
      </c>
      <c r="AN167" s="104" t="s">
        <v>188</v>
      </c>
      <c r="AO167" s="86" t="s">
        <v>180</v>
      </c>
      <c r="AP167" s="86" t="s">
        <v>189</v>
      </c>
      <c r="AQ167" s="86" t="s">
        <v>189</v>
      </c>
      <c r="AR167" s="86" t="s">
        <v>189</v>
      </c>
      <c r="AS167" s="86" t="s">
        <v>190</v>
      </c>
      <c r="AT167" s="86" t="s">
        <v>189</v>
      </c>
      <c r="AU167" s="135" t="str">
        <f t="shared" si="64"/>
        <v>Se mantiene los controles establecidos</v>
      </c>
    </row>
    <row r="168" spans="2:47" s="47" customFormat="1" ht="174.75" customHeight="1" x14ac:dyDescent="0.25">
      <c r="B168" s="100" t="s">
        <v>555</v>
      </c>
      <c r="C168" s="122" t="s">
        <v>556</v>
      </c>
      <c r="D168" s="122" t="s">
        <v>564</v>
      </c>
      <c r="E168" s="102" t="s">
        <v>565</v>
      </c>
      <c r="F168" s="102" t="s">
        <v>566</v>
      </c>
      <c r="G168" s="102" t="s">
        <v>180</v>
      </c>
      <c r="H168" s="135" t="s">
        <v>181</v>
      </c>
      <c r="I168" s="86" t="s">
        <v>192</v>
      </c>
      <c r="J168" s="103" t="s">
        <v>193</v>
      </c>
      <c r="K168" s="104" t="s">
        <v>194</v>
      </c>
      <c r="L168" s="86" t="s">
        <v>185</v>
      </c>
      <c r="M168" s="104" t="s">
        <v>195</v>
      </c>
      <c r="N168" s="104" t="s">
        <v>196</v>
      </c>
      <c r="O168" s="87">
        <v>2</v>
      </c>
      <c r="P168" s="87">
        <v>3</v>
      </c>
      <c r="Q168" s="87">
        <f t="shared" si="71"/>
        <v>6</v>
      </c>
      <c r="R168" s="86" t="str">
        <f t="shared" si="52"/>
        <v>MEDIO</v>
      </c>
      <c r="S168" s="87">
        <v>10</v>
      </c>
      <c r="T168" s="87">
        <f t="shared" si="53"/>
        <v>60</v>
      </c>
      <c r="U168" s="87" t="str">
        <f t="shared" si="54"/>
        <v>III</v>
      </c>
      <c r="V168" s="143" t="str">
        <f t="shared" ref="V168" si="77">IF(U168="IV","Aceptable",IF(U168="III","Mejorable",IF(U168="II","Aceptable con control especifico", IF(U168="I","No Aceptable",FALSE))))</f>
        <v>Mejorable</v>
      </c>
      <c r="W168" s="104" t="s">
        <v>197</v>
      </c>
      <c r="X168" s="87" t="s">
        <v>180</v>
      </c>
      <c r="Y168" s="86" t="s">
        <v>189</v>
      </c>
      <c r="Z168" s="86" t="s">
        <v>189</v>
      </c>
      <c r="AA168" s="86" t="s">
        <v>198</v>
      </c>
      <c r="AB168" s="86" t="s">
        <v>199</v>
      </c>
      <c r="AC168" s="86" t="s">
        <v>189</v>
      </c>
      <c r="AD168" s="142">
        <v>45869</v>
      </c>
      <c r="AE168" s="86" t="s">
        <v>191</v>
      </c>
      <c r="AF168" s="86">
        <v>6</v>
      </c>
      <c r="AG168" s="86">
        <v>3</v>
      </c>
      <c r="AH168" s="86">
        <f>AF168*AG168</f>
        <v>18</v>
      </c>
      <c r="AI168" s="86" t="str">
        <f t="shared" si="66"/>
        <v>ALTO</v>
      </c>
      <c r="AJ168" s="87">
        <v>10</v>
      </c>
      <c r="AK168" s="87">
        <f t="shared" si="67"/>
        <v>180</v>
      </c>
      <c r="AL168" s="87" t="str">
        <f t="shared" si="68"/>
        <v>II</v>
      </c>
      <c r="AM168" s="143" t="str">
        <f t="shared" ref="AM168" si="78">IF(AL168="IV","Aceptable",IF(AL168="III","Mejorable",IF(AL168="II","Aceptable con control especifico", IF(AL168="I","No Aceptable",FALSE))))</f>
        <v>Aceptable con control especifico</v>
      </c>
      <c r="AN168" s="104" t="s">
        <v>197</v>
      </c>
      <c r="AO168" s="86" t="s">
        <v>180</v>
      </c>
      <c r="AP168" s="86" t="s">
        <v>189</v>
      </c>
      <c r="AQ168" s="86" t="s">
        <v>189</v>
      </c>
      <c r="AR168" s="86" t="s">
        <v>198</v>
      </c>
      <c r="AS168" s="86" t="s">
        <v>199</v>
      </c>
      <c r="AT168" s="86" t="s">
        <v>189</v>
      </c>
      <c r="AU168" s="135" t="str">
        <f t="shared" si="64"/>
        <v>Disminuyó el riesgo</v>
      </c>
    </row>
    <row r="169" spans="2:47" s="47" customFormat="1" ht="174.75" customHeight="1" x14ac:dyDescent="0.25">
      <c r="B169" s="100" t="s">
        <v>555</v>
      </c>
      <c r="C169" s="122" t="s">
        <v>556</v>
      </c>
      <c r="D169" s="122" t="s">
        <v>564</v>
      </c>
      <c r="E169" s="102" t="s">
        <v>565</v>
      </c>
      <c r="F169" s="102" t="s">
        <v>566</v>
      </c>
      <c r="G169" s="102" t="s">
        <v>180</v>
      </c>
      <c r="H169" s="135" t="s">
        <v>181</v>
      </c>
      <c r="I169" s="86" t="s">
        <v>200</v>
      </c>
      <c r="J169" s="103" t="s">
        <v>193</v>
      </c>
      <c r="K169" s="104" t="s">
        <v>201</v>
      </c>
      <c r="L169" s="86" t="s">
        <v>185</v>
      </c>
      <c r="M169" s="104" t="s">
        <v>202</v>
      </c>
      <c r="N169" s="104" t="s">
        <v>185</v>
      </c>
      <c r="O169" s="87">
        <v>2</v>
      </c>
      <c r="P169" s="87">
        <v>3</v>
      </c>
      <c r="Q169" s="87">
        <f t="shared" si="71"/>
        <v>6</v>
      </c>
      <c r="R169" s="86" t="str">
        <f t="shared" si="52"/>
        <v>MEDIO</v>
      </c>
      <c r="S169" s="87">
        <v>10</v>
      </c>
      <c r="T169" s="87">
        <f t="shared" si="53"/>
        <v>60</v>
      </c>
      <c r="U169" s="87" t="str">
        <f t="shared" si="54"/>
        <v>III</v>
      </c>
      <c r="V169" s="105" t="s">
        <v>121</v>
      </c>
      <c r="W169" s="87" t="s">
        <v>203</v>
      </c>
      <c r="X169" s="87" t="s">
        <v>180</v>
      </c>
      <c r="Y169" s="86" t="s">
        <v>189</v>
      </c>
      <c r="Z169" s="86" t="s">
        <v>189</v>
      </c>
      <c r="AA169" s="86" t="s">
        <v>189</v>
      </c>
      <c r="AB169" s="86" t="s">
        <v>472</v>
      </c>
      <c r="AC169" s="86" t="s">
        <v>189</v>
      </c>
      <c r="AD169" s="142">
        <v>45869</v>
      </c>
      <c r="AE169" s="86" t="s">
        <v>191</v>
      </c>
      <c r="AF169" s="87">
        <v>2</v>
      </c>
      <c r="AG169" s="87">
        <v>3</v>
      </c>
      <c r="AH169" s="87">
        <f t="shared" si="72"/>
        <v>6</v>
      </c>
      <c r="AI169" s="86" t="str">
        <f t="shared" si="66"/>
        <v>MEDIO</v>
      </c>
      <c r="AJ169" s="87">
        <v>10</v>
      </c>
      <c r="AK169" s="87">
        <f t="shared" si="67"/>
        <v>60</v>
      </c>
      <c r="AL169" s="87" t="str">
        <f t="shared" si="68"/>
        <v>III</v>
      </c>
      <c r="AM169" s="105" t="s">
        <v>121</v>
      </c>
      <c r="AN169" s="87" t="s">
        <v>203</v>
      </c>
      <c r="AO169" s="86" t="s">
        <v>180</v>
      </c>
      <c r="AP169" s="86" t="s">
        <v>189</v>
      </c>
      <c r="AQ169" s="86" t="s">
        <v>189</v>
      </c>
      <c r="AR169" s="86" t="s">
        <v>189</v>
      </c>
      <c r="AS169" s="86" t="s">
        <v>472</v>
      </c>
      <c r="AT169" s="86" t="s">
        <v>189</v>
      </c>
      <c r="AU169" s="135" t="str">
        <f t="shared" si="64"/>
        <v>Se mantiene los controles establecidos</v>
      </c>
    </row>
    <row r="170" spans="2:47" s="47" customFormat="1" ht="174.75" customHeight="1" x14ac:dyDescent="0.25">
      <c r="B170" s="100" t="s">
        <v>555</v>
      </c>
      <c r="C170" s="122" t="s">
        <v>556</v>
      </c>
      <c r="D170" s="122" t="s">
        <v>564</v>
      </c>
      <c r="E170" s="102" t="s">
        <v>565</v>
      </c>
      <c r="F170" s="102" t="s">
        <v>566</v>
      </c>
      <c r="G170" s="102" t="s">
        <v>180</v>
      </c>
      <c r="H170" s="135" t="s">
        <v>181</v>
      </c>
      <c r="I170" s="86" t="s">
        <v>1128</v>
      </c>
      <c r="J170" s="103" t="s">
        <v>211</v>
      </c>
      <c r="K170" s="104" t="s">
        <v>212</v>
      </c>
      <c r="L170" s="86" t="s">
        <v>213</v>
      </c>
      <c r="M170" s="104" t="s">
        <v>214</v>
      </c>
      <c r="N170" s="104" t="s">
        <v>215</v>
      </c>
      <c r="O170" s="87">
        <v>2</v>
      </c>
      <c r="P170" s="87">
        <v>3</v>
      </c>
      <c r="Q170" s="87">
        <f t="shared" si="71"/>
        <v>6</v>
      </c>
      <c r="R170" s="86" t="str">
        <f t="shared" si="52"/>
        <v>MEDIO</v>
      </c>
      <c r="S170" s="87">
        <v>10</v>
      </c>
      <c r="T170" s="87">
        <f t="shared" si="53"/>
        <v>60</v>
      </c>
      <c r="U170" s="87" t="str">
        <f t="shared" si="54"/>
        <v>III</v>
      </c>
      <c r="V170" s="105" t="s">
        <v>121</v>
      </c>
      <c r="W170" s="86" t="s">
        <v>216</v>
      </c>
      <c r="X170" s="87" t="s">
        <v>180</v>
      </c>
      <c r="Y170" s="86" t="s">
        <v>189</v>
      </c>
      <c r="Z170" s="86" t="s">
        <v>189</v>
      </c>
      <c r="AA170" s="86" t="s">
        <v>217</v>
      </c>
      <c r="AB170" s="86" t="s">
        <v>218</v>
      </c>
      <c r="AC170" s="86" t="s">
        <v>189</v>
      </c>
      <c r="AD170" s="142">
        <v>45869</v>
      </c>
      <c r="AE170" s="86" t="s">
        <v>191</v>
      </c>
      <c r="AF170" s="87">
        <v>2</v>
      </c>
      <c r="AG170" s="87">
        <v>3</v>
      </c>
      <c r="AH170" s="87">
        <f t="shared" si="72"/>
        <v>6</v>
      </c>
      <c r="AI170" s="86" t="str">
        <f t="shared" si="66"/>
        <v>MEDIO</v>
      </c>
      <c r="AJ170" s="87">
        <v>10</v>
      </c>
      <c r="AK170" s="87">
        <f t="shared" si="67"/>
        <v>60</v>
      </c>
      <c r="AL170" s="87" t="str">
        <f t="shared" si="68"/>
        <v>III</v>
      </c>
      <c r="AM170" s="105" t="s">
        <v>121</v>
      </c>
      <c r="AN170" s="86" t="s">
        <v>216</v>
      </c>
      <c r="AO170" s="86" t="s">
        <v>180</v>
      </c>
      <c r="AP170" s="86" t="s">
        <v>189</v>
      </c>
      <c r="AQ170" s="86" t="s">
        <v>189</v>
      </c>
      <c r="AR170" s="86" t="s">
        <v>217</v>
      </c>
      <c r="AS170" s="86" t="s">
        <v>218</v>
      </c>
      <c r="AT170" s="86" t="s">
        <v>189</v>
      </c>
      <c r="AU170" s="135" t="str">
        <f t="shared" si="64"/>
        <v>Se mantiene los controles establecidos</v>
      </c>
    </row>
    <row r="171" spans="2:47" s="47" customFormat="1" ht="174.75" customHeight="1" x14ac:dyDescent="0.25">
      <c r="B171" s="100" t="s">
        <v>555</v>
      </c>
      <c r="C171" s="122" t="s">
        <v>556</v>
      </c>
      <c r="D171" s="122" t="s">
        <v>564</v>
      </c>
      <c r="E171" s="102" t="s">
        <v>565</v>
      </c>
      <c r="F171" s="102" t="s">
        <v>566</v>
      </c>
      <c r="G171" s="102" t="s">
        <v>180</v>
      </c>
      <c r="H171" s="135" t="s">
        <v>181</v>
      </c>
      <c r="I171" s="86" t="s">
        <v>219</v>
      </c>
      <c r="J171" s="103" t="s">
        <v>211</v>
      </c>
      <c r="K171" s="104" t="s">
        <v>220</v>
      </c>
      <c r="L171" s="86" t="s">
        <v>213</v>
      </c>
      <c r="M171" s="104" t="s">
        <v>221</v>
      </c>
      <c r="N171" s="104" t="s">
        <v>222</v>
      </c>
      <c r="O171" s="87">
        <v>2</v>
      </c>
      <c r="P171" s="87">
        <v>3</v>
      </c>
      <c r="Q171" s="87">
        <f t="shared" si="71"/>
        <v>6</v>
      </c>
      <c r="R171" s="86" t="str">
        <f t="shared" si="52"/>
        <v>MEDIO</v>
      </c>
      <c r="S171" s="87">
        <v>10</v>
      </c>
      <c r="T171" s="87">
        <f t="shared" si="53"/>
        <v>60</v>
      </c>
      <c r="U171" s="87" t="str">
        <f t="shared" si="54"/>
        <v>III</v>
      </c>
      <c r="V171" s="105" t="s">
        <v>121</v>
      </c>
      <c r="W171" s="86" t="s">
        <v>223</v>
      </c>
      <c r="X171" s="87" t="s">
        <v>180</v>
      </c>
      <c r="Y171" s="86" t="s">
        <v>189</v>
      </c>
      <c r="Z171" s="86" t="s">
        <v>189</v>
      </c>
      <c r="AA171" s="86" t="s">
        <v>189</v>
      </c>
      <c r="AB171" s="86" t="s">
        <v>218</v>
      </c>
      <c r="AC171" s="86" t="s">
        <v>189</v>
      </c>
      <c r="AD171" s="142">
        <v>45869</v>
      </c>
      <c r="AE171" s="86" t="s">
        <v>191</v>
      </c>
      <c r="AF171" s="87">
        <v>2</v>
      </c>
      <c r="AG171" s="87">
        <v>3</v>
      </c>
      <c r="AH171" s="87">
        <f t="shared" si="72"/>
        <v>6</v>
      </c>
      <c r="AI171" s="86" t="str">
        <f t="shared" si="66"/>
        <v>MEDIO</v>
      </c>
      <c r="AJ171" s="87">
        <v>10</v>
      </c>
      <c r="AK171" s="87">
        <f t="shared" si="67"/>
        <v>60</v>
      </c>
      <c r="AL171" s="87" t="str">
        <f t="shared" si="68"/>
        <v>III</v>
      </c>
      <c r="AM171" s="105" t="s">
        <v>121</v>
      </c>
      <c r="AN171" s="86" t="s">
        <v>223</v>
      </c>
      <c r="AO171" s="86" t="s">
        <v>180</v>
      </c>
      <c r="AP171" s="86" t="s">
        <v>189</v>
      </c>
      <c r="AQ171" s="86" t="s">
        <v>189</v>
      </c>
      <c r="AR171" s="86" t="s">
        <v>189</v>
      </c>
      <c r="AS171" s="86" t="s">
        <v>218</v>
      </c>
      <c r="AT171" s="86" t="s">
        <v>189</v>
      </c>
      <c r="AU171" s="135" t="str">
        <f t="shared" si="64"/>
        <v>Se mantiene los controles establecidos</v>
      </c>
    </row>
    <row r="172" spans="2:47" s="47" customFormat="1" ht="174.75" customHeight="1" x14ac:dyDescent="0.25">
      <c r="B172" s="100" t="s">
        <v>555</v>
      </c>
      <c r="C172" s="122" t="s">
        <v>556</v>
      </c>
      <c r="D172" s="122" t="s">
        <v>564</v>
      </c>
      <c r="E172" s="102" t="s">
        <v>565</v>
      </c>
      <c r="F172" s="102" t="s">
        <v>566</v>
      </c>
      <c r="G172" s="102" t="s">
        <v>180</v>
      </c>
      <c r="H172" s="135" t="s">
        <v>181</v>
      </c>
      <c r="I172" s="86" t="s">
        <v>232</v>
      </c>
      <c r="J172" s="103" t="s">
        <v>225</v>
      </c>
      <c r="K172" s="104" t="s">
        <v>233</v>
      </c>
      <c r="L172" s="86" t="s">
        <v>234</v>
      </c>
      <c r="M172" s="104" t="s">
        <v>235</v>
      </c>
      <c r="N172" s="104" t="s">
        <v>236</v>
      </c>
      <c r="O172" s="87">
        <v>1</v>
      </c>
      <c r="P172" s="87">
        <v>3</v>
      </c>
      <c r="Q172" s="87">
        <f>O172*P172</f>
        <v>3</v>
      </c>
      <c r="R172" s="86" t="str">
        <f t="shared" si="52"/>
        <v>BAJO</v>
      </c>
      <c r="S172" s="87">
        <v>25</v>
      </c>
      <c r="T172" s="87">
        <f t="shared" si="53"/>
        <v>75</v>
      </c>
      <c r="U172" s="87" t="str">
        <f t="shared" si="54"/>
        <v>III</v>
      </c>
      <c r="V172" s="143" t="str">
        <f t="shared" ref="V172" si="79">IF(U172="IV","Aceptable",IF(U172="III","Mejorable",IF(U172="II","Aceptable con control especifico", IF(U172="I","No Aceptable",FALSE))))</f>
        <v>Mejorable</v>
      </c>
      <c r="W172" s="86" t="s">
        <v>237</v>
      </c>
      <c r="X172" s="87" t="s">
        <v>180</v>
      </c>
      <c r="Y172" s="86" t="s">
        <v>189</v>
      </c>
      <c r="Z172" s="86" t="s">
        <v>189</v>
      </c>
      <c r="AA172" s="86" t="s">
        <v>189</v>
      </c>
      <c r="AB172" s="86" t="s">
        <v>502</v>
      </c>
      <c r="AC172" s="86" t="s">
        <v>189</v>
      </c>
      <c r="AD172" s="142">
        <v>45869</v>
      </c>
      <c r="AE172" s="86" t="s">
        <v>191</v>
      </c>
      <c r="AF172" s="87">
        <v>6</v>
      </c>
      <c r="AG172" s="87">
        <v>3</v>
      </c>
      <c r="AH172" s="87">
        <f>AF172*AG172</f>
        <v>18</v>
      </c>
      <c r="AI172" s="86" t="str">
        <f t="shared" si="66"/>
        <v>ALTO</v>
      </c>
      <c r="AJ172" s="87">
        <v>25</v>
      </c>
      <c r="AK172" s="87">
        <f t="shared" si="67"/>
        <v>450</v>
      </c>
      <c r="AL172" s="87" t="str">
        <f t="shared" si="68"/>
        <v>II</v>
      </c>
      <c r="AM172" s="143" t="str">
        <f t="shared" ref="AM172" si="80">IF(AL172="IV","Aceptable",IF(AL172="III","Mejorable",IF(AL172="II","Aceptable con control especifico", IF(AL172="I","No Aceptable",FALSE))))</f>
        <v>Aceptable con control especifico</v>
      </c>
      <c r="AN172" s="86" t="s">
        <v>237</v>
      </c>
      <c r="AO172" s="86" t="s">
        <v>180</v>
      </c>
      <c r="AP172" s="86" t="s">
        <v>189</v>
      </c>
      <c r="AQ172" s="86" t="s">
        <v>189</v>
      </c>
      <c r="AR172" s="86" t="s">
        <v>189</v>
      </c>
      <c r="AS172" s="86" t="s">
        <v>502</v>
      </c>
      <c r="AT172" s="86" t="s">
        <v>189</v>
      </c>
      <c r="AU172" s="135" t="str">
        <f t="shared" si="64"/>
        <v>Disminuyó el riesgo</v>
      </c>
    </row>
    <row r="173" spans="2:47" s="47" customFormat="1" ht="174.75" customHeight="1" x14ac:dyDescent="0.25">
      <c r="B173" s="100" t="s">
        <v>555</v>
      </c>
      <c r="C173" s="122" t="s">
        <v>556</v>
      </c>
      <c r="D173" s="122" t="s">
        <v>564</v>
      </c>
      <c r="E173" s="102" t="s">
        <v>565</v>
      </c>
      <c r="F173" s="102" t="s">
        <v>566</v>
      </c>
      <c r="G173" s="102" t="s">
        <v>180</v>
      </c>
      <c r="H173" s="135" t="s">
        <v>181</v>
      </c>
      <c r="I173" s="86" t="s">
        <v>243</v>
      </c>
      <c r="J173" s="103" t="s">
        <v>225</v>
      </c>
      <c r="K173" s="104" t="s">
        <v>244</v>
      </c>
      <c r="L173" s="86" t="s">
        <v>185</v>
      </c>
      <c r="M173" s="104" t="s">
        <v>245</v>
      </c>
      <c r="N173" s="104" t="s">
        <v>185</v>
      </c>
      <c r="O173" s="87">
        <v>2</v>
      </c>
      <c r="P173" s="87">
        <v>3</v>
      </c>
      <c r="Q173" s="87">
        <f t="shared" ref="Q173:Q178" si="81">O173*P173</f>
        <v>6</v>
      </c>
      <c r="R173" s="86" t="str">
        <f t="shared" si="52"/>
        <v>MEDIO</v>
      </c>
      <c r="S173" s="87">
        <v>10</v>
      </c>
      <c r="T173" s="87">
        <f t="shared" si="53"/>
        <v>60</v>
      </c>
      <c r="U173" s="87" t="str">
        <f t="shared" si="54"/>
        <v>III</v>
      </c>
      <c r="V173" s="105" t="s">
        <v>121</v>
      </c>
      <c r="W173" s="87" t="s">
        <v>242</v>
      </c>
      <c r="X173" s="87" t="s">
        <v>180</v>
      </c>
      <c r="Y173" s="86" t="s">
        <v>189</v>
      </c>
      <c r="Z173" s="86" t="s">
        <v>189</v>
      </c>
      <c r="AA173" s="86" t="s">
        <v>189</v>
      </c>
      <c r="AB173" s="86" t="s">
        <v>246</v>
      </c>
      <c r="AC173" s="86" t="s">
        <v>189</v>
      </c>
      <c r="AD173" s="142">
        <v>45869</v>
      </c>
      <c r="AE173" s="86" t="s">
        <v>191</v>
      </c>
      <c r="AF173" s="87">
        <v>2</v>
      </c>
      <c r="AG173" s="87">
        <v>3</v>
      </c>
      <c r="AH173" s="87">
        <f t="shared" ref="AH173:AH178" si="82">AF173*AG173</f>
        <v>6</v>
      </c>
      <c r="AI173" s="86" t="str">
        <f t="shared" si="66"/>
        <v>MEDIO</v>
      </c>
      <c r="AJ173" s="87">
        <v>10</v>
      </c>
      <c r="AK173" s="87">
        <f t="shared" si="67"/>
        <v>60</v>
      </c>
      <c r="AL173" s="87" t="str">
        <f t="shared" si="68"/>
        <v>III</v>
      </c>
      <c r="AM173" s="105" t="s">
        <v>121</v>
      </c>
      <c r="AN173" s="87" t="s">
        <v>242</v>
      </c>
      <c r="AO173" s="86" t="s">
        <v>180</v>
      </c>
      <c r="AP173" s="86" t="s">
        <v>189</v>
      </c>
      <c r="AQ173" s="86" t="s">
        <v>189</v>
      </c>
      <c r="AR173" s="86" t="s">
        <v>189</v>
      </c>
      <c r="AS173" s="86" t="s">
        <v>246</v>
      </c>
      <c r="AT173" s="86" t="s">
        <v>189</v>
      </c>
      <c r="AU173" s="135" t="str">
        <f t="shared" si="64"/>
        <v>Se mantiene los controles establecidos</v>
      </c>
    </row>
    <row r="174" spans="2:47" s="47" customFormat="1" ht="174.75" customHeight="1" x14ac:dyDescent="0.25">
      <c r="B174" s="100" t="s">
        <v>555</v>
      </c>
      <c r="C174" s="122" t="s">
        <v>556</v>
      </c>
      <c r="D174" s="122" t="s">
        <v>564</v>
      </c>
      <c r="E174" s="102" t="s">
        <v>565</v>
      </c>
      <c r="F174" s="102" t="s">
        <v>566</v>
      </c>
      <c r="G174" s="102" t="s">
        <v>180</v>
      </c>
      <c r="H174" s="135" t="s">
        <v>247</v>
      </c>
      <c r="I174" s="86" t="s">
        <v>248</v>
      </c>
      <c r="J174" s="103" t="s">
        <v>249</v>
      </c>
      <c r="K174" s="104" t="s">
        <v>233</v>
      </c>
      <c r="L174" s="86" t="s">
        <v>250</v>
      </c>
      <c r="M174" s="104" t="s">
        <v>251</v>
      </c>
      <c r="N174" s="104" t="s">
        <v>252</v>
      </c>
      <c r="O174" s="87">
        <v>2</v>
      </c>
      <c r="P174" s="87">
        <v>2</v>
      </c>
      <c r="Q174" s="87">
        <f t="shared" si="81"/>
        <v>4</v>
      </c>
      <c r="R174" s="86" t="str">
        <f t="shared" si="52"/>
        <v>BAJO</v>
      </c>
      <c r="S174" s="87">
        <v>25</v>
      </c>
      <c r="T174" s="87">
        <f t="shared" si="53"/>
        <v>100</v>
      </c>
      <c r="U174" s="87" t="str">
        <f t="shared" si="54"/>
        <v>III</v>
      </c>
      <c r="V174" s="105" t="s">
        <v>121</v>
      </c>
      <c r="W174" s="87" t="s">
        <v>253</v>
      </c>
      <c r="X174" s="87" t="s">
        <v>180</v>
      </c>
      <c r="Y174" s="86" t="s">
        <v>189</v>
      </c>
      <c r="Z174" s="86" t="s">
        <v>189</v>
      </c>
      <c r="AA174" s="86" t="s">
        <v>189</v>
      </c>
      <c r="AB174" s="104" t="s">
        <v>254</v>
      </c>
      <c r="AC174" s="86" t="s">
        <v>189</v>
      </c>
      <c r="AD174" s="142">
        <v>45869</v>
      </c>
      <c r="AE174" s="86" t="s">
        <v>191</v>
      </c>
      <c r="AF174" s="87">
        <v>2</v>
      </c>
      <c r="AG174" s="87">
        <v>2</v>
      </c>
      <c r="AH174" s="87">
        <f t="shared" si="82"/>
        <v>4</v>
      </c>
      <c r="AI174" s="86" t="str">
        <f t="shared" si="66"/>
        <v>BAJO</v>
      </c>
      <c r="AJ174" s="87">
        <v>25</v>
      </c>
      <c r="AK174" s="87">
        <f t="shared" si="67"/>
        <v>100</v>
      </c>
      <c r="AL174" s="87" t="str">
        <f t="shared" si="68"/>
        <v>III</v>
      </c>
      <c r="AM174" s="105" t="s">
        <v>121</v>
      </c>
      <c r="AN174" s="87" t="s">
        <v>253</v>
      </c>
      <c r="AO174" s="86" t="s">
        <v>180</v>
      </c>
      <c r="AP174" s="86" t="s">
        <v>189</v>
      </c>
      <c r="AQ174" s="86" t="s">
        <v>189</v>
      </c>
      <c r="AR174" s="86" t="s">
        <v>189</v>
      </c>
      <c r="AS174" s="104" t="s">
        <v>254</v>
      </c>
      <c r="AT174" s="86" t="s">
        <v>189</v>
      </c>
      <c r="AU174" s="135" t="str">
        <f t="shared" si="64"/>
        <v>Se mantiene los controles establecidos</v>
      </c>
    </row>
    <row r="175" spans="2:47" s="47" customFormat="1" ht="174.75" customHeight="1" x14ac:dyDescent="0.25">
      <c r="B175" s="100" t="s">
        <v>555</v>
      </c>
      <c r="C175" s="122" t="s">
        <v>556</v>
      </c>
      <c r="D175" s="122" t="s">
        <v>564</v>
      </c>
      <c r="E175" s="102" t="s">
        <v>565</v>
      </c>
      <c r="F175" s="102" t="s">
        <v>566</v>
      </c>
      <c r="G175" s="102" t="s">
        <v>180</v>
      </c>
      <c r="H175" s="135" t="s">
        <v>247</v>
      </c>
      <c r="I175" s="103" t="s">
        <v>255</v>
      </c>
      <c r="J175" s="103" t="s">
        <v>249</v>
      </c>
      <c r="K175" s="104" t="s">
        <v>233</v>
      </c>
      <c r="L175" s="86" t="s">
        <v>250</v>
      </c>
      <c r="M175" s="104" t="s">
        <v>251</v>
      </c>
      <c r="N175" s="104" t="s">
        <v>252</v>
      </c>
      <c r="O175" s="87">
        <v>2</v>
      </c>
      <c r="P175" s="87">
        <v>2</v>
      </c>
      <c r="Q175" s="87">
        <f t="shared" si="81"/>
        <v>4</v>
      </c>
      <c r="R175" s="86" t="str">
        <f t="shared" si="52"/>
        <v>BAJO</v>
      </c>
      <c r="S175" s="87">
        <v>25</v>
      </c>
      <c r="T175" s="87">
        <f t="shared" si="53"/>
        <v>100</v>
      </c>
      <c r="U175" s="87" t="str">
        <f t="shared" si="54"/>
        <v>III</v>
      </c>
      <c r="V175" s="105" t="s">
        <v>121</v>
      </c>
      <c r="W175" s="87" t="s">
        <v>253</v>
      </c>
      <c r="X175" s="87" t="s">
        <v>180</v>
      </c>
      <c r="Y175" s="86" t="s">
        <v>189</v>
      </c>
      <c r="Z175" s="86" t="s">
        <v>189</v>
      </c>
      <c r="AA175" s="86" t="s">
        <v>189</v>
      </c>
      <c r="AB175" s="104" t="s">
        <v>254</v>
      </c>
      <c r="AC175" s="86" t="s">
        <v>189</v>
      </c>
      <c r="AD175" s="142">
        <v>45869</v>
      </c>
      <c r="AE175" s="86" t="s">
        <v>191</v>
      </c>
      <c r="AF175" s="87">
        <v>2</v>
      </c>
      <c r="AG175" s="87">
        <v>2</v>
      </c>
      <c r="AH175" s="87">
        <f t="shared" si="82"/>
        <v>4</v>
      </c>
      <c r="AI175" s="86" t="str">
        <f t="shared" si="66"/>
        <v>BAJO</v>
      </c>
      <c r="AJ175" s="87">
        <v>25</v>
      </c>
      <c r="AK175" s="87">
        <f t="shared" si="67"/>
        <v>100</v>
      </c>
      <c r="AL175" s="87" t="str">
        <f t="shared" si="68"/>
        <v>III</v>
      </c>
      <c r="AM175" s="105" t="s">
        <v>121</v>
      </c>
      <c r="AN175" s="87" t="s">
        <v>253</v>
      </c>
      <c r="AO175" s="86" t="s">
        <v>180</v>
      </c>
      <c r="AP175" s="86" t="s">
        <v>189</v>
      </c>
      <c r="AQ175" s="86" t="s">
        <v>189</v>
      </c>
      <c r="AR175" s="86" t="s">
        <v>189</v>
      </c>
      <c r="AS175" s="104" t="s">
        <v>254</v>
      </c>
      <c r="AT175" s="86" t="s">
        <v>189</v>
      </c>
      <c r="AU175" s="135" t="str">
        <f t="shared" si="64"/>
        <v>Se mantiene los controles establecidos</v>
      </c>
    </row>
    <row r="176" spans="2:47" s="47" customFormat="1" ht="174.75" customHeight="1" x14ac:dyDescent="0.25">
      <c r="B176" s="100" t="s">
        <v>555</v>
      </c>
      <c r="C176" s="122" t="s">
        <v>556</v>
      </c>
      <c r="D176" s="122" t="s">
        <v>564</v>
      </c>
      <c r="E176" s="102" t="s">
        <v>565</v>
      </c>
      <c r="F176" s="102" t="s">
        <v>566</v>
      </c>
      <c r="G176" s="102" t="s">
        <v>180</v>
      </c>
      <c r="H176" s="135" t="s">
        <v>247</v>
      </c>
      <c r="I176" s="86" t="s">
        <v>256</v>
      </c>
      <c r="J176" s="103" t="s">
        <v>249</v>
      </c>
      <c r="K176" s="104" t="s">
        <v>257</v>
      </c>
      <c r="L176" s="86" t="s">
        <v>258</v>
      </c>
      <c r="M176" s="104" t="s">
        <v>251</v>
      </c>
      <c r="N176" s="104" t="s">
        <v>252</v>
      </c>
      <c r="O176" s="87">
        <v>2</v>
      </c>
      <c r="P176" s="87">
        <v>2</v>
      </c>
      <c r="Q176" s="87">
        <f t="shared" si="81"/>
        <v>4</v>
      </c>
      <c r="R176" s="86" t="str">
        <f t="shared" si="52"/>
        <v>BAJO</v>
      </c>
      <c r="S176" s="87">
        <v>60</v>
      </c>
      <c r="T176" s="87">
        <f t="shared" si="53"/>
        <v>240</v>
      </c>
      <c r="U176" s="87" t="str">
        <f t="shared" si="54"/>
        <v>II</v>
      </c>
      <c r="V176" s="105" t="s">
        <v>121</v>
      </c>
      <c r="W176" s="87" t="s">
        <v>253</v>
      </c>
      <c r="X176" s="87" t="s">
        <v>180</v>
      </c>
      <c r="Y176" s="86" t="s">
        <v>189</v>
      </c>
      <c r="Z176" s="86" t="s">
        <v>189</v>
      </c>
      <c r="AA176" s="86" t="s">
        <v>189</v>
      </c>
      <c r="AB176" s="104" t="s">
        <v>254</v>
      </c>
      <c r="AC176" s="86" t="s">
        <v>189</v>
      </c>
      <c r="AD176" s="142">
        <v>45869</v>
      </c>
      <c r="AE176" s="86" t="s">
        <v>191</v>
      </c>
      <c r="AF176" s="87">
        <v>2</v>
      </c>
      <c r="AG176" s="87">
        <v>2</v>
      </c>
      <c r="AH176" s="87">
        <f t="shared" si="82"/>
        <v>4</v>
      </c>
      <c r="AI176" s="86" t="str">
        <f t="shared" si="66"/>
        <v>BAJO</v>
      </c>
      <c r="AJ176" s="87">
        <v>60</v>
      </c>
      <c r="AK176" s="87">
        <f t="shared" si="67"/>
        <v>240</v>
      </c>
      <c r="AL176" s="87" t="str">
        <f t="shared" si="68"/>
        <v>II</v>
      </c>
      <c r="AM176" s="105" t="s">
        <v>121</v>
      </c>
      <c r="AN176" s="87" t="s">
        <v>253</v>
      </c>
      <c r="AO176" s="86" t="s">
        <v>180</v>
      </c>
      <c r="AP176" s="86" t="s">
        <v>189</v>
      </c>
      <c r="AQ176" s="86" t="s">
        <v>189</v>
      </c>
      <c r="AR176" s="86" t="s">
        <v>189</v>
      </c>
      <c r="AS176" s="104" t="s">
        <v>254</v>
      </c>
      <c r="AT176" s="86" t="s">
        <v>189</v>
      </c>
      <c r="AU176" s="135" t="str">
        <f t="shared" si="64"/>
        <v>Se mantiene los controles establecidos</v>
      </c>
    </row>
    <row r="177" spans="2:47" s="47" customFormat="1" ht="174.75" customHeight="1" x14ac:dyDescent="0.25">
      <c r="B177" s="100" t="s">
        <v>555</v>
      </c>
      <c r="C177" s="122" t="s">
        <v>556</v>
      </c>
      <c r="D177" s="122" t="s">
        <v>564</v>
      </c>
      <c r="E177" s="102" t="s">
        <v>565</v>
      </c>
      <c r="F177" s="102" t="s">
        <v>566</v>
      </c>
      <c r="G177" s="102" t="s">
        <v>180</v>
      </c>
      <c r="H177" s="135" t="s">
        <v>247</v>
      </c>
      <c r="I177" s="86" t="s">
        <v>259</v>
      </c>
      <c r="J177" s="103" t="s">
        <v>249</v>
      </c>
      <c r="K177" s="104" t="s">
        <v>233</v>
      </c>
      <c r="L177" s="86" t="s">
        <v>250</v>
      </c>
      <c r="M177" s="104" t="s">
        <v>251</v>
      </c>
      <c r="N177" s="104" t="s">
        <v>252</v>
      </c>
      <c r="O177" s="87">
        <v>1</v>
      </c>
      <c r="P177" s="87">
        <v>1</v>
      </c>
      <c r="Q177" s="87">
        <f t="shared" si="81"/>
        <v>1</v>
      </c>
      <c r="R177" s="86" t="str">
        <f t="shared" si="52"/>
        <v>BAJO</v>
      </c>
      <c r="S177" s="87">
        <v>10</v>
      </c>
      <c r="T177" s="87">
        <f t="shared" si="53"/>
        <v>10</v>
      </c>
      <c r="U177" s="87" t="str">
        <f t="shared" si="54"/>
        <v>IV</v>
      </c>
      <c r="V177" s="105" t="s">
        <v>121</v>
      </c>
      <c r="W177" s="87" t="s">
        <v>253</v>
      </c>
      <c r="X177" s="87" t="s">
        <v>180</v>
      </c>
      <c r="Y177" s="86" t="s">
        <v>189</v>
      </c>
      <c r="Z177" s="86" t="s">
        <v>189</v>
      </c>
      <c r="AA177" s="86" t="s">
        <v>189</v>
      </c>
      <c r="AB177" s="104" t="s">
        <v>254</v>
      </c>
      <c r="AC177" s="86" t="s">
        <v>189</v>
      </c>
      <c r="AD177" s="142">
        <v>45869</v>
      </c>
      <c r="AE177" s="86" t="s">
        <v>191</v>
      </c>
      <c r="AF177" s="87">
        <v>1</v>
      </c>
      <c r="AG177" s="87">
        <v>1</v>
      </c>
      <c r="AH177" s="87">
        <f t="shared" si="82"/>
        <v>1</v>
      </c>
      <c r="AI177" s="86" t="str">
        <f t="shared" si="66"/>
        <v>BAJO</v>
      </c>
      <c r="AJ177" s="87">
        <v>10</v>
      </c>
      <c r="AK177" s="87">
        <f t="shared" si="67"/>
        <v>10</v>
      </c>
      <c r="AL177" s="87" t="str">
        <f t="shared" si="68"/>
        <v>IV</v>
      </c>
      <c r="AM177" s="105" t="s">
        <v>121</v>
      </c>
      <c r="AN177" s="87" t="s">
        <v>253</v>
      </c>
      <c r="AO177" s="86" t="s">
        <v>180</v>
      </c>
      <c r="AP177" s="86" t="s">
        <v>189</v>
      </c>
      <c r="AQ177" s="86" t="s">
        <v>189</v>
      </c>
      <c r="AR177" s="86" t="s">
        <v>189</v>
      </c>
      <c r="AS177" s="104" t="s">
        <v>254</v>
      </c>
      <c r="AT177" s="86" t="s">
        <v>189</v>
      </c>
      <c r="AU177" s="135" t="str">
        <f t="shared" si="64"/>
        <v>Se mantiene los controles establecidos</v>
      </c>
    </row>
    <row r="178" spans="2:47" s="47" customFormat="1" ht="174.75" customHeight="1" x14ac:dyDescent="0.25">
      <c r="B178" s="100" t="s">
        <v>567</v>
      </c>
      <c r="C178" s="101" t="s">
        <v>568</v>
      </c>
      <c r="D178" s="101" t="s">
        <v>569</v>
      </c>
      <c r="E178" s="102" t="s">
        <v>570</v>
      </c>
      <c r="F178" s="102" t="s">
        <v>571</v>
      </c>
      <c r="G178" s="102" t="s">
        <v>180</v>
      </c>
      <c r="H178" s="135" t="s">
        <v>181</v>
      </c>
      <c r="I178" s="86" t="s">
        <v>182</v>
      </c>
      <c r="J178" s="103" t="s">
        <v>183</v>
      </c>
      <c r="K178" s="104" t="s">
        <v>184</v>
      </c>
      <c r="L178" s="86" t="s">
        <v>185</v>
      </c>
      <c r="M178" s="104" t="s">
        <v>186</v>
      </c>
      <c r="N178" s="104" t="s">
        <v>187</v>
      </c>
      <c r="O178" s="87">
        <v>1</v>
      </c>
      <c r="P178" s="87">
        <v>1</v>
      </c>
      <c r="Q178" s="87">
        <f t="shared" si="81"/>
        <v>1</v>
      </c>
      <c r="R178" s="86" t="str">
        <f t="shared" si="52"/>
        <v>BAJO</v>
      </c>
      <c r="S178" s="87">
        <v>10</v>
      </c>
      <c r="T178" s="87">
        <f t="shared" si="53"/>
        <v>10</v>
      </c>
      <c r="U178" s="87" t="str">
        <f t="shared" si="54"/>
        <v>IV</v>
      </c>
      <c r="V178" s="105" t="s">
        <v>121</v>
      </c>
      <c r="W178" s="104" t="s">
        <v>188</v>
      </c>
      <c r="X178" s="87" t="s">
        <v>180</v>
      </c>
      <c r="Y178" s="86" t="s">
        <v>189</v>
      </c>
      <c r="Z178" s="86" t="s">
        <v>189</v>
      </c>
      <c r="AA178" s="86" t="s">
        <v>189</v>
      </c>
      <c r="AB178" s="86" t="s">
        <v>190</v>
      </c>
      <c r="AC178" s="86" t="s">
        <v>189</v>
      </c>
      <c r="AD178" s="142">
        <v>45869</v>
      </c>
      <c r="AE178" s="86" t="s">
        <v>191</v>
      </c>
      <c r="AF178" s="87">
        <v>1</v>
      </c>
      <c r="AG178" s="87">
        <v>1</v>
      </c>
      <c r="AH178" s="87">
        <f t="shared" si="82"/>
        <v>1</v>
      </c>
      <c r="AI178" s="86" t="str">
        <f t="shared" si="66"/>
        <v>BAJO</v>
      </c>
      <c r="AJ178" s="87">
        <v>10</v>
      </c>
      <c r="AK178" s="87">
        <f t="shared" si="67"/>
        <v>10</v>
      </c>
      <c r="AL178" s="87" t="str">
        <f t="shared" si="68"/>
        <v>IV</v>
      </c>
      <c r="AM178" s="105" t="s">
        <v>121</v>
      </c>
      <c r="AN178" s="104" t="s">
        <v>188</v>
      </c>
      <c r="AO178" s="86" t="s">
        <v>180</v>
      </c>
      <c r="AP178" s="86" t="s">
        <v>189</v>
      </c>
      <c r="AQ178" s="86" t="s">
        <v>189</v>
      </c>
      <c r="AR178" s="86" t="s">
        <v>189</v>
      </c>
      <c r="AS178" s="86" t="s">
        <v>190</v>
      </c>
      <c r="AT178" s="86" t="s">
        <v>189</v>
      </c>
      <c r="AU178" s="135" t="str">
        <f t="shared" si="64"/>
        <v>Se mantiene los controles establecidos</v>
      </c>
    </row>
    <row r="179" spans="2:47" s="47" customFormat="1" ht="174.75" customHeight="1" x14ac:dyDescent="0.25">
      <c r="B179" s="100" t="s">
        <v>567</v>
      </c>
      <c r="C179" s="101" t="s">
        <v>568</v>
      </c>
      <c r="D179" s="101" t="s">
        <v>569</v>
      </c>
      <c r="E179" s="102" t="s">
        <v>570</v>
      </c>
      <c r="F179" s="102" t="s">
        <v>571</v>
      </c>
      <c r="G179" s="66" t="s">
        <v>180</v>
      </c>
      <c r="H179" s="135" t="s">
        <v>181</v>
      </c>
      <c r="I179" s="86" t="s">
        <v>192</v>
      </c>
      <c r="J179" s="103" t="s">
        <v>193</v>
      </c>
      <c r="K179" s="104" t="s">
        <v>194</v>
      </c>
      <c r="L179" s="86" t="s">
        <v>185</v>
      </c>
      <c r="M179" s="104" t="s">
        <v>195</v>
      </c>
      <c r="N179" s="104" t="s">
        <v>196</v>
      </c>
      <c r="O179" s="87">
        <v>2</v>
      </c>
      <c r="P179" s="87">
        <v>3</v>
      </c>
      <c r="Q179" s="87">
        <f>O179*P179</f>
        <v>6</v>
      </c>
      <c r="R179" s="86" t="str">
        <f>IF(Q179&lt;=4,"BAJO",IF(Q179&lt;=8,"MEDIO",IF(Q179&lt;=20,"ALTO","MUY ALTO")))</f>
        <v>MEDIO</v>
      </c>
      <c r="S179" s="87">
        <v>10</v>
      </c>
      <c r="T179" s="87">
        <f>Q179*S179</f>
        <v>60</v>
      </c>
      <c r="U179" s="87" t="str">
        <f>IF(T179&lt;=20,"IV",IF(T179&lt;=120,"III",IF(T179&lt;=500,"II",IF(T179&lt;=4000,"I",FALSE))))</f>
        <v>III</v>
      </c>
      <c r="V179" s="143" t="str">
        <f t="shared" ref="V179:V180" si="83">IF(U179="IV","Aceptable",IF(U179="III","Mejorable",IF(U179="II","Aceptable con control especifico", IF(U179="I","No Aceptable",FALSE))))</f>
        <v>Mejorable</v>
      </c>
      <c r="W179" s="104" t="s">
        <v>197</v>
      </c>
      <c r="X179" s="87" t="s">
        <v>180</v>
      </c>
      <c r="Y179" s="86" t="s">
        <v>189</v>
      </c>
      <c r="Z179" s="86" t="s">
        <v>189</v>
      </c>
      <c r="AA179" s="86" t="s">
        <v>198</v>
      </c>
      <c r="AB179" s="86" t="s">
        <v>199</v>
      </c>
      <c r="AC179" s="86" t="s">
        <v>189</v>
      </c>
      <c r="AD179" s="142">
        <v>45869</v>
      </c>
      <c r="AE179" s="86" t="s">
        <v>191</v>
      </c>
      <c r="AF179" s="86">
        <v>6</v>
      </c>
      <c r="AG179" s="86">
        <v>3</v>
      </c>
      <c r="AH179" s="86">
        <f>AF179*AG179</f>
        <v>18</v>
      </c>
      <c r="AI179" s="86" t="str">
        <f>IF(AH179&lt;=4,"BAJO",IF(AH179&lt;=8,"MEDIO",IF(AH179&lt;=20,"ALTO","MUY ALTO")))</f>
        <v>ALTO</v>
      </c>
      <c r="AJ179" s="87">
        <v>10</v>
      </c>
      <c r="AK179" s="87">
        <f>AH179*AJ179</f>
        <v>180</v>
      </c>
      <c r="AL179" s="87" t="str">
        <f>IF(AK179&lt;=20,"IV",IF(AK179&lt;=120,"III",IF(AK179&lt;=500,"II",IF(AK179&lt;=4000,"I",FALSE))))</f>
        <v>II</v>
      </c>
      <c r="AM179" s="143" t="str">
        <f t="shared" ref="AM179" si="84">IF(AL179="IV","Aceptable",IF(AL179="III","Mejorable",IF(AL179="II","Aceptable con control especifico", IF(AL179="I","No Aceptable",FALSE))))</f>
        <v>Aceptable con control especifico</v>
      </c>
      <c r="AN179" s="104" t="s">
        <v>197</v>
      </c>
      <c r="AO179" s="86" t="s">
        <v>180</v>
      </c>
      <c r="AP179" s="86" t="s">
        <v>189</v>
      </c>
      <c r="AQ179" s="86" t="s">
        <v>189</v>
      </c>
      <c r="AR179" s="86" t="s">
        <v>198</v>
      </c>
      <c r="AS179" s="86" t="s">
        <v>199</v>
      </c>
      <c r="AT179" s="86" t="s">
        <v>189</v>
      </c>
      <c r="AU179" s="135" t="str">
        <f t="shared" si="64"/>
        <v>Disminuyó el riesgo</v>
      </c>
    </row>
    <row r="180" spans="2:47" s="47" customFormat="1" ht="174.75" customHeight="1" x14ac:dyDescent="0.25">
      <c r="B180" s="100" t="s">
        <v>567</v>
      </c>
      <c r="C180" s="101" t="s">
        <v>568</v>
      </c>
      <c r="D180" s="101" t="s">
        <v>569</v>
      </c>
      <c r="E180" s="102" t="s">
        <v>570</v>
      </c>
      <c r="F180" s="102" t="s">
        <v>571</v>
      </c>
      <c r="G180" s="66" t="s">
        <v>180</v>
      </c>
      <c r="H180" s="135" t="s">
        <v>181</v>
      </c>
      <c r="I180" s="86" t="s">
        <v>547</v>
      </c>
      <c r="J180" s="103" t="s">
        <v>193</v>
      </c>
      <c r="K180" s="104" t="s">
        <v>347</v>
      </c>
      <c r="L180" s="86" t="s">
        <v>548</v>
      </c>
      <c r="M180" s="104" t="s">
        <v>549</v>
      </c>
      <c r="N180" s="104" t="s">
        <v>196</v>
      </c>
      <c r="O180" s="87">
        <v>2</v>
      </c>
      <c r="P180" s="87">
        <v>3</v>
      </c>
      <c r="Q180" s="87">
        <f>O180*P180</f>
        <v>6</v>
      </c>
      <c r="R180" s="86" t="str">
        <f>IF(Q180&lt;=4,"BAJO",IF(Q180&lt;=8,"MEDIO",IF(Q180&lt;=20,"ALTO","MUY ALTO")))</f>
        <v>MEDIO</v>
      </c>
      <c r="S180" s="87">
        <v>10</v>
      </c>
      <c r="T180" s="87">
        <f>Q180*S180</f>
        <v>60</v>
      </c>
      <c r="U180" s="87" t="str">
        <f>IF(T180&lt;=20,"IV",IF(T180&lt;=120,"III",IF(T180&lt;=500,"II",IF(T180&lt;=4000,"I",FALSE))))</f>
        <v>III</v>
      </c>
      <c r="V180" s="87" t="str">
        <f t="shared" si="83"/>
        <v>Mejorable</v>
      </c>
      <c r="W180" s="87" t="s">
        <v>351</v>
      </c>
      <c r="X180" s="87" t="s">
        <v>180</v>
      </c>
      <c r="Y180" s="86" t="s">
        <v>189</v>
      </c>
      <c r="Z180" s="86" t="s">
        <v>189</v>
      </c>
      <c r="AA180" s="86" t="s">
        <v>550</v>
      </c>
      <c r="AB180" s="86" t="s">
        <v>472</v>
      </c>
      <c r="AC180" s="86" t="s">
        <v>189</v>
      </c>
      <c r="AD180" s="142">
        <v>45869</v>
      </c>
      <c r="AE180" s="86" t="s">
        <v>191</v>
      </c>
      <c r="AF180" s="38">
        <v>6</v>
      </c>
      <c r="AG180" s="38">
        <v>3</v>
      </c>
      <c r="AH180" s="87">
        <f>AF180*AG180</f>
        <v>18</v>
      </c>
      <c r="AI180" s="86" t="str">
        <f>IF(AH180&lt;=4,"BAJO",IF(AH180&lt;=8,"MEDIO",IF(AH180&lt;=20,"ALTO","MUY ALTO")))</f>
        <v>ALTO</v>
      </c>
      <c r="AJ180" s="87">
        <v>10</v>
      </c>
      <c r="AK180" s="87">
        <f>AH180*AJ180</f>
        <v>180</v>
      </c>
      <c r="AL180" s="87" t="str">
        <f>IF(AK180&lt;=20,"IV",IF(AK180&lt;=120,"III",IF(AK180&lt;=500,"II",IF(AK180&lt;=4000,"I",FALSE))))</f>
        <v>II</v>
      </c>
      <c r="AM180" s="105" t="s">
        <v>121</v>
      </c>
      <c r="AN180" s="87" t="s">
        <v>351</v>
      </c>
      <c r="AO180" s="86" t="s">
        <v>180</v>
      </c>
      <c r="AP180" s="86" t="s">
        <v>189</v>
      </c>
      <c r="AQ180" s="86" t="s">
        <v>189</v>
      </c>
      <c r="AR180" s="86" t="s">
        <v>550</v>
      </c>
      <c r="AS180" s="86" t="s">
        <v>472</v>
      </c>
      <c r="AT180" s="86" t="s">
        <v>189</v>
      </c>
      <c r="AU180" s="135" t="str">
        <f t="shared" si="64"/>
        <v>Disminuyó el riesgo</v>
      </c>
    </row>
    <row r="181" spans="2:47" s="47" customFormat="1" ht="174.75" customHeight="1" x14ac:dyDescent="0.25">
      <c r="B181" s="100" t="s">
        <v>567</v>
      </c>
      <c r="C181" s="101" t="s">
        <v>568</v>
      </c>
      <c r="D181" s="101" t="s">
        <v>569</v>
      </c>
      <c r="E181" s="102" t="s">
        <v>570</v>
      </c>
      <c r="F181" s="102" t="s">
        <v>571</v>
      </c>
      <c r="G181" s="66" t="s">
        <v>180</v>
      </c>
      <c r="H181" s="135" t="s">
        <v>181</v>
      </c>
      <c r="I181" s="86" t="s">
        <v>200</v>
      </c>
      <c r="J181" s="103" t="s">
        <v>193</v>
      </c>
      <c r="K181" s="104" t="s">
        <v>201</v>
      </c>
      <c r="L181" s="86" t="s">
        <v>185</v>
      </c>
      <c r="M181" s="104" t="s">
        <v>202</v>
      </c>
      <c r="N181" s="104" t="s">
        <v>185</v>
      </c>
      <c r="O181" s="87">
        <v>2</v>
      </c>
      <c r="P181" s="87">
        <v>3</v>
      </c>
      <c r="Q181" s="87">
        <f>O181*P181</f>
        <v>6</v>
      </c>
      <c r="R181" s="86" t="str">
        <f>IF(Q181&lt;=4,"BAJO",IF(Q181&lt;=8,"MEDIO",IF(Q181&lt;=20,"ALTO","MUY ALTO")))</f>
        <v>MEDIO</v>
      </c>
      <c r="S181" s="87">
        <v>10</v>
      </c>
      <c r="T181" s="87">
        <f>Q181*S181</f>
        <v>60</v>
      </c>
      <c r="U181" s="87" t="str">
        <f>IF(T181&lt;=20,"IV",IF(T181&lt;=120,"III",IF(T181&lt;=500,"II",IF(T181&lt;=4000,"I",FALSE))))</f>
        <v>III</v>
      </c>
      <c r="V181" s="105" t="s">
        <v>121</v>
      </c>
      <c r="W181" s="87" t="s">
        <v>203</v>
      </c>
      <c r="X181" s="87" t="s">
        <v>180</v>
      </c>
      <c r="Y181" s="86" t="s">
        <v>189</v>
      </c>
      <c r="Z181" s="86" t="s">
        <v>189</v>
      </c>
      <c r="AA181" s="86" t="s">
        <v>189</v>
      </c>
      <c r="AB181" s="86" t="s">
        <v>472</v>
      </c>
      <c r="AC181" s="86" t="s">
        <v>189</v>
      </c>
      <c r="AD181" s="142">
        <v>45869</v>
      </c>
      <c r="AE181" s="86" t="s">
        <v>191</v>
      </c>
      <c r="AF181" s="87">
        <v>2</v>
      </c>
      <c r="AG181" s="87">
        <v>3</v>
      </c>
      <c r="AH181" s="87">
        <f>AF181*AG181</f>
        <v>6</v>
      </c>
      <c r="AI181" s="86" t="str">
        <f>IF(AH181&lt;=4,"BAJO",IF(AH181&lt;=8,"MEDIO",IF(AH181&lt;=20,"ALTO","MUY ALTO")))</f>
        <v>MEDIO</v>
      </c>
      <c r="AJ181" s="87">
        <v>10</v>
      </c>
      <c r="AK181" s="87">
        <f>AH181*AJ181</f>
        <v>60</v>
      </c>
      <c r="AL181" s="87" t="str">
        <f>IF(AK181&lt;=20,"IV",IF(AK181&lt;=120,"III",IF(AK181&lt;=500,"II",IF(AK181&lt;=4000,"I",FALSE))))</f>
        <v>III</v>
      </c>
      <c r="AM181" s="105" t="s">
        <v>121</v>
      </c>
      <c r="AN181" s="87" t="s">
        <v>203</v>
      </c>
      <c r="AO181" s="86" t="s">
        <v>180</v>
      </c>
      <c r="AP181" s="86" t="s">
        <v>189</v>
      </c>
      <c r="AQ181" s="86" t="s">
        <v>189</v>
      </c>
      <c r="AR181" s="86" t="s">
        <v>189</v>
      </c>
      <c r="AS181" s="86" t="s">
        <v>472</v>
      </c>
      <c r="AT181" s="86" t="s">
        <v>189</v>
      </c>
      <c r="AU181" s="135" t="str">
        <f t="shared" si="64"/>
        <v>Se mantiene los controles establecidos</v>
      </c>
    </row>
    <row r="182" spans="2:47" s="47" customFormat="1" ht="174.75" customHeight="1" x14ac:dyDescent="0.25">
      <c r="B182" s="100" t="s">
        <v>567</v>
      </c>
      <c r="C182" s="101" t="s">
        <v>568</v>
      </c>
      <c r="D182" s="101" t="s">
        <v>569</v>
      </c>
      <c r="E182" s="102" t="s">
        <v>570</v>
      </c>
      <c r="F182" s="102" t="s">
        <v>571</v>
      </c>
      <c r="G182" s="66" t="s">
        <v>180</v>
      </c>
      <c r="H182" s="135" t="s">
        <v>181</v>
      </c>
      <c r="I182" s="86" t="s">
        <v>1128</v>
      </c>
      <c r="J182" s="103" t="s">
        <v>211</v>
      </c>
      <c r="K182" s="104" t="s">
        <v>212</v>
      </c>
      <c r="L182" s="86" t="s">
        <v>213</v>
      </c>
      <c r="M182" s="104" t="s">
        <v>214</v>
      </c>
      <c r="N182" s="104" t="s">
        <v>215</v>
      </c>
      <c r="O182" s="87">
        <v>2</v>
      </c>
      <c r="P182" s="87">
        <v>3</v>
      </c>
      <c r="Q182" s="87">
        <f t="shared" ref="Q182:Q183" si="85">O182*P182</f>
        <v>6</v>
      </c>
      <c r="R182" s="86" t="str">
        <f t="shared" ref="R182:R245" si="86">IF(Q182&lt;=4,"BAJO",IF(Q182&lt;=8,"MEDIO",IF(Q182&lt;=20,"ALTO","MUY ALTO")))</f>
        <v>MEDIO</v>
      </c>
      <c r="S182" s="87">
        <v>10</v>
      </c>
      <c r="T182" s="87">
        <f t="shared" ref="T182:T245" si="87">Q182*S182</f>
        <v>60</v>
      </c>
      <c r="U182" s="87" t="str">
        <f t="shared" ref="U182:U245" si="88">IF(T182&lt;=20,"IV",IF(T182&lt;=120,"III",IF(T182&lt;=500,"II",IF(T182&lt;=4000,"I",FALSE))))</f>
        <v>III</v>
      </c>
      <c r="V182" s="105" t="s">
        <v>121</v>
      </c>
      <c r="W182" s="86" t="s">
        <v>216</v>
      </c>
      <c r="X182" s="87" t="s">
        <v>180</v>
      </c>
      <c r="Y182" s="86" t="s">
        <v>189</v>
      </c>
      <c r="Z182" s="86" t="s">
        <v>189</v>
      </c>
      <c r="AA182" s="86" t="s">
        <v>217</v>
      </c>
      <c r="AB182" s="86" t="s">
        <v>218</v>
      </c>
      <c r="AC182" s="86" t="s">
        <v>189</v>
      </c>
      <c r="AD182" s="142">
        <v>45869</v>
      </c>
      <c r="AE182" s="86" t="s">
        <v>191</v>
      </c>
      <c r="AF182" s="87">
        <v>2</v>
      </c>
      <c r="AG182" s="87">
        <v>3</v>
      </c>
      <c r="AH182" s="87">
        <f t="shared" ref="AH182:AH183" si="89">AF182*AG182</f>
        <v>6</v>
      </c>
      <c r="AI182" s="86" t="str">
        <f t="shared" ref="AI182:AI229" si="90">IF(AH182&lt;=4,"BAJO",IF(AH182&lt;=8,"MEDIO",IF(AH182&lt;=20,"ALTO","MUY ALTO")))</f>
        <v>MEDIO</v>
      </c>
      <c r="AJ182" s="87">
        <v>10</v>
      </c>
      <c r="AK182" s="87">
        <f t="shared" ref="AK182:AK229" si="91">AH182*AJ182</f>
        <v>60</v>
      </c>
      <c r="AL182" s="87" t="str">
        <f t="shared" ref="AL182:AL229" si="92">IF(AK182&lt;=20,"IV",IF(AK182&lt;=120,"III",IF(AK182&lt;=500,"II",IF(AK182&lt;=4000,"I",FALSE))))</f>
        <v>III</v>
      </c>
      <c r="AM182" s="105" t="s">
        <v>121</v>
      </c>
      <c r="AN182" s="86" t="s">
        <v>216</v>
      </c>
      <c r="AO182" s="86" t="s">
        <v>180</v>
      </c>
      <c r="AP182" s="86" t="s">
        <v>189</v>
      </c>
      <c r="AQ182" s="86" t="s">
        <v>189</v>
      </c>
      <c r="AR182" s="86" t="s">
        <v>217</v>
      </c>
      <c r="AS182" s="86" t="s">
        <v>218</v>
      </c>
      <c r="AT182" s="86" t="s">
        <v>189</v>
      </c>
      <c r="AU182" s="135" t="str">
        <f t="shared" si="64"/>
        <v>Se mantiene los controles establecidos</v>
      </c>
    </row>
    <row r="183" spans="2:47" s="47" customFormat="1" ht="174.75" customHeight="1" x14ac:dyDescent="0.25">
      <c r="B183" s="100" t="s">
        <v>567</v>
      </c>
      <c r="C183" s="101" t="s">
        <v>568</v>
      </c>
      <c r="D183" s="101" t="s">
        <v>569</v>
      </c>
      <c r="E183" s="102" t="s">
        <v>570</v>
      </c>
      <c r="F183" s="102" t="s">
        <v>571</v>
      </c>
      <c r="G183" s="66" t="s">
        <v>180</v>
      </c>
      <c r="H183" s="135" t="s">
        <v>181</v>
      </c>
      <c r="I183" s="86" t="s">
        <v>219</v>
      </c>
      <c r="J183" s="103" t="s">
        <v>211</v>
      </c>
      <c r="K183" s="104" t="s">
        <v>220</v>
      </c>
      <c r="L183" s="86" t="s">
        <v>213</v>
      </c>
      <c r="M183" s="104" t="s">
        <v>221</v>
      </c>
      <c r="N183" s="104" t="s">
        <v>222</v>
      </c>
      <c r="O183" s="87">
        <v>2</v>
      </c>
      <c r="P183" s="87">
        <v>3</v>
      </c>
      <c r="Q183" s="87">
        <f t="shared" si="85"/>
        <v>6</v>
      </c>
      <c r="R183" s="86" t="str">
        <f t="shared" si="86"/>
        <v>MEDIO</v>
      </c>
      <c r="S183" s="87">
        <v>10</v>
      </c>
      <c r="T183" s="87">
        <f t="shared" si="87"/>
        <v>60</v>
      </c>
      <c r="U183" s="87" t="str">
        <f t="shared" si="88"/>
        <v>III</v>
      </c>
      <c r="V183" s="105" t="s">
        <v>121</v>
      </c>
      <c r="W183" s="86" t="s">
        <v>223</v>
      </c>
      <c r="X183" s="87" t="s">
        <v>180</v>
      </c>
      <c r="Y183" s="86" t="s">
        <v>189</v>
      </c>
      <c r="Z183" s="86" t="s">
        <v>189</v>
      </c>
      <c r="AA183" s="86" t="s">
        <v>189</v>
      </c>
      <c r="AB183" s="86" t="s">
        <v>218</v>
      </c>
      <c r="AC183" s="86" t="s">
        <v>189</v>
      </c>
      <c r="AD183" s="142">
        <v>45869</v>
      </c>
      <c r="AE183" s="86" t="s">
        <v>191</v>
      </c>
      <c r="AF183" s="87">
        <v>2</v>
      </c>
      <c r="AG183" s="87">
        <v>3</v>
      </c>
      <c r="AH183" s="87">
        <f t="shared" si="89"/>
        <v>6</v>
      </c>
      <c r="AI183" s="86" t="str">
        <f t="shared" si="90"/>
        <v>MEDIO</v>
      </c>
      <c r="AJ183" s="87">
        <v>10</v>
      </c>
      <c r="AK183" s="87">
        <f t="shared" si="91"/>
        <v>60</v>
      </c>
      <c r="AL183" s="87" t="str">
        <f t="shared" si="92"/>
        <v>III</v>
      </c>
      <c r="AM183" s="105" t="s">
        <v>121</v>
      </c>
      <c r="AN183" s="86" t="s">
        <v>223</v>
      </c>
      <c r="AO183" s="86" t="s">
        <v>180</v>
      </c>
      <c r="AP183" s="86" t="s">
        <v>189</v>
      </c>
      <c r="AQ183" s="86" t="s">
        <v>189</v>
      </c>
      <c r="AR183" s="86" t="s">
        <v>189</v>
      </c>
      <c r="AS183" s="86" t="s">
        <v>218</v>
      </c>
      <c r="AT183" s="86" t="s">
        <v>189</v>
      </c>
      <c r="AU183" s="135" t="str">
        <f t="shared" si="64"/>
        <v>Se mantiene los controles establecidos</v>
      </c>
    </row>
    <row r="184" spans="2:47" s="47" customFormat="1" ht="174.75" customHeight="1" x14ac:dyDescent="0.25">
      <c r="B184" s="100" t="s">
        <v>567</v>
      </c>
      <c r="C184" s="101" t="s">
        <v>568</v>
      </c>
      <c r="D184" s="101" t="s">
        <v>569</v>
      </c>
      <c r="E184" s="102" t="s">
        <v>570</v>
      </c>
      <c r="F184" s="102" t="s">
        <v>571</v>
      </c>
      <c r="G184" s="66" t="s">
        <v>180</v>
      </c>
      <c r="H184" s="135" t="s">
        <v>181</v>
      </c>
      <c r="I184" s="86" t="s">
        <v>232</v>
      </c>
      <c r="J184" s="103" t="s">
        <v>225</v>
      </c>
      <c r="K184" s="104" t="s">
        <v>233</v>
      </c>
      <c r="L184" s="86" t="s">
        <v>234</v>
      </c>
      <c r="M184" s="104" t="s">
        <v>235</v>
      </c>
      <c r="N184" s="104" t="s">
        <v>236</v>
      </c>
      <c r="O184" s="87">
        <v>1</v>
      </c>
      <c r="P184" s="87">
        <v>3</v>
      </c>
      <c r="Q184" s="87">
        <f>O184*P184</f>
        <v>3</v>
      </c>
      <c r="R184" s="86" t="str">
        <f t="shared" si="86"/>
        <v>BAJO</v>
      </c>
      <c r="S184" s="87">
        <v>25</v>
      </c>
      <c r="T184" s="87">
        <f t="shared" si="87"/>
        <v>75</v>
      </c>
      <c r="U184" s="87" t="str">
        <f t="shared" si="88"/>
        <v>III</v>
      </c>
      <c r="V184" s="143" t="str">
        <f t="shared" ref="V184" si="93">IF(U184="IV","Aceptable",IF(U184="III","Mejorable",IF(U184="II","Aceptable con control especifico", IF(U184="I","No Aceptable",FALSE))))</f>
        <v>Mejorable</v>
      </c>
      <c r="W184" s="86" t="s">
        <v>237</v>
      </c>
      <c r="X184" s="87" t="s">
        <v>180</v>
      </c>
      <c r="Y184" s="86" t="s">
        <v>189</v>
      </c>
      <c r="Z184" s="86" t="s">
        <v>189</v>
      </c>
      <c r="AA184" s="86" t="s">
        <v>189</v>
      </c>
      <c r="AB184" s="86" t="s">
        <v>502</v>
      </c>
      <c r="AC184" s="86" t="s">
        <v>189</v>
      </c>
      <c r="AD184" s="142">
        <v>45869</v>
      </c>
      <c r="AE184" s="86" t="s">
        <v>191</v>
      </c>
      <c r="AF184" s="87">
        <v>6</v>
      </c>
      <c r="AG184" s="87">
        <v>3</v>
      </c>
      <c r="AH184" s="87">
        <f>AF184*AG184</f>
        <v>18</v>
      </c>
      <c r="AI184" s="86" t="str">
        <f t="shared" si="90"/>
        <v>ALTO</v>
      </c>
      <c r="AJ184" s="87">
        <v>25</v>
      </c>
      <c r="AK184" s="87">
        <f t="shared" si="91"/>
        <v>450</v>
      </c>
      <c r="AL184" s="87" t="str">
        <f t="shared" si="92"/>
        <v>II</v>
      </c>
      <c r="AM184" s="143" t="str">
        <f t="shared" ref="AM184" si="94">IF(AL184="IV","Aceptable",IF(AL184="III","Mejorable",IF(AL184="II","Aceptable con control especifico", IF(AL184="I","No Aceptable",FALSE))))</f>
        <v>Aceptable con control especifico</v>
      </c>
      <c r="AN184" s="86" t="s">
        <v>237</v>
      </c>
      <c r="AO184" s="86" t="s">
        <v>180</v>
      </c>
      <c r="AP184" s="86" t="s">
        <v>189</v>
      </c>
      <c r="AQ184" s="86" t="s">
        <v>189</v>
      </c>
      <c r="AR184" s="86" t="s">
        <v>189</v>
      </c>
      <c r="AS184" s="86" t="s">
        <v>502</v>
      </c>
      <c r="AT184" s="86" t="s">
        <v>189</v>
      </c>
      <c r="AU184" s="135" t="str">
        <f t="shared" si="64"/>
        <v>Disminuyó el riesgo</v>
      </c>
    </row>
    <row r="185" spans="2:47" s="47" customFormat="1" ht="174.75" customHeight="1" x14ac:dyDescent="0.25">
      <c r="B185" s="100" t="s">
        <v>567</v>
      </c>
      <c r="C185" s="101" t="s">
        <v>568</v>
      </c>
      <c r="D185" s="101" t="s">
        <v>569</v>
      </c>
      <c r="E185" s="102" t="s">
        <v>570</v>
      </c>
      <c r="F185" s="102" t="s">
        <v>571</v>
      </c>
      <c r="G185" s="66" t="s">
        <v>180</v>
      </c>
      <c r="H185" s="135" t="s">
        <v>181</v>
      </c>
      <c r="I185" s="86" t="s">
        <v>243</v>
      </c>
      <c r="J185" s="103" t="s">
        <v>225</v>
      </c>
      <c r="K185" s="104" t="s">
        <v>244</v>
      </c>
      <c r="L185" s="86" t="s">
        <v>185</v>
      </c>
      <c r="M185" s="104" t="s">
        <v>245</v>
      </c>
      <c r="N185" s="104" t="s">
        <v>185</v>
      </c>
      <c r="O185" s="87">
        <v>2</v>
      </c>
      <c r="P185" s="87">
        <v>3</v>
      </c>
      <c r="Q185" s="87">
        <f t="shared" ref="Q185:Q210" si="95">O185*P185</f>
        <v>6</v>
      </c>
      <c r="R185" s="86" t="str">
        <f t="shared" si="86"/>
        <v>MEDIO</v>
      </c>
      <c r="S185" s="87">
        <v>10</v>
      </c>
      <c r="T185" s="87">
        <f t="shared" si="87"/>
        <v>60</v>
      </c>
      <c r="U185" s="87" t="str">
        <f t="shared" si="88"/>
        <v>III</v>
      </c>
      <c r="V185" s="105" t="s">
        <v>121</v>
      </c>
      <c r="W185" s="87" t="s">
        <v>242</v>
      </c>
      <c r="X185" s="87" t="s">
        <v>180</v>
      </c>
      <c r="Y185" s="86" t="s">
        <v>189</v>
      </c>
      <c r="Z185" s="86" t="s">
        <v>189</v>
      </c>
      <c r="AA185" s="86" t="s">
        <v>189</v>
      </c>
      <c r="AB185" s="86" t="s">
        <v>246</v>
      </c>
      <c r="AC185" s="86" t="s">
        <v>189</v>
      </c>
      <c r="AD185" s="142">
        <v>45869</v>
      </c>
      <c r="AE185" s="86" t="s">
        <v>191</v>
      </c>
      <c r="AF185" s="87">
        <v>2</v>
      </c>
      <c r="AG185" s="87">
        <v>3</v>
      </c>
      <c r="AH185" s="87">
        <f t="shared" ref="AH185:AH210" si="96">AF185*AG185</f>
        <v>6</v>
      </c>
      <c r="AI185" s="86" t="str">
        <f t="shared" si="90"/>
        <v>MEDIO</v>
      </c>
      <c r="AJ185" s="87">
        <v>10</v>
      </c>
      <c r="AK185" s="87">
        <f t="shared" si="91"/>
        <v>60</v>
      </c>
      <c r="AL185" s="87" t="str">
        <f t="shared" si="92"/>
        <v>III</v>
      </c>
      <c r="AM185" s="105" t="s">
        <v>121</v>
      </c>
      <c r="AN185" s="87" t="s">
        <v>242</v>
      </c>
      <c r="AO185" s="86" t="s">
        <v>180</v>
      </c>
      <c r="AP185" s="86" t="s">
        <v>189</v>
      </c>
      <c r="AQ185" s="86" t="s">
        <v>189</v>
      </c>
      <c r="AR185" s="86" t="s">
        <v>189</v>
      </c>
      <c r="AS185" s="86" t="s">
        <v>246</v>
      </c>
      <c r="AT185" s="86" t="s">
        <v>189</v>
      </c>
      <c r="AU185" s="135" t="str">
        <f t="shared" si="64"/>
        <v>Se mantiene los controles establecidos</v>
      </c>
    </row>
    <row r="186" spans="2:47" s="47" customFormat="1" ht="174.75" customHeight="1" x14ac:dyDescent="0.25">
      <c r="B186" s="100" t="s">
        <v>567</v>
      </c>
      <c r="C186" s="101" t="s">
        <v>568</v>
      </c>
      <c r="D186" s="101" t="s">
        <v>569</v>
      </c>
      <c r="E186" s="102" t="s">
        <v>570</v>
      </c>
      <c r="F186" s="102" t="s">
        <v>571</v>
      </c>
      <c r="G186" s="66" t="s">
        <v>180</v>
      </c>
      <c r="H186" s="135" t="s">
        <v>247</v>
      </c>
      <c r="I186" s="86" t="s">
        <v>248</v>
      </c>
      <c r="J186" s="103" t="s">
        <v>249</v>
      </c>
      <c r="K186" s="104" t="s">
        <v>233</v>
      </c>
      <c r="L186" s="86" t="s">
        <v>250</v>
      </c>
      <c r="M186" s="104" t="s">
        <v>251</v>
      </c>
      <c r="N186" s="104" t="s">
        <v>252</v>
      </c>
      <c r="O186" s="87">
        <v>2</v>
      </c>
      <c r="P186" s="87">
        <v>2</v>
      </c>
      <c r="Q186" s="87">
        <f t="shared" si="95"/>
        <v>4</v>
      </c>
      <c r="R186" s="86" t="str">
        <f t="shared" si="86"/>
        <v>BAJO</v>
      </c>
      <c r="S186" s="87">
        <v>25</v>
      </c>
      <c r="T186" s="87">
        <f t="shared" si="87"/>
        <v>100</v>
      </c>
      <c r="U186" s="87" t="str">
        <f t="shared" si="88"/>
        <v>III</v>
      </c>
      <c r="V186" s="105" t="s">
        <v>121</v>
      </c>
      <c r="W186" s="87" t="s">
        <v>253</v>
      </c>
      <c r="X186" s="87" t="s">
        <v>180</v>
      </c>
      <c r="Y186" s="86" t="s">
        <v>189</v>
      </c>
      <c r="Z186" s="86" t="s">
        <v>189</v>
      </c>
      <c r="AA186" s="86" t="s">
        <v>189</v>
      </c>
      <c r="AB186" s="104" t="s">
        <v>254</v>
      </c>
      <c r="AC186" s="86" t="s">
        <v>189</v>
      </c>
      <c r="AD186" s="142">
        <v>45869</v>
      </c>
      <c r="AE186" s="86" t="s">
        <v>191</v>
      </c>
      <c r="AF186" s="87">
        <v>2</v>
      </c>
      <c r="AG186" s="87">
        <v>2</v>
      </c>
      <c r="AH186" s="87">
        <f t="shared" si="96"/>
        <v>4</v>
      </c>
      <c r="AI186" s="86" t="str">
        <f t="shared" si="90"/>
        <v>BAJO</v>
      </c>
      <c r="AJ186" s="87">
        <v>25</v>
      </c>
      <c r="AK186" s="87">
        <f t="shared" si="91"/>
        <v>100</v>
      </c>
      <c r="AL186" s="87" t="str">
        <f t="shared" si="92"/>
        <v>III</v>
      </c>
      <c r="AM186" s="105" t="s">
        <v>121</v>
      </c>
      <c r="AN186" s="87" t="s">
        <v>253</v>
      </c>
      <c r="AO186" s="86" t="s">
        <v>180</v>
      </c>
      <c r="AP186" s="86" t="s">
        <v>189</v>
      </c>
      <c r="AQ186" s="86" t="s">
        <v>189</v>
      </c>
      <c r="AR186" s="86" t="s">
        <v>189</v>
      </c>
      <c r="AS186" s="104" t="s">
        <v>254</v>
      </c>
      <c r="AT186" s="86" t="s">
        <v>189</v>
      </c>
      <c r="AU186" s="135" t="str">
        <f t="shared" si="64"/>
        <v>Se mantiene los controles establecidos</v>
      </c>
    </row>
    <row r="187" spans="2:47" s="47" customFormat="1" ht="174.75" customHeight="1" x14ac:dyDescent="0.25">
      <c r="B187" s="100" t="s">
        <v>567</v>
      </c>
      <c r="C187" s="101" t="s">
        <v>568</v>
      </c>
      <c r="D187" s="101" t="s">
        <v>569</v>
      </c>
      <c r="E187" s="102" t="s">
        <v>570</v>
      </c>
      <c r="F187" s="102" t="s">
        <v>571</v>
      </c>
      <c r="G187" s="66" t="s">
        <v>180</v>
      </c>
      <c r="H187" s="135" t="s">
        <v>247</v>
      </c>
      <c r="I187" s="103" t="s">
        <v>255</v>
      </c>
      <c r="J187" s="103" t="s">
        <v>249</v>
      </c>
      <c r="K187" s="104" t="s">
        <v>233</v>
      </c>
      <c r="L187" s="86" t="s">
        <v>250</v>
      </c>
      <c r="M187" s="104" t="s">
        <v>251</v>
      </c>
      <c r="N187" s="104" t="s">
        <v>252</v>
      </c>
      <c r="O187" s="87">
        <v>3</v>
      </c>
      <c r="P187" s="87">
        <v>2</v>
      </c>
      <c r="Q187" s="87">
        <f t="shared" si="95"/>
        <v>6</v>
      </c>
      <c r="R187" s="86" t="str">
        <f t="shared" si="86"/>
        <v>MEDIO</v>
      </c>
      <c r="S187" s="87">
        <v>25</v>
      </c>
      <c r="T187" s="87">
        <f t="shared" si="87"/>
        <v>150</v>
      </c>
      <c r="U187" s="87" t="str">
        <f t="shared" si="88"/>
        <v>II</v>
      </c>
      <c r="V187" s="105" t="s">
        <v>121</v>
      </c>
      <c r="W187" s="87" t="s">
        <v>253</v>
      </c>
      <c r="X187" s="87" t="s">
        <v>180</v>
      </c>
      <c r="Y187" s="86" t="s">
        <v>189</v>
      </c>
      <c r="Z187" s="86" t="s">
        <v>189</v>
      </c>
      <c r="AA187" s="86" t="s">
        <v>189</v>
      </c>
      <c r="AB187" s="104" t="s">
        <v>254</v>
      </c>
      <c r="AC187" s="86" t="s">
        <v>189</v>
      </c>
      <c r="AD187" s="142">
        <v>45869</v>
      </c>
      <c r="AE187" s="86" t="s">
        <v>191</v>
      </c>
      <c r="AF187" s="87">
        <v>3</v>
      </c>
      <c r="AG187" s="87">
        <v>2</v>
      </c>
      <c r="AH187" s="87">
        <f t="shared" si="96"/>
        <v>6</v>
      </c>
      <c r="AI187" s="86" t="str">
        <f t="shared" si="90"/>
        <v>MEDIO</v>
      </c>
      <c r="AJ187" s="87">
        <v>25</v>
      </c>
      <c r="AK187" s="87">
        <f t="shared" si="91"/>
        <v>150</v>
      </c>
      <c r="AL187" s="87" t="str">
        <f t="shared" si="92"/>
        <v>II</v>
      </c>
      <c r="AM187" s="105" t="s">
        <v>121</v>
      </c>
      <c r="AN187" s="87" t="s">
        <v>253</v>
      </c>
      <c r="AO187" s="86" t="s">
        <v>180</v>
      </c>
      <c r="AP187" s="86" t="s">
        <v>189</v>
      </c>
      <c r="AQ187" s="86" t="s">
        <v>189</v>
      </c>
      <c r="AR187" s="86" t="s">
        <v>189</v>
      </c>
      <c r="AS187" s="104" t="s">
        <v>254</v>
      </c>
      <c r="AT187" s="86" t="s">
        <v>189</v>
      </c>
      <c r="AU187" s="135" t="str">
        <f t="shared" si="64"/>
        <v>Se mantiene los controles establecidos</v>
      </c>
    </row>
    <row r="188" spans="2:47" s="47" customFormat="1" ht="174.75" customHeight="1" x14ac:dyDescent="0.25">
      <c r="B188" s="100" t="s">
        <v>567</v>
      </c>
      <c r="C188" s="101" t="s">
        <v>568</v>
      </c>
      <c r="D188" s="101" t="s">
        <v>569</v>
      </c>
      <c r="E188" s="102" t="s">
        <v>570</v>
      </c>
      <c r="F188" s="102" t="s">
        <v>571</v>
      </c>
      <c r="G188" s="66" t="s">
        <v>180</v>
      </c>
      <c r="H188" s="135" t="s">
        <v>247</v>
      </c>
      <c r="I188" s="86" t="s">
        <v>256</v>
      </c>
      <c r="J188" s="103" t="s">
        <v>249</v>
      </c>
      <c r="K188" s="104" t="s">
        <v>257</v>
      </c>
      <c r="L188" s="86" t="s">
        <v>258</v>
      </c>
      <c r="M188" s="104" t="s">
        <v>251</v>
      </c>
      <c r="N188" s="104" t="s">
        <v>252</v>
      </c>
      <c r="O188" s="87">
        <v>2</v>
      </c>
      <c r="P188" s="87">
        <v>2</v>
      </c>
      <c r="Q188" s="87">
        <f t="shared" si="95"/>
        <v>4</v>
      </c>
      <c r="R188" s="86" t="str">
        <f t="shared" si="86"/>
        <v>BAJO</v>
      </c>
      <c r="S188" s="87">
        <v>60</v>
      </c>
      <c r="T188" s="87">
        <f t="shared" si="87"/>
        <v>240</v>
      </c>
      <c r="U188" s="87" t="str">
        <f t="shared" si="88"/>
        <v>II</v>
      </c>
      <c r="V188" s="105" t="s">
        <v>121</v>
      </c>
      <c r="W188" s="87" t="s">
        <v>253</v>
      </c>
      <c r="X188" s="87" t="s">
        <v>180</v>
      </c>
      <c r="Y188" s="86" t="s">
        <v>189</v>
      </c>
      <c r="Z188" s="86" t="s">
        <v>189</v>
      </c>
      <c r="AA188" s="86" t="s">
        <v>189</v>
      </c>
      <c r="AB188" s="104" t="s">
        <v>254</v>
      </c>
      <c r="AC188" s="86" t="s">
        <v>189</v>
      </c>
      <c r="AD188" s="142">
        <v>45869</v>
      </c>
      <c r="AE188" s="86" t="s">
        <v>191</v>
      </c>
      <c r="AF188" s="87">
        <v>2</v>
      </c>
      <c r="AG188" s="87">
        <v>2</v>
      </c>
      <c r="AH188" s="87">
        <f t="shared" si="96"/>
        <v>4</v>
      </c>
      <c r="AI188" s="86" t="str">
        <f t="shared" si="90"/>
        <v>BAJO</v>
      </c>
      <c r="AJ188" s="87">
        <v>60</v>
      </c>
      <c r="AK188" s="87">
        <f t="shared" si="91"/>
        <v>240</v>
      </c>
      <c r="AL188" s="87" t="str">
        <f t="shared" si="92"/>
        <v>II</v>
      </c>
      <c r="AM188" s="105" t="s">
        <v>121</v>
      </c>
      <c r="AN188" s="87" t="s">
        <v>253</v>
      </c>
      <c r="AO188" s="86" t="s">
        <v>180</v>
      </c>
      <c r="AP188" s="86" t="s">
        <v>189</v>
      </c>
      <c r="AQ188" s="86" t="s">
        <v>189</v>
      </c>
      <c r="AR188" s="86" t="s">
        <v>189</v>
      </c>
      <c r="AS188" s="104" t="s">
        <v>254</v>
      </c>
      <c r="AT188" s="86" t="s">
        <v>189</v>
      </c>
      <c r="AU188" s="135" t="str">
        <f t="shared" si="64"/>
        <v>Se mantiene los controles establecidos</v>
      </c>
    </row>
    <row r="189" spans="2:47" s="47" customFormat="1" ht="174.75" customHeight="1" x14ac:dyDescent="0.25">
      <c r="B189" s="100" t="s">
        <v>567</v>
      </c>
      <c r="C189" s="101" t="s">
        <v>568</v>
      </c>
      <c r="D189" s="101" t="s">
        <v>569</v>
      </c>
      <c r="E189" s="102" t="s">
        <v>570</v>
      </c>
      <c r="F189" s="102" t="s">
        <v>571</v>
      </c>
      <c r="G189" s="66" t="s">
        <v>180</v>
      </c>
      <c r="H189" s="135" t="s">
        <v>247</v>
      </c>
      <c r="I189" s="86" t="s">
        <v>259</v>
      </c>
      <c r="J189" s="103" t="s">
        <v>249</v>
      </c>
      <c r="K189" s="104" t="s">
        <v>233</v>
      </c>
      <c r="L189" s="86" t="s">
        <v>250</v>
      </c>
      <c r="M189" s="104" t="s">
        <v>251</v>
      </c>
      <c r="N189" s="104" t="s">
        <v>252</v>
      </c>
      <c r="O189" s="87">
        <v>1</v>
      </c>
      <c r="P189" s="87">
        <v>1</v>
      </c>
      <c r="Q189" s="87">
        <f t="shared" si="95"/>
        <v>1</v>
      </c>
      <c r="R189" s="86" t="str">
        <f t="shared" si="86"/>
        <v>BAJO</v>
      </c>
      <c r="S189" s="87">
        <v>10</v>
      </c>
      <c r="T189" s="87">
        <f t="shared" si="87"/>
        <v>10</v>
      </c>
      <c r="U189" s="87" t="str">
        <f t="shared" si="88"/>
        <v>IV</v>
      </c>
      <c r="V189" s="105" t="s">
        <v>121</v>
      </c>
      <c r="W189" s="87" t="s">
        <v>253</v>
      </c>
      <c r="X189" s="87" t="s">
        <v>180</v>
      </c>
      <c r="Y189" s="86" t="s">
        <v>189</v>
      </c>
      <c r="Z189" s="86" t="s">
        <v>189</v>
      </c>
      <c r="AA189" s="86" t="s">
        <v>189</v>
      </c>
      <c r="AB189" s="104" t="s">
        <v>254</v>
      </c>
      <c r="AC189" s="86" t="s">
        <v>189</v>
      </c>
      <c r="AD189" s="142">
        <v>45869</v>
      </c>
      <c r="AE189" s="86" t="s">
        <v>191</v>
      </c>
      <c r="AF189" s="87">
        <v>1</v>
      </c>
      <c r="AG189" s="87">
        <v>1</v>
      </c>
      <c r="AH189" s="87">
        <f t="shared" si="96"/>
        <v>1</v>
      </c>
      <c r="AI189" s="86" t="str">
        <f t="shared" si="90"/>
        <v>BAJO</v>
      </c>
      <c r="AJ189" s="87">
        <v>10</v>
      </c>
      <c r="AK189" s="87">
        <f t="shared" si="91"/>
        <v>10</v>
      </c>
      <c r="AL189" s="87" t="str">
        <f t="shared" si="92"/>
        <v>IV</v>
      </c>
      <c r="AM189" s="105" t="s">
        <v>121</v>
      </c>
      <c r="AN189" s="87" t="s">
        <v>253</v>
      </c>
      <c r="AO189" s="86" t="s">
        <v>180</v>
      </c>
      <c r="AP189" s="86" t="s">
        <v>189</v>
      </c>
      <c r="AQ189" s="86" t="s">
        <v>189</v>
      </c>
      <c r="AR189" s="86" t="s">
        <v>189</v>
      </c>
      <c r="AS189" s="104" t="s">
        <v>254</v>
      </c>
      <c r="AT189" s="86" t="s">
        <v>189</v>
      </c>
      <c r="AU189" s="135" t="str">
        <f t="shared" si="64"/>
        <v>Se mantiene los controles establecidos</v>
      </c>
    </row>
    <row r="190" spans="2:47" s="47" customFormat="1" ht="174.75" customHeight="1" x14ac:dyDescent="0.25">
      <c r="B190" s="116" t="s">
        <v>567</v>
      </c>
      <c r="C190" s="73" t="s">
        <v>568</v>
      </c>
      <c r="D190" s="73" t="s">
        <v>572</v>
      </c>
      <c r="E190" s="102" t="s">
        <v>573</v>
      </c>
      <c r="F190" s="102" t="s">
        <v>574</v>
      </c>
      <c r="G190" s="66" t="s">
        <v>180</v>
      </c>
      <c r="H190" s="135" t="s">
        <v>181</v>
      </c>
      <c r="I190" s="86" t="s">
        <v>575</v>
      </c>
      <c r="J190" s="103" t="s">
        <v>183</v>
      </c>
      <c r="K190" s="104" t="s">
        <v>184</v>
      </c>
      <c r="L190" s="86" t="s">
        <v>185</v>
      </c>
      <c r="M190" s="104" t="s">
        <v>186</v>
      </c>
      <c r="N190" s="36" t="s">
        <v>304</v>
      </c>
      <c r="O190" s="117">
        <v>2</v>
      </c>
      <c r="P190" s="117">
        <v>3</v>
      </c>
      <c r="Q190" s="118">
        <f t="shared" si="95"/>
        <v>6</v>
      </c>
      <c r="R190" s="117" t="str">
        <f t="shared" si="86"/>
        <v>MEDIO</v>
      </c>
      <c r="S190" s="117">
        <v>25</v>
      </c>
      <c r="T190" s="117">
        <f t="shared" si="87"/>
        <v>150</v>
      </c>
      <c r="U190" s="86" t="str">
        <f t="shared" si="88"/>
        <v>II</v>
      </c>
      <c r="V190" s="105" t="s">
        <v>121</v>
      </c>
      <c r="W190" s="119" t="s">
        <v>576</v>
      </c>
      <c r="X190" s="87" t="s">
        <v>180</v>
      </c>
      <c r="Y190" s="117" t="s">
        <v>189</v>
      </c>
      <c r="Z190" s="117" t="s">
        <v>189</v>
      </c>
      <c r="AA190" s="117" t="s">
        <v>189</v>
      </c>
      <c r="AB190" s="86" t="s">
        <v>305</v>
      </c>
      <c r="AC190" s="86" t="s">
        <v>189</v>
      </c>
      <c r="AD190" s="142">
        <v>45869</v>
      </c>
      <c r="AE190" s="86" t="s">
        <v>191</v>
      </c>
      <c r="AF190" s="117">
        <v>2</v>
      </c>
      <c r="AG190" s="117">
        <v>3</v>
      </c>
      <c r="AH190" s="118">
        <f t="shared" si="96"/>
        <v>6</v>
      </c>
      <c r="AI190" s="117" t="str">
        <f t="shared" si="90"/>
        <v>MEDIO</v>
      </c>
      <c r="AJ190" s="117">
        <v>25</v>
      </c>
      <c r="AK190" s="117">
        <f t="shared" si="91"/>
        <v>150</v>
      </c>
      <c r="AL190" s="86" t="str">
        <f t="shared" si="92"/>
        <v>II</v>
      </c>
      <c r="AM190" s="105" t="s">
        <v>121</v>
      </c>
      <c r="AN190" s="119" t="s">
        <v>576</v>
      </c>
      <c r="AO190" s="86" t="s">
        <v>180</v>
      </c>
      <c r="AP190" s="117" t="s">
        <v>189</v>
      </c>
      <c r="AQ190" s="117" t="s">
        <v>189</v>
      </c>
      <c r="AR190" s="117" t="s">
        <v>189</v>
      </c>
      <c r="AS190" s="86" t="s">
        <v>305</v>
      </c>
      <c r="AT190" s="86" t="s">
        <v>189</v>
      </c>
      <c r="AU190" s="135" t="str">
        <f t="shared" si="64"/>
        <v>Se mantiene los controles establecidos</v>
      </c>
    </row>
    <row r="191" spans="2:47" s="47" customFormat="1" ht="174.75" customHeight="1" x14ac:dyDescent="0.25">
      <c r="B191" s="116" t="s">
        <v>567</v>
      </c>
      <c r="C191" s="73" t="s">
        <v>568</v>
      </c>
      <c r="D191" s="73" t="s">
        <v>572</v>
      </c>
      <c r="E191" s="102" t="s">
        <v>573</v>
      </c>
      <c r="F191" s="102" t="s">
        <v>574</v>
      </c>
      <c r="G191" s="66" t="s">
        <v>180</v>
      </c>
      <c r="H191" s="135" t="s">
        <v>181</v>
      </c>
      <c r="I191" s="86" t="s">
        <v>1128</v>
      </c>
      <c r="J191" s="103" t="s">
        <v>211</v>
      </c>
      <c r="K191" s="104" t="s">
        <v>212</v>
      </c>
      <c r="L191" s="86" t="s">
        <v>229</v>
      </c>
      <c r="M191" s="104" t="s">
        <v>229</v>
      </c>
      <c r="N191" s="104" t="s">
        <v>308</v>
      </c>
      <c r="O191" s="117">
        <v>3</v>
      </c>
      <c r="P191" s="117">
        <v>4</v>
      </c>
      <c r="Q191" s="118">
        <f t="shared" si="95"/>
        <v>12</v>
      </c>
      <c r="R191" s="117" t="str">
        <f t="shared" si="86"/>
        <v>ALTO</v>
      </c>
      <c r="S191" s="117">
        <v>25</v>
      </c>
      <c r="T191" s="117">
        <f t="shared" si="87"/>
        <v>300</v>
      </c>
      <c r="U191" s="86" t="str">
        <f t="shared" si="88"/>
        <v>II</v>
      </c>
      <c r="V191" s="105" t="s">
        <v>121</v>
      </c>
      <c r="W191" s="117" t="s">
        <v>216</v>
      </c>
      <c r="X191" s="87" t="s">
        <v>180</v>
      </c>
      <c r="Y191" s="117" t="s">
        <v>189</v>
      </c>
      <c r="Z191" s="117" t="s">
        <v>189</v>
      </c>
      <c r="AA191" s="117" t="s">
        <v>189</v>
      </c>
      <c r="AB191" s="86" t="s">
        <v>309</v>
      </c>
      <c r="AC191" s="86" t="s">
        <v>189</v>
      </c>
      <c r="AD191" s="142">
        <v>45869</v>
      </c>
      <c r="AE191" s="86" t="s">
        <v>191</v>
      </c>
      <c r="AF191" s="117">
        <v>3</v>
      </c>
      <c r="AG191" s="117">
        <v>4</v>
      </c>
      <c r="AH191" s="118">
        <f t="shared" si="96"/>
        <v>12</v>
      </c>
      <c r="AI191" s="117" t="str">
        <f t="shared" si="90"/>
        <v>ALTO</v>
      </c>
      <c r="AJ191" s="117">
        <v>25</v>
      </c>
      <c r="AK191" s="117">
        <f t="shared" si="91"/>
        <v>300</v>
      </c>
      <c r="AL191" s="86" t="str">
        <f t="shared" si="92"/>
        <v>II</v>
      </c>
      <c r="AM191" s="105" t="s">
        <v>121</v>
      </c>
      <c r="AN191" s="117" t="s">
        <v>216</v>
      </c>
      <c r="AO191" s="86" t="s">
        <v>180</v>
      </c>
      <c r="AP191" s="117" t="s">
        <v>189</v>
      </c>
      <c r="AQ191" s="117" t="s">
        <v>189</v>
      </c>
      <c r="AR191" s="117" t="s">
        <v>189</v>
      </c>
      <c r="AS191" s="86" t="s">
        <v>309</v>
      </c>
      <c r="AT191" s="86" t="s">
        <v>189</v>
      </c>
      <c r="AU191" s="135" t="str">
        <f t="shared" si="64"/>
        <v>Se mantiene los controles establecidos</v>
      </c>
    </row>
    <row r="192" spans="2:47" s="47" customFormat="1" ht="174.75" customHeight="1" x14ac:dyDescent="0.25">
      <c r="B192" s="116" t="s">
        <v>567</v>
      </c>
      <c r="C192" s="73" t="s">
        <v>568</v>
      </c>
      <c r="D192" s="73" t="s">
        <v>572</v>
      </c>
      <c r="E192" s="102" t="s">
        <v>573</v>
      </c>
      <c r="F192" s="102" t="s">
        <v>574</v>
      </c>
      <c r="G192" s="66" t="s">
        <v>180</v>
      </c>
      <c r="H192" s="135" t="s">
        <v>181</v>
      </c>
      <c r="I192" s="86" t="s">
        <v>219</v>
      </c>
      <c r="J192" s="103" t="s">
        <v>211</v>
      </c>
      <c r="K192" s="104" t="s">
        <v>220</v>
      </c>
      <c r="L192" s="86" t="s">
        <v>310</v>
      </c>
      <c r="M192" s="104" t="s">
        <v>221</v>
      </c>
      <c r="N192" s="104" t="s">
        <v>311</v>
      </c>
      <c r="O192" s="117">
        <v>2</v>
      </c>
      <c r="P192" s="117">
        <v>2</v>
      </c>
      <c r="Q192" s="118">
        <f t="shared" si="95"/>
        <v>4</v>
      </c>
      <c r="R192" s="117" t="str">
        <f t="shared" si="86"/>
        <v>BAJO</v>
      </c>
      <c r="S192" s="117">
        <v>25</v>
      </c>
      <c r="T192" s="117">
        <f t="shared" si="87"/>
        <v>100</v>
      </c>
      <c r="U192" s="86" t="str">
        <f t="shared" si="88"/>
        <v>III</v>
      </c>
      <c r="V192" s="105" t="s">
        <v>121</v>
      </c>
      <c r="W192" s="117" t="s">
        <v>223</v>
      </c>
      <c r="X192" s="87" t="s">
        <v>180</v>
      </c>
      <c r="Y192" s="117" t="s">
        <v>189</v>
      </c>
      <c r="Z192" s="117" t="s">
        <v>189</v>
      </c>
      <c r="AA192" s="117" t="s">
        <v>189</v>
      </c>
      <c r="AB192" s="86" t="s">
        <v>312</v>
      </c>
      <c r="AC192" s="86" t="s">
        <v>189</v>
      </c>
      <c r="AD192" s="142">
        <v>45869</v>
      </c>
      <c r="AE192" s="86" t="s">
        <v>191</v>
      </c>
      <c r="AF192" s="117">
        <v>2</v>
      </c>
      <c r="AG192" s="117">
        <v>2</v>
      </c>
      <c r="AH192" s="118">
        <f t="shared" si="96"/>
        <v>4</v>
      </c>
      <c r="AI192" s="117" t="str">
        <f t="shared" si="90"/>
        <v>BAJO</v>
      </c>
      <c r="AJ192" s="117">
        <v>25</v>
      </c>
      <c r="AK192" s="117">
        <f t="shared" si="91"/>
        <v>100</v>
      </c>
      <c r="AL192" s="86" t="str">
        <f t="shared" si="92"/>
        <v>III</v>
      </c>
      <c r="AM192" s="105" t="s">
        <v>121</v>
      </c>
      <c r="AN192" s="117" t="s">
        <v>223</v>
      </c>
      <c r="AO192" s="86" t="s">
        <v>180</v>
      </c>
      <c r="AP192" s="117" t="s">
        <v>189</v>
      </c>
      <c r="AQ192" s="117" t="s">
        <v>189</v>
      </c>
      <c r="AR192" s="117" t="s">
        <v>189</v>
      </c>
      <c r="AS192" s="86" t="s">
        <v>312</v>
      </c>
      <c r="AT192" s="86" t="s">
        <v>189</v>
      </c>
      <c r="AU192" s="135" t="str">
        <f t="shared" si="64"/>
        <v>Se mantiene los controles establecidos</v>
      </c>
    </row>
    <row r="193" spans="2:47" s="47" customFormat="1" ht="174.75" customHeight="1" x14ac:dyDescent="0.25">
      <c r="B193" s="116" t="s">
        <v>567</v>
      </c>
      <c r="C193" s="73" t="s">
        <v>568</v>
      </c>
      <c r="D193" s="73" t="s">
        <v>572</v>
      </c>
      <c r="E193" s="102" t="s">
        <v>573</v>
      </c>
      <c r="F193" s="102" t="s">
        <v>574</v>
      </c>
      <c r="G193" s="66" t="s">
        <v>180</v>
      </c>
      <c r="H193" s="135" t="s">
        <v>181</v>
      </c>
      <c r="I193" s="86" t="s">
        <v>243</v>
      </c>
      <c r="J193" s="103" t="s">
        <v>225</v>
      </c>
      <c r="K193" s="104" t="s">
        <v>244</v>
      </c>
      <c r="L193" s="86" t="s">
        <v>318</v>
      </c>
      <c r="M193" s="104" t="s">
        <v>319</v>
      </c>
      <c r="N193" s="104" t="s">
        <v>320</v>
      </c>
      <c r="O193" s="117">
        <v>2</v>
      </c>
      <c r="P193" s="117">
        <v>1</v>
      </c>
      <c r="Q193" s="118">
        <f t="shared" si="95"/>
        <v>2</v>
      </c>
      <c r="R193" s="117" t="str">
        <f t="shared" si="86"/>
        <v>BAJO</v>
      </c>
      <c r="S193" s="117">
        <v>10</v>
      </c>
      <c r="T193" s="117">
        <f t="shared" si="87"/>
        <v>20</v>
      </c>
      <c r="U193" s="86" t="str">
        <f t="shared" si="88"/>
        <v>IV</v>
      </c>
      <c r="V193" s="105" t="s">
        <v>121</v>
      </c>
      <c r="W193" s="118" t="s">
        <v>242</v>
      </c>
      <c r="X193" s="87" t="s">
        <v>180</v>
      </c>
      <c r="Y193" s="117" t="s">
        <v>189</v>
      </c>
      <c r="Z193" s="117" t="s">
        <v>189</v>
      </c>
      <c r="AA193" s="117" t="s">
        <v>189</v>
      </c>
      <c r="AB193" s="86" t="s">
        <v>246</v>
      </c>
      <c r="AC193" s="86" t="s">
        <v>189</v>
      </c>
      <c r="AD193" s="142">
        <v>45869</v>
      </c>
      <c r="AE193" s="86" t="s">
        <v>191</v>
      </c>
      <c r="AF193" s="117">
        <v>2</v>
      </c>
      <c r="AG193" s="117">
        <v>1</v>
      </c>
      <c r="AH193" s="118">
        <f t="shared" si="96"/>
        <v>2</v>
      </c>
      <c r="AI193" s="117" t="str">
        <f t="shared" si="90"/>
        <v>BAJO</v>
      </c>
      <c r="AJ193" s="117">
        <v>10</v>
      </c>
      <c r="AK193" s="117">
        <f t="shared" si="91"/>
        <v>20</v>
      </c>
      <c r="AL193" s="86" t="str">
        <f t="shared" si="92"/>
        <v>IV</v>
      </c>
      <c r="AM193" s="105" t="s">
        <v>121</v>
      </c>
      <c r="AN193" s="118" t="s">
        <v>242</v>
      </c>
      <c r="AO193" s="86" t="s">
        <v>180</v>
      </c>
      <c r="AP193" s="117" t="s">
        <v>189</v>
      </c>
      <c r="AQ193" s="117" t="s">
        <v>189</v>
      </c>
      <c r="AR193" s="117" t="s">
        <v>189</v>
      </c>
      <c r="AS193" s="86" t="s">
        <v>246</v>
      </c>
      <c r="AT193" s="86" t="s">
        <v>189</v>
      </c>
      <c r="AU193" s="135" t="str">
        <f t="shared" si="64"/>
        <v>Se mantiene los controles establecidos</v>
      </c>
    </row>
    <row r="194" spans="2:47" s="47" customFormat="1" ht="174.75" customHeight="1" x14ac:dyDescent="0.25">
      <c r="B194" s="116" t="s">
        <v>567</v>
      </c>
      <c r="C194" s="73" t="s">
        <v>568</v>
      </c>
      <c r="D194" s="73" t="s">
        <v>572</v>
      </c>
      <c r="E194" s="102" t="s">
        <v>573</v>
      </c>
      <c r="F194" s="102" t="s">
        <v>574</v>
      </c>
      <c r="G194" s="66" t="s">
        <v>180</v>
      </c>
      <c r="H194" s="135" t="s">
        <v>247</v>
      </c>
      <c r="I194" s="86" t="s">
        <v>248</v>
      </c>
      <c r="J194" s="103" t="s">
        <v>249</v>
      </c>
      <c r="K194" s="104" t="s">
        <v>233</v>
      </c>
      <c r="L194" s="86" t="s">
        <v>250</v>
      </c>
      <c r="M194" s="104" t="s">
        <v>321</v>
      </c>
      <c r="N194" s="104" t="s">
        <v>322</v>
      </c>
      <c r="O194" s="117">
        <v>2</v>
      </c>
      <c r="P194" s="117">
        <v>2</v>
      </c>
      <c r="Q194" s="118">
        <f t="shared" si="95"/>
        <v>4</v>
      </c>
      <c r="R194" s="117" t="str">
        <f t="shared" si="86"/>
        <v>BAJO</v>
      </c>
      <c r="S194" s="117">
        <v>10</v>
      </c>
      <c r="T194" s="117">
        <f t="shared" si="87"/>
        <v>40</v>
      </c>
      <c r="U194" s="86" t="str">
        <f t="shared" si="88"/>
        <v>III</v>
      </c>
      <c r="V194" s="105" t="s">
        <v>121</v>
      </c>
      <c r="W194" s="118" t="s">
        <v>253</v>
      </c>
      <c r="X194" s="87" t="s">
        <v>180</v>
      </c>
      <c r="Y194" s="117" t="s">
        <v>189</v>
      </c>
      <c r="Z194" s="117" t="s">
        <v>189</v>
      </c>
      <c r="AA194" s="117" t="s">
        <v>189</v>
      </c>
      <c r="AB194" s="104" t="s">
        <v>323</v>
      </c>
      <c r="AC194" s="86" t="s">
        <v>189</v>
      </c>
      <c r="AD194" s="142">
        <v>45869</v>
      </c>
      <c r="AE194" s="86" t="s">
        <v>191</v>
      </c>
      <c r="AF194" s="117">
        <v>2</v>
      </c>
      <c r="AG194" s="117">
        <v>2</v>
      </c>
      <c r="AH194" s="118">
        <f t="shared" si="96"/>
        <v>4</v>
      </c>
      <c r="AI194" s="117" t="str">
        <f t="shared" si="90"/>
        <v>BAJO</v>
      </c>
      <c r="AJ194" s="117">
        <v>10</v>
      </c>
      <c r="AK194" s="117">
        <f t="shared" si="91"/>
        <v>40</v>
      </c>
      <c r="AL194" s="86" t="str">
        <f t="shared" si="92"/>
        <v>III</v>
      </c>
      <c r="AM194" s="105" t="s">
        <v>121</v>
      </c>
      <c r="AN194" s="118" t="s">
        <v>253</v>
      </c>
      <c r="AO194" s="86" t="s">
        <v>180</v>
      </c>
      <c r="AP194" s="117" t="s">
        <v>189</v>
      </c>
      <c r="AQ194" s="117" t="s">
        <v>189</v>
      </c>
      <c r="AR194" s="117" t="s">
        <v>189</v>
      </c>
      <c r="AS194" s="104" t="s">
        <v>323</v>
      </c>
      <c r="AT194" s="86" t="s">
        <v>189</v>
      </c>
      <c r="AU194" s="135" t="str">
        <f t="shared" si="64"/>
        <v>Se mantiene los controles establecidos</v>
      </c>
    </row>
    <row r="195" spans="2:47" s="47" customFormat="1" ht="174.75" customHeight="1" x14ac:dyDescent="0.25">
      <c r="B195" s="116" t="s">
        <v>567</v>
      </c>
      <c r="C195" s="73" t="s">
        <v>568</v>
      </c>
      <c r="D195" s="73" t="s">
        <v>572</v>
      </c>
      <c r="E195" s="102" t="s">
        <v>573</v>
      </c>
      <c r="F195" s="102" t="s">
        <v>574</v>
      </c>
      <c r="G195" s="66" t="s">
        <v>180</v>
      </c>
      <c r="H195" s="135" t="s">
        <v>247</v>
      </c>
      <c r="I195" s="103" t="s">
        <v>255</v>
      </c>
      <c r="J195" s="103" t="s">
        <v>249</v>
      </c>
      <c r="K195" s="104" t="s">
        <v>233</v>
      </c>
      <c r="L195" s="86" t="s">
        <v>250</v>
      </c>
      <c r="M195" s="104" t="s">
        <v>324</v>
      </c>
      <c r="N195" s="104" t="s">
        <v>325</v>
      </c>
      <c r="O195" s="117">
        <v>2</v>
      </c>
      <c r="P195" s="117">
        <v>1</v>
      </c>
      <c r="Q195" s="118">
        <f t="shared" si="95"/>
        <v>2</v>
      </c>
      <c r="R195" s="117" t="str">
        <f t="shared" si="86"/>
        <v>BAJO</v>
      </c>
      <c r="S195" s="117">
        <v>10</v>
      </c>
      <c r="T195" s="117">
        <f t="shared" si="87"/>
        <v>20</v>
      </c>
      <c r="U195" s="86" t="str">
        <f t="shared" si="88"/>
        <v>IV</v>
      </c>
      <c r="V195" s="105" t="s">
        <v>121</v>
      </c>
      <c r="W195" s="118" t="s">
        <v>253</v>
      </c>
      <c r="X195" s="87" t="s">
        <v>180</v>
      </c>
      <c r="Y195" s="117" t="s">
        <v>189</v>
      </c>
      <c r="Z195" s="117" t="s">
        <v>189</v>
      </c>
      <c r="AA195" s="117" t="s">
        <v>189</v>
      </c>
      <c r="AB195" s="104" t="s">
        <v>326</v>
      </c>
      <c r="AC195" s="86" t="s">
        <v>189</v>
      </c>
      <c r="AD195" s="142">
        <v>45869</v>
      </c>
      <c r="AE195" s="86" t="s">
        <v>191</v>
      </c>
      <c r="AF195" s="117">
        <v>2</v>
      </c>
      <c r="AG195" s="117">
        <v>1</v>
      </c>
      <c r="AH195" s="118">
        <f t="shared" si="96"/>
        <v>2</v>
      </c>
      <c r="AI195" s="117" t="str">
        <f t="shared" si="90"/>
        <v>BAJO</v>
      </c>
      <c r="AJ195" s="117">
        <v>10</v>
      </c>
      <c r="AK195" s="117">
        <f t="shared" si="91"/>
        <v>20</v>
      </c>
      <c r="AL195" s="86" t="str">
        <f t="shared" si="92"/>
        <v>IV</v>
      </c>
      <c r="AM195" s="105" t="s">
        <v>121</v>
      </c>
      <c r="AN195" s="118" t="s">
        <v>253</v>
      </c>
      <c r="AO195" s="86" t="s">
        <v>180</v>
      </c>
      <c r="AP195" s="117" t="s">
        <v>189</v>
      </c>
      <c r="AQ195" s="117" t="s">
        <v>189</v>
      </c>
      <c r="AR195" s="117" t="s">
        <v>189</v>
      </c>
      <c r="AS195" s="104" t="s">
        <v>326</v>
      </c>
      <c r="AT195" s="86" t="s">
        <v>189</v>
      </c>
      <c r="AU195" s="135" t="str">
        <f t="shared" si="64"/>
        <v>Se mantiene los controles establecidos</v>
      </c>
    </row>
    <row r="196" spans="2:47" s="47" customFormat="1" ht="174.75" customHeight="1" x14ac:dyDescent="0.25">
      <c r="B196" s="116" t="s">
        <v>567</v>
      </c>
      <c r="C196" s="73" t="s">
        <v>568</v>
      </c>
      <c r="D196" s="73" t="s">
        <v>572</v>
      </c>
      <c r="E196" s="102" t="s">
        <v>573</v>
      </c>
      <c r="F196" s="102" t="s">
        <v>574</v>
      </c>
      <c r="G196" s="66" t="s">
        <v>180</v>
      </c>
      <c r="H196" s="135" t="s">
        <v>247</v>
      </c>
      <c r="I196" s="86" t="s">
        <v>256</v>
      </c>
      <c r="J196" s="103" t="s">
        <v>249</v>
      </c>
      <c r="K196" s="104" t="s">
        <v>257</v>
      </c>
      <c r="L196" s="86" t="s">
        <v>258</v>
      </c>
      <c r="M196" s="104" t="s">
        <v>327</v>
      </c>
      <c r="N196" s="104" t="s">
        <v>328</v>
      </c>
      <c r="O196" s="117">
        <v>2</v>
      </c>
      <c r="P196" s="117">
        <v>1</v>
      </c>
      <c r="Q196" s="118">
        <f t="shared" si="95"/>
        <v>2</v>
      </c>
      <c r="R196" s="117" t="str">
        <f t="shared" si="86"/>
        <v>BAJO</v>
      </c>
      <c r="S196" s="117">
        <v>25</v>
      </c>
      <c r="T196" s="117">
        <f t="shared" si="87"/>
        <v>50</v>
      </c>
      <c r="U196" s="86" t="str">
        <f t="shared" si="88"/>
        <v>III</v>
      </c>
      <c r="V196" s="105" t="s">
        <v>121</v>
      </c>
      <c r="W196" s="118" t="s">
        <v>253</v>
      </c>
      <c r="X196" s="87" t="s">
        <v>180</v>
      </c>
      <c r="Y196" s="117" t="s">
        <v>189</v>
      </c>
      <c r="Z196" s="117" t="s">
        <v>189</v>
      </c>
      <c r="AA196" s="117" t="s">
        <v>189</v>
      </c>
      <c r="AB196" s="104" t="s">
        <v>329</v>
      </c>
      <c r="AC196" s="86" t="s">
        <v>189</v>
      </c>
      <c r="AD196" s="142">
        <v>45869</v>
      </c>
      <c r="AE196" s="86" t="s">
        <v>191</v>
      </c>
      <c r="AF196" s="117">
        <v>2</v>
      </c>
      <c r="AG196" s="117">
        <v>1</v>
      </c>
      <c r="AH196" s="118">
        <f t="shared" si="96"/>
        <v>2</v>
      </c>
      <c r="AI196" s="117" t="str">
        <f t="shared" si="90"/>
        <v>BAJO</v>
      </c>
      <c r="AJ196" s="117">
        <v>25</v>
      </c>
      <c r="AK196" s="117">
        <f t="shared" si="91"/>
        <v>50</v>
      </c>
      <c r="AL196" s="86" t="str">
        <f t="shared" si="92"/>
        <v>III</v>
      </c>
      <c r="AM196" s="105" t="s">
        <v>121</v>
      </c>
      <c r="AN196" s="118" t="s">
        <v>253</v>
      </c>
      <c r="AO196" s="86" t="s">
        <v>180</v>
      </c>
      <c r="AP196" s="117" t="s">
        <v>189</v>
      </c>
      <c r="AQ196" s="117" t="s">
        <v>189</v>
      </c>
      <c r="AR196" s="117" t="s">
        <v>189</v>
      </c>
      <c r="AS196" s="104" t="s">
        <v>329</v>
      </c>
      <c r="AT196" s="86" t="s">
        <v>189</v>
      </c>
      <c r="AU196" s="135" t="str">
        <f t="shared" si="64"/>
        <v>Se mantiene los controles establecidos</v>
      </c>
    </row>
    <row r="197" spans="2:47" s="47" customFormat="1" ht="174.75" customHeight="1" x14ac:dyDescent="0.25">
      <c r="B197" s="123" t="s">
        <v>175</v>
      </c>
      <c r="C197" s="123" t="s">
        <v>466</v>
      </c>
      <c r="D197" s="123" t="s">
        <v>577</v>
      </c>
      <c r="E197" s="102" t="s">
        <v>302</v>
      </c>
      <c r="F197" s="69" t="s">
        <v>578</v>
      </c>
      <c r="G197" s="66" t="s">
        <v>180</v>
      </c>
      <c r="H197" s="135" t="s">
        <v>181</v>
      </c>
      <c r="I197" s="86" t="s">
        <v>575</v>
      </c>
      <c r="J197" s="103" t="s">
        <v>183</v>
      </c>
      <c r="K197" s="104" t="s">
        <v>184</v>
      </c>
      <c r="L197" s="86" t="s">
        <v>185</v>
      </c>
      <c r="M197" s="104" t="s">
        <v>186</v>
      </c>
      <c r="N197" s="36" t="s">
        <v>304</v>
      </c>
      <c r="O197" s="117">
        <v>2</v>
      </c>
      <c r="P197" s="117">
        <v>3</v>
      </c>
      <c r="Q197" s="118">
        <f t="shared" si="95"/>
        <v>6</v>
      </c>
      <c r="R197" s="117" t="str">
        <f t="shared" si="86"/>
        <v>MEDIO</v>
      </c>
      <c r="S197" s="117">
        <v>25</v>
      </c>
      <c r="T197" s="117">
        <f t="shared" si="87"/>
        <v>150</v>
      </c>
      <c r="U197" s="86" t="str">
        <f t="shared" si="88"/>
        <v>II</v>
      </c>
      <c r="V197" s="105" t="s">
        <v>121</v>
      </c>
      <c r="W197" s="119" t="s">
        <v>576</v>
      </c>
      <c r="X197" s="87" t="s">
        <v>180</v>
      </c>
      <c r="Y197" s="117" t="s">
        <v>189</v>
      </c>
      <c r="Z197" s="117" t="s">
        <v>189</v>
      </c>
      <c r="AA197" s="117" t="s">
        <v>189</v>
      </c>
      <c r="AB197" s="86" t="s">
        <v>305</v>
      </c>
      <c r="AC197" s="86" t="s">
        <v>189</v>
      </c>
      <c r="AD197" s="142">
        <v>45869</v>
      </c>
      <c r="AE197" s="86" t="s">
        <v>191</v>
      </c>
      <c r="AF197" s="117">
        <v>2</v>
      </c>
      <c r="AG197" s="117">
        <v>3</v>
      </c>
      <c r="AH197" s="118">
        <f t="shared" si="96"/>
        <v>6</v>
      </c>
      <c r="AI197" s="117" t="str">
        <f t="shared" si="90"/>
        <v>MEDIO</v>
      </c>
      <c r="AJ197" s="117">
        <v>25</v>
      </c>
      <c r="AK197" s="117">
        <f t="shared" si="91"/>
        <v>150</v>
      </c>
      <c r="AL197" s="86" t="str">
        <f t="shared" si="92"/>
        <v>II</v>
      </c>
      <c r="AM197" s="105" t="s">
        <v>121</v>
      </c>
      <c r="AN197" s="119" t="s">
        <v>576</v>
      </c>
      <c r="AO197" s="86" t="s">
        <v>180</v>
      </c>
      <c r="AP197" s="117" t="s">
        <v>189</v>
      </c>
      <c r="AQ197" s="117" t="s">
        <v>189</v>
      </c>
      <c r="AR197" s="117" t="s">
        <v>189</v>
      </c>
      <c r="AS197" s="86" t="s">
        <v>305</v>
      </c>
      <c r="AT197" s="86" t="s">
        <v>189</v>
      </c>
      <c r="AU197" s="135" t="str">
        <f t="shared" si="64"/>
        <v>Se mantiene los controles establecidos</v>
      </c>
    </row>
    <row r="198" spans="2:47" s="47" customFormat="1" ht="174.75" customHeight="1" x14ac:dyDescent="0.25">
      <c r="B198" s="123" t="s">
        <v>175</v>
      </c>
      <c r="C198" s="123" t="s">
        <v>466</v>
      </c>
      <c r="D198" s="123" t="s">
        <v>577</v>
      </c>
      <c r="E198" s="102" t="s">
        <v>302</v>
      </c>
      <c r="F198" s="69" t="s">
        <v>578</v>
      </c>
      <c r="G198" s="66" t="s">
        <v>180</v>
      </c>
      <c r="H198" s="135" t="s">
        <v>181</v>
      </c>
      <c r="I198" s="86" t="s">
        <v>192</v>
      </c>
      <c r="J198" s="103" t="s">
        <v>193</v>
      </c>
      <c r="K198" s="104" t="s">
        <v>194</v>
      </c>
      <c r="L198" s="86" t="s">
        <v>185</v>
      </c>
      <c r="M198" s="104" t="s">
        <v>195</v>
      </c>
      <c r="N198" s="104" t="s">
        <v>196</v>
      </c>
      <c r="O198" s="117">
        <v>2</v>
      </c>
      <c r="P198" s="117">
        <v>3</v>
      </c>
      <c r="Q198" s="118">
        <f t="shared" si="95"/>
        <v>6</v>
      </c>
      <c r="R198" s="117" t="str">
        <f t="shared" si="86"/>
        <v>MEDIO</v>
      </c>
      <c r="S198" s="117">
        <v>10</v>
      </c>
      <c r="T198" s="117">
        <f t="shared" si="87"/>
        <v>60</v>
      </c>
      <c r="U198" s="86" t="str">
        <f t="shared" si="88"/>
        <v>III</v>
      </c>
      <c r="V198" s="143" t="str">
        <f t="shared" ref="V198" si="97">IF(U198="IV","Aceptable",IF(U198="III","Mejorable",IF(U198="II","Aceptable con control especifico", IF(U198="I","No Aceptable",FALSE))))</f>
        <v>Mejorable</v>
      </c>
      <c r="W198" s="119" t="s">
        <v>197</v>
      </c>
      <c r="X198" s="87" t="s">
        <v>180</v>
      </c>
      <c r="Y198" s="117" t="s">
        <v>189</v>
      </c>
      <c r="Z198" s="117" t="s">
        <v>189</v>
      </c>
      <c r="AA198" s="117" t="s">
        <v>189</v>
      </c>
      <c r="AB198" s="86" t="s">
        <v>199</v>
      </c>
      <c r="AC198" s="86" t="s">
        <v>189</v>
      </c>
      <c r="AD198" s="142">
        <v>45869</v>
      </c>
      <c r="AE198" s="86" t="s">
        <v>191</v>
      </c>
      <c r="AF198" s="86">
        <v>6</v>
      </c>
      <c r="AG198" s="86">
        <v>3</v>
      </c>
      <c r="AH198" s="86">
        <f>AF198*AG198</f>
        <v>18</v>
      </c>
      <c r="AI198" s="117" t="str">
        <f t="shared" si="90"/>
        <v>ALTO</v>
      </c>
      <c r="AJ198" s="117">
        <v>10</v>
      </c>
      <c r="AK198" s="117">
        <f t="shared" si="91"/>
        <v>180</v>
      </c>
      <c r="AL198" s="86" t="str">
        <f t="shared" si="92"/>
        <v>II</v>
      </c>
      <c r="AM198" s="143" t="str">
        <f t="shared" ref="AM198" si="98">IF(AL198="IV","Aceptable",IF(AL198="III","Mejorable",IF(AL198="II","Aceptable con control especifico", IF(AL198="I","No Aceptable",FALSE))))</f>
        <v>Aceptable con control especifico</v>
      </c>
      <c r="AN198" s="119" t="s">
        <v>197</v>
      </c>
      <c r="AO198" s="86" t="s">
        <v>180</v>
      </c>
      <c r="AP198" s="117" t="s">
        <v>189</v>
      </c>
      <c r="AQ198" s="117" t="s">
        <v>189</v>
      </c>
      <c r="AR198" s="117" t="s">
        <v>189</v>
      </c>
      <c r="AS198" s="86" t="s">
        <v>199</v>
      </c>
      <c r="AT198" s="86" t="s">
        <v>189</v>
      </c>
      <c r="AU198" s="135" t="str">
        <f t="shared" si="64"/>
        <v>Disminuyó el riesgo</v>
      </c>
    </row>
    <row r="199" spans="2:47" s="47" customFormat="1" ht="174.75" customHeight="1" x14ac:dyDescent="0.25">
      <c r="B199" s="123" t="s">
        <v>175</v>
      </c>
      <c r="C199" s="123" t="s">
        <v>466</v>
      </c>
      <c r="D199" s="123" t="s">
        <v>577</v>
      </c>
      <c r="E199" s="102" t="s">
        <v>302</v>
      </c>
      <c r="F199" s="69" t="s">
        <v>578</v>
      </c>
      <c r="G199" s="66" t="s">
        <v>180</v>
      </c>
      <c r="H199" s="135" t="s">
        <v>181</v>
      </c>
      <c r="I199" s="86" t="s">
        <v>200</v>
      </c>
      <c r="J199" s="103" t="s">
        <v>193</v>
      </c>
      <c r="K199" s="104" t="s">
        <v>201</v>
      </c>
      <c r="L199" s="86" t="s">
        <v>185</v>
      </c>
      <c r="M199" s="104" t="s">
        <v>202</v>
      </c>
      <c r="N199" s="104" t="s">
        <v>306</v>
      </c>
      <c r="O199" s="117">
        <v>2</v>
      </c>
      <c r="P199" s="117">
        <v>2</v>
      </c>
      <c r="Q199" s="118">
        <f t="shared" si="95"/>
        <v>4</v>
      </c>
      <c r="R199" s="117" t="str">
        <f t="shared" si="86"/>
        <v>BAJO</v>
      </c>
      <c r="S199" s="117">
        <v>10</v>
      </c>
      <c r="T199" s="117">
        <f t="shared" si="87"/>
        <v>40</v>
      </c>
      <c r="U199" s="86" t="str">
        <f t="shared" si="88"/>
        <v>III</v>
      </c>
      <c r="V199" s="105" t="s">
        <v>121</v>
      </c>
      <c r="W199" s="118" t="s">
        <v>203</v>
      </c>
      <c r="X199" s="87" t="s">
        <v>180</v>
      </c>
      <c r="Y199" s="117" t="s">
        <v>189</v>
      </c>
      <c r="Z199" s="117" t="s">
        <v>189</v>
      </c>
      <c r="AA199" s="117" t="s">
        <v>189</v>
      </c>
      <c r="AB199" s="86" t="s">
        <v>307</v>
      </c>
      <c r="AC199" s="86" t="s">
        <v>354</v>
      </c>
      <c r="AD199" s="142">
        <v>45869</v>
      </c>
      <c r="AE199" s="86" t="s">
        <v>191</v>
      </c>
      <c r="AF199" s="117">
        <v>2</v>
      </c>
      <c r="AG199" s="117">
        <v>2</v>
      </c>
      <c r="AH199" s="118">
        <f t="shared" si="96"/>
        <v>4</v>
      </c>
      <c r="AI199" s="117" t="str">
        <f t="shared" si="90"/>
        <v>BAJO</v>
      </c>
      <c r="AJ199" s="117">
        <v>10</v>
      </c>
      <c r="AK199" s="117">
        <f t="shared" si="91"/>
        <v>40</v>
      </c>
      <c r="AL199" s="86" t="str">
        <f t="shared" si="92"/>
        <v>III</v>
      </c>
      <c r="AM199" s="105" t="s">
        <v>121</v>
      </c>
      <c r="AN199" s="118" t="s">
        <v>203</v>
      </c>
      <c r="AO199" s="86" t="s">
        <v>180</v>
      </c>
      <c r="AP199" s="117" t="s">
        <v>189</v>
      </c>
      <c r="AQ199" s="117" t="s">
        <v>189</v>
      </c>
      <c r="AR199" s="117" t="s">
        <v>189</v>
      </c>
      <c r="AS199" s="86" t="s">
        <v>307</v>
      </c>
      <c r="AT199" s="86" t="s">
        <v>354</v>
      </c>
      <c r="AU199" s="135" t="str">
        <f t="shared" si="64"/>
        <v>Se mantiene los controles establecidos</v>
      </c>
    </row>
    <row r="200" spans="2:47" s="47" customFormat="1" ht="174.75" customHeight="1" x14ac:dyDescent="0.25">
      <c r="B200" s="123" t="s">
        <v>175</v>
      </c>
      <c r="C200" s="123" t="s">
        <v>466</v>
      </c>
      <c r="D200" s="123" t="s">
        <v>577</v>
      </c>
      <c r="E200" s="102" t="s">
        <v>302</v>
      </c>
      <c r="F200" s="69" t="s">
        <v>578</v>
      </c>
      <c r="G200" s="66" t="s">
        <v>180</v>
      </c>
      <c r="H200" s="135" t="s">
        <v>181</v>
      </c>
      <c r="I200" s="86" t="s">
        <v>1128</v>
      </c>
      <c r="J200" s="103" t="s">
        <v>211</v>
      </c>
      <c r="K200" s="104" t="s">
        <v>212</v>
      </c>
      <c r="L200" s="86" t="s">
        <v>229</v>
      </c>
      <c r="M200" s="104" t="s">
        <v>229</v>
      </c>
      <c r="N200" s="104" t="s">
        <v>308</v>
      </c>
      <c r="O200" s="117">
        <v>3</v>
      </c>
      <c r="P200" s="117">
        <v>4</v>
      </c>
      <c r="Q200" s="118">
        <f t="shared" si="95"/>
        <v>12</v>
      </c>
      <c r="R200" s="117" t="str">
        <f t="shared" si="86"/>
        <v>ALTO</v>
      </c>
      <c r="S200" s="117">
        <v>25</v>
      </c>
      <c r="T200" s="117">
        <f t="shared" si="87"/>
        <v>300</v>
      </c>
      <c r="U200" s="86" t="str">
        <f t="shared" si="88"/>
        <v>II</v>
      </c>
      <c r="V200" s="105" t="s">
        <v>121</v>
      </c>
      <c r="W200" s="117" t="s">
        <v>216</v>
      </c>
      <c r="X200" s="87" t="s">
        <v>180</v>
      </c>
      <c r="Y200" s="117" t="s">
        <v>189</v>
      </c>
      <c r="Z200" s="117" t="s">
        <v>189</v>
      </c>
      <c r="AA200" s="117" t="s">
        <v>189</v>
      </c>
      <c r="AB200" s="86" t="s">
        <v>309</v>
      </c>
      <c r="AC200" s="86" t="s">
        <v>189</v>
      </c>
      <c r="AD200" s="142">
        <v>45869</v>
      </c>
      <c r="AE200" s="86" t="s">
        <v>191</v>
      </c>
      <c r="AF200" s="117">
        <v>3</v>
      </c>
      <c r="AG200" s="117">
        <v>4</v>
      </c>
      <c r="AH200" s="118">
        <f t="shared" si="96"/>
        <v>12</v>
      </c>
      <c r="AI200" s="117" t="str">
        <f t="shared" si="90"/>
        <v>ALTO</v>
      </c>
      <c r="AJ200" s="117">
        <v>25</v>
      </c>
      <c r="AK200" s="117">
        <f t="shared" si="91"/>
        <v>300</v>
      </c>
      <c r="AL200" s="86" t="str">
        <f t="shared" si="92"/>
        <v>II</v>
      </c>
      <c r="AM200" s="105" t="s">
        <v>121</v>
      </c>
      <c r="AN200" s="117" t="s">
        <v>216</v>
      </c>
      <c r="AO200" s="86" t="s">
        <v>180</v>
      </c>
      <c r="AP200" s="117" t="s">
        <v>189</v>
      </c>
      <c r="AQ200" s="117" t="s">
        <v>189</v>
      </c>
      <c r="AR200" s="117" t="s">
        <v>189</v>
      </c>
      <c r="AS200" s="86" t="s">
        <v>309</v>
      </c>
      <c r="AT200" s="86" t="s">
        <v>189</v>
      </c>
      <c r="AU200" s="135" t="str">
        <f t="shared" si="64"/>
        <v>Se mantiene los controles establecidos</v>
      </c>
    </row>
    <row r="201" spans="2:47" s="47" customFormat="1" ht="174.75" customHeight="1" x14ac:dyDescent="0.25">
      <c r="B201" s="123" t="s">
        <v>175</v>
      </c>
      <c r="C201" s="123" t="s">
        <v>466</v>
      </c>
      <c r="D201" s="123" t="s">
        <v>577</v>
      </c>
      <c r="E201" s="102" t="s">
        <v>302</v>
      </c>
      <c r="F201" s="69" t="s">
        <v>578</v>
      </c>
      <c r="G201" s="66" t="s">
        <v>180</v>
      </c>
      <c r="H201" s="135" t="s">
        <v>181</v>
      </c>
      <c r="I201" s="86" t="s">
        <v>219</v>
      </c>
      <c r="J201" s="103" t="s">
        <v>211</v>
      </c>
      <c r="K201" s="104" t="s">
        <v>220</v>
      </c>
      <c r="L201" s="86" t="s">
        <v>310</v>
      </c>
      <c r="M201" s="104" t="s">
        <v>221</v>
      </c>
      <c r="N201" s="104" t="s">
        <v>311</v>
      </c>
      <c r="O201" s="117">
        <v>2</v>
      </c>
      <c r="P201" s="117">
        <v>2</v>
      </c>
      <c r="Q201" s="118">
        <f t="shared" si="95"/>
        <v>4</v>
      </c>
      <c r="R201" s="117" t="str">
        <f t="shared" si="86"/>
        <v>BAJO</v>
      </c>
      <c r="S201" s="117">
        <v>25</v>
      </c>
      <c r="T201" s="117">
        <f t="shared" si="87"/>
        <v>100</v>
      </c>
      <c r="U201" s="86" t="str">
        <f t="shared" si="88"/>
        <v>III</v>
      </c>
      <c r="V201" s="105" t="s">
        <v>121</v>
      </c>
      <c r="W201" s="117" t="s">
        <v>223</v>
      </c>
      <c r="X201" s="87" t="s">
        <v>180</v>
      </c>
      <c r="Y201" s="117" t="s">
        <v>189</v>
      </c>
      <c r="Z201" s="117" t="s">
        <v>189</v>
      </c>
      <c r="AA201" s="117" t="s">
        <v>189</v>
      </c>
      <c r="AB201" s="86" t="s">
        <v>312</v>
      </c>
      <c r="AC201" s="86" t="s">
        <v>189</v>
      </c>
      <c r="AD201" s="142">
        <v>45869</v>
      </c>
      <c r="AE201" s="86" t="s">
        <v>191</v>
      </c>
      <c r="AF201" s="117">
        <v>2</v>
      </c>
      <c r="AG201" s="117">
        <v>2</v>
      </c>
      <c r="AH201" s="118">
        <f t="shared" si="96"/>
        <v>4</v>
      </c>
      <c r="AI201" s="117" t="str">
        <f t="shared" si="90"/>
        <v>BAJO</v>
      </c>
      <c r="AJ201" s="117">
        <v>25</v>
      </c>
      <c r="AK201" s="117">
        <f t="shared" si="91"/>
        <v>100</v>
      </c>
      <c r="AL201" s="86" t="str">
        <f t="shared" si="92"/>
        <v>III</v>
      </c>
      <c r="AM201" s="105" t="s">
        <v>121</v>
      </c>
      <c r="AN201" s="117" t="s">
        <v>223</v>
      </c>
      <c r="AO201" s="86" t="s">
        <v>180</v>
      </c>
      <c r="AP201" s="117" t="s">
        <v>189</v>
      </c>
      <c r="AQ201" s="117" t="s">
        <v>189</v>
      </c>
      <c r="AR201" s="117" t="s">
        <v>189</v>
      </c>
      <c r="AS201" s="86" t="s">
        <v>312</v>
      </c>
      <c r="AT201" s="86" t="s">
        <v>189</v>
      </c>
      <c r="AU201" s="135" t="str">
        <f t="shared" si="64"/>
        <v>Se mantiene los controles establecidos</v>
      </c>
    </row>
    <row r="202" spans="2:47" s="47" customFormat="1" ht="174.75" customHeight="1" x14ac:dyDescent="0.25">
      <c r="B202" s="123" t="s">
        <v>175</v>
      </c>
      <c r="C202" s="123" t="s">
        <v>466</v>
      </c>
      <c r="D202" s="123" t="s">
        <v>577</v>
      </c>
      <c r="E202" s="102" t="s">
        <v>302</v>
      </c>
      <c r="F202" s="69" t="s">
        <v>578</v>
      </c>
      <c r="G202" s="66" t="s">
        <v>180</v>
      </c>
      <c r="H202" s="135" t="s">
        <v>181</v>
      </c>
      <c r="I202" s="86" t="s">
        <v>232</v>
      </c>
      <c r="J202" s="103" t="s">
        <v>225</v>
      </c>
      <c r="K202" s="104" t="s">
        <v>233</v>
      </c>
      <c r="L202" s="86" t="s">
        <v>234</v>
      </c>
      <c r="M202" s="104" t="s">
        <v>235</v>
      </c>
      <c r="N202" s="104" t="s">
        <v>236</v>
      </c>
      <c r="O202" s="87">
        <v>1</v>
      </c>
      <c r="P202" s="87">
        <v>3</v>
      </c>
      <c r="Q202" s="87">
        <f>O202*P202</f>
        <v>3</v>
      </c>
      <c r="R202" s="86" t="str">
        <f t="shared" si="86"/>
        <v>BAJO</v>
      </c>
      <c r="S202" s="87">
        <v>25</v>
      </c>
      <c r="T202" s="87">
        <f t="shared" si="87"/>
        <v>75</v>
      </c>
      <c r="U202" s="87" t="str">
        <f t="shared" si="88"/>
        <v>III</v>
      </c>
      <c r="V202" s="143" t="str">
        <f t="shared" ref="V202" si="99">IF(U202="IV","Aceptable",IF(U202="III","Mejorable",IF(U202="II","Aceptable con control especifico", IF(U202="I","No Aceptable",FALSE))))</f>
        <v>Mejorable</v>
      </c>
      <c r="W202" s="117" t="s">
        <v>237</v>
      </c>
      <c r="X202" s="87" t="s">
        <v>180</v>
      </c>
      <c r="Y202" s="117" t="s">
        <v>189</v>
      </c>
      <c r="Z202" s="117" t="s">
        <v>189</v>
      </c>
      <c r="AA202" s="117" t="s">
        <v>189</v>
      </c>
      <c r="AB202" s="86" t="s">
        <v>314</v>
      </c>
      <c r="AC202" s="86" t="s">
        <v>189</v>
      </c>
      <c r="AD202" s="142">
        <v>45869</v>
      </c>
      <c r="AE202" s="86" t="s">
        <v>191</v>
      </c>
      <c r="AF202" s="87">
        <v>6</v>
      </c>
      <c r="AG202" s="87">
        <v>3</v>
      </c>
      <c r="AH202" s="87">
        <f>AF202*AG202</f>
        <v>18</v>
      </c>
      <c r="AI202" s="86" t="str">
        <f t="shared" si="90"/>
        <v>ALTO</v>
      </c>
      <c r="AJ202" s="87">
        <v>25</v>
      </c>
      <c r="AK202" s="87">
        <f t="shared" si="91"/>
        <v>450</v>
      </c>
      <c r="AL202" s="87" t="str">
        <f t="shared" si="92"/>
        <v>II</v>
      </c>
      <c r="AM202" s="143" t="str">
        <f t="shared" ref="AM202" si="100">IF(AL202="IV","Aceptable",IF(AL202="III","Mejorable",IF(AL202="II","Aceptable con control especifico", IF(AL202="I","No Aceptable",FALSE))))</f>
        <v>Aceptable con control especifico</v>
      </c>
      <c r="AN202" s="117" t="s">
        <v>237</v>
      </c>
      <c r="AO202" s="86" t="s">
        <v>180</v>
      </c>
      <c r="AP202" s="117" t="s">
        <v>189</v>
      </c>
      <c r="AQ202" s="117" t="s">
        <v>189</v>
      </c>
      <c r="AR202" s="117" t="s">
        <v>189</v>
      </c>
      <c r="AS202" s="86" t="s">
        <v>314</v>
      </c>
      <c r="AT202" s="86" t="s">
        <v>189</v>
      </c>
      <c r="AU202" s="135" t="str">
        <f t="shared" si="64"/>
        <v>Disminuyó el riesgo</v>
      </c>
    </row>
    <row r="203" spans="2:47" s="47" customFormat="1" ht="174.75" customHeight="1" x14ac:dyDescent="0.25">
      <c r="B203" s="123" t="s">
        <v>175</v>
      </c>
      <c r="C203" s="123" t="s">
        <v>466</v>
      </c>
      <c r="D203" s="123" t="s">
        <v>577</v>
      </c>
      <c r="E203" s="102" t="s">
        <v>302</v>
      </c>
      <c r="F203" s="69" t="s">
        <v>578</v>
      </c>
      <c r="G203" s="66" t="s">
        <v>180</v>
      </c>
      <c r="H203" s="135" t="s">
        <v>181</v>
      </c>
      <c r="I203" s="86" t="s">
        <v>243</v>
      </c>
      <c r="J203" s="103" t="s">
        <v>225</v>
      </c>
      <c r="K203" s="104" t="s">
        <v>244</v>
      </c>
      <c r="L203" s="86" t="s">
        <v>318</v>
      </c>
      <c r="M203" s="104" t="s">
        <v>319</v>
      </c>
      <c r="N203" s="104" t="s">
        <v>320</v>
      </c>
      <c r="O203" s="117">
        <v>2</v>
      </c>
      <c r="P203" s="117">
        <v>1</v>
      </c>
      <c r="Q203" s="118">
        <f t="shared" si="95"/>
        <v>2</v>
      </c>
      <c r="R203" s="117" t="str">
        <f t="shared" si="86"/>
        <v>BAJO</v>
      </c>
      <c r="S203" s="117">
        <v>10</v>
      </c>
      <c r="T203" s="117">
        <f t="shared" si="87"/>
        <v>20</v>
      </c>
      <c r="U203" s="86" t="str">
        <f t="shared" si="88"/>
        <v>IV</v>
      </c>
      <c r="V203" s="105" t="s">
        <v>121</v>
      </c>
      <c r="W203" s="118" t="s">
        <v>242</v>
      </c>
      <c r="X203" s="87" t="s">
        <v>180</v>
      </c>
      <c r="Y203" s="117" t="s">
        <v>189</v>
      </c>
      <c r="Z203" s="117" t="s">
        <v>189</v>
      </c>
      <c r="AA203" s="117" t="s">
        <v>189</v>
      </c>
      <c r="AB203" s="86" t="s">
        <v>246</v>
      </c>
      <c r="AC203" s="86" t="s">
        <v>189</v>
      </c>
      <c r="AD203" s="142">
        <v>45869</v>
      </c>
      <c r="AE203" s="86" t="s">
        <v>191</v>
      </c>
      <c r="AF203" s="117">
        <v>2</v>
      </c>
      <c r="AG203" s="117">
        <v>1</v>
      </c>
      <c r="AH203" s="118">
        <f t="shared" si="96"/>
        <v>2</v>
      </c>
      <c r="AI203" s="117" t="str">
        <f t="shared" si="90"/>
        <v>BAJO</v>
      </c>
      <c r="AJ203" s="117">
        <v>10</v>
      </c>
      <c r="AK203" s="117">
        <f t="shared" si="91"/>
        <v>20</v>
      </c>
      <c r="AL203" s="86" t="str">
        <f t="shared" si="92"/>
        <v>IV</v>
      </c>
      <c r="AM203" s="105" t="s">
        <v>121</v>
      </c>
      <c r="AN203" s="118" t="s">
        <v>242</v>
      </c>
      <c r="AO203" s="86" t="s">
        <v>180</v>
      </c>
      <c r="AP203" s="117" t="s">
        <v>189</v>
      </c>
      <c r="AQ203" s="117" t="s">
        <v>189</v>
      </c>
      <c r="AR203" s="117" t="s">
        <v>189</v>
      </c>
      <c r="AS203" s="86" t="s">
        <v>246</v>
      </c>
      <c r="AT203" s="86" t="s">
        <v>189</v>
      </c>
      <c r="AU203" s="135" t="str">
        <f t="shared" si="64"/>
        <v>Se mantiene los controles establecidos</v>
      </c>
    </row>
    <row r="204" spans="2:47" s="47" customFormat="1" ht="174.75" customHeight="1" x14ac:dyDescent="0.25">
      <c r="B204" s="123" t="s">
        <v>175</v>
      </c>
      <c r="C204" s="123" t="s">
        <v>466</v>
      </c>
      <c r="D204" s="123" t="s">
        <v>577</v>
      </c>
      <c r="E204" s="102" t="s">
        <v>302</v>
      </c>
      <c r="F204" s="69" t="s">
        <v>578</v>
      </c>
      <c r="G204" s="66" t="s">
        <v>180</v>
      </c>
      <c r="H204" s="135" t="s">
        <v>247</v>
      </c>
      <c r="I204" s="86" t="s">
        <v>248</v>
      </c>
      <c r="J204" s="103" t="s">
        <v>249</v>
      </c>
      <c r="K204" s="104" t="s">
        <v>233</v>
      </c>
      <c r="L204" s="86" t="s">
        <v>250</v>
      </c>
      <c r="M204" s="104" t="s">
        <v>321</v>
      </c>
      <c r="N204" s="104" t="s">
        <v>322</v>
      </c>
      <c r="O204" s="117">
        <v>2</v>
      </c>
      <c r="P204" s="117">
        <v>2</v>
      </c>
      <c r="Q204" s="118">
        <f t="shared" si="95"/>
        <v>4</v>
      </c>
      <c r="R204" s="117" t="str">
        <f t="shared" si="86"/>
        <v>BAJO</v>
      </c>
      <c r="S204" s="117">
        <v>10</v>
      </c>
      <c r="T204" s="117">
        <f t="shared" si="87"/>
        <v>40</v>
      </c>
      <c r="U204" s="86" t="str">
        <f t="shared" si="88"/>
        <v>III</v>
      </c>
      <c r="V204" s="105" t="s">
        <v>121</v>
      </c>
      <c r="W204" s="118" t="s">
        <v>253</v>
      </c>
      <c r="X204" s="87" t="s">
        <v>180</v>
      </c>
      <c r="Y204" s="117" t="s">
        <v>189</v>
      </c>
      <c r="Z204" s="117" t="s">
        <v>189</v>
      </c>
      <c r="AA204" s="117" t="s">
        <v>189</v>
      </c>
      <c r="AB204" s="104" t="s">
        <v>323</v>
      </c>
      <c r="AC204" s="86" t="s">
        <v>189</v>
      </c>
      <c r="AD204" s="142">
        <v>45869</v>
      </c>
      <c r="AE204" s="86" t="s">
        <v>191</v>
      </c>
      <c r="AF204" s="117">
        <v>2</v>
      </c>
      <c r="AG204" s="117">
        <v>2</v>
      </c>
      <c r="AH204" s="118">
        <f t="shared" si="96"/>
        <v>4</v>
      </c>
      <c r="AI204" s="117" t="str">
        <f t="shared" si="90"/>
        <v>BAJO</v>
      </c>
      <c r="AJ204" s="117">
        <v>10</v>
      </c>
      <c r="AK204" s="117">
        <f t="shared" si="91"/>
        <v>40</v>
      </c>
      <c r="AL204" s="86" t="str">
        <f t="shared" si="92"/>
        <v>III</v>
      </c>
      <c r="AM204" s="105" t="s">
        <v>121</v>
      </c>
      <c r="AN204" s="118" t="s">
        <v>253</v>
      </c>
      <c r="AO204" s="86" t="s">
        <v>180</v>
      </c>
      <c r="AP204" s="117" t="s">
        <v>189</v>
      </c>
      <c r="AQ204" s="117" t="s">
        <v>189</v>
      </c>
      <c r="AR204" s="117" t="s">
        <v>189</v>
      </c>
      <c r="AS204" s="104" t="s">
        <v>323</v>
      </c>
      <c r="AT204" s="86" t="s">
        <v>189</v>
      </c>
      <c r="AU204" s="135" t="str">
        <f t="shared" ref="AU204:AU267" si="101">IF(AND(V204="Aceptable",AM204="Aceptable"),"Se mantiene los controles establecidos",
IF(AND(V204="Aceptable",AM204="Mejorable"),"Disminuyó el riesgo",
IF(AND(V204="Aceptable",AM204="Aceptable con control especifico"),"Disminuyó el riesgo",
IF(AND(V204="Mejorable",AM204="Mejorable"),"Se mantiene los controles establecidos",
IF(AND(V204="Mejorable",AM204="Aceptable"),"Disminuyó el riesgo",
IF(AND(V204="Mejorable",AM204="Aceptable con control especifico"),"Disminuyó el riesgo",
IF(AND(V204="Aceptable con control especifico",AM204="Aceptable con control especifico"),"Se mantiene los controles establecidos",
IF(AND(V204="Aceptable con control especifico",AM204="Mejorable"),"Aumentó el riesgo",
IF(AND(V204="Aceptable con control especifico",AM204="Aceptable"),"Aumentó el riesgo",
"Aumentó el riesgo")))))))))</f>
        <v>Se mantiene los controles establecidos</v>
      </c>
    </row>
    <row r="205" spans="2:47" s="47" customFormat="1" ht="174.75" customHeight="1" x14ac:dyDescent="0.25">
      <c r="B205" s="123" t="s">
        <v>175</v>
      </c>
      <c r="C205" s="123" t="s">
        <v>466</v>
      </c>
      <c r="D205" s="123" t="s">
        <v>577</v>
      </c>
      <c r="E205" s="102" t="s">
        <v>302</v>
      </c>
      <c r="F205" s="69" t="s">
        <v>578</v>
      </c>
      <c r="G205" s="66" t="s">
        <v>180</v>
      </c>
      <c r="H205" s="135" t="s">
        <v>247</v>
      </c>
      <c r="I205" s="103" t="s">
        <v>255</v>
      </c>
      <c r="J205" s="103" t="s">
        <v>249</v>
      </c>
      <c r="K205" s="104" t="s">
        <v>233</v>
      </c>
      <c r="L205" s="86" t="s">
        <v>250</v>
      </c>
      <c r="M205" s="104" t="s">
        <v>324</v>
      </c>
      <c r="N205" s="104" t="s">
        <v>325</v>
      </c>
      <c r="O205" s="117">
        <v>2</v>
      </c>
      <c r="P205" s="117">
        <v>1</v>
      </c>
      <c r="Q205" s="118">
        <f t="shared" si="95"/>
        <v>2</v>
      </c>
      <c r="R205" s="117" t="str">
        <f t="shared" si="86"/>
        <v>BAJO</v>
      </c>
      <c r="S205" s="117">
        <v>10</v>
      </c>
      <c r="T205" s="117">
        <f t="shared" si="87"/>
        <v>20</v>
      </c>
      <c r="U205" s="86" t="str">
        <f t="shared" si="88"/>
        <v>IV</v>
      </c>
      <c r="V205" s="105" t="s">
        <v>121</v>
      </c>
      <c r="W205" s="118" t="s">
        <v>253</v>
      </c>
      <c r="X205" s="87" t="s">
        <v>180</v>
      </c>
      <c r="Y205" s="117" t="s">
        <v>189</v>
      </c>
      <c r="Z205" s="117" t="s">
        <v>189</v>
      </c>
      <c r="AA205" s="117" t="s">
        <v>189</v>
      </c>
      <c r="AB205" s="104" t="s">
        <v>326</v>
      </c>
      <c r="AC205" s="86" t="s">
        <v>189</v>
      </c>
      <c r="AD205" s="142">
        <v>45869</v>
      </c>
      <c r="AE205" s="86" t="s">
        <v>191</v>
      </c>
      <c r="AF205" s="117">
        <v>2</v>
      </c>
      <c r="AG205" s="117">
        <v>1</v>
      </c>
      <c r="AH205" s="118">
        <f t="shared" si="96"/>
        <v>2</v>
      </c>
      <c r="AI205" s="117" t="str">
        <f t="shared" si="90"/>
        <v>BAJO</v>
      </c>
      <c r="AJ205" s="117">
        <v>10</v>
      </c>
      <c r="AK205" s="117">
        <f t="shared" si="91"/>
        <v>20</v>
      </c>
      <c r="AL205" s="86" t="str">
        <f t="shared" si="92"/>
        <v>IV</v>
      </c>
      <c r="AM205" s="105" t="s">
        <v>121</v>
      </c>
      <c r="AN205" s="118" t="s">
        <v>253</v>
      </c>
      <c r="AO205" s="86" t="s">
        <v>180</v>
      </c>
      <c r="AP205" s="117" t="s">
        <v>189</v>
      </c>
      <c r="AQ205" s="117" t="s">
        <v>189</v>
      </c>
      <c r="AR205" s="117" t="s">
        <v>189</v>
      </c>
      <c r="AS205" s="104" t="s">
        <v>326</v>
      </c>
      <c r="AT205" s="86" t="s">
        <v>189</v>
      </c>
      <c r="AU205" s="135" t="str">
        <f t="shared" si="101"/>
        <v>Se mantiene los controles establecidos</v>
      </c>
    </row>
    <row r="206" spans="2:47" s="47" customFormat="1" ht="174.75" customHeight="1" x14ac:dyDescent="0.25">
      <c r="B206" s="123" t="s">
        <v>175</v>
      </c>
      <c r="C206" s="123" t="s">
        <v>466</v>
      </c>
      <c r="D206" s="123" t="s">
        <v>577</v>
      </c>
      <c r="E206" s="102" t="s">
        <v>302</v>
      </c>
      <c r="F206" s="69" t="s">
        <v>578</v>
      </c>
      <c r="G206" s="66" t="s">
        <v>180</v>
      </c>
      <c r="H206" s="135" t="s">
        <v>247</v>
      </c>
      <c r="I206" s="86" t="s">
        <v>256</v>
      </c>
      <c r="J206" s="103" t="s">
        <v>249</v>
      </c>
      <c r="K206" s="104" t="s">
        <v>257</v>
      </c>
      <c r="L206" s="86" t="s">
        <v>258</v>
      </c>
      <c r="M206" s="104" t="s">
        <v>327</v>
      </c>
      <c r="N206" s="104" t="s">
        <v>328</v>
      </c>
      <c r="O206" s="117">
        <v>2</v>
      </c>
      <c r="P206" s="117">
        <v>1</v>
      </c>
      <c r="Q206" s="118">
        <f t="shared" si="95"/>
        <v>2</v>
      </c>
      <c r="R206" s="117" t="str">
        <f t="shared" si="86"/>
        <v>BAJO</v>
      </c>
      <c r="S206" s="117">
        <v>25</v>
      </c>
      <c r="T206" s="117">
        <f t="shared" si="87"/>
        <v>50</v>
      </c>
      <c r="U206" s="86" t="str">
        <f t="shared" si="88"/>
        <v>III</v>
      </c>
      <c r="V206" s="105" t="s">
        <v>121</v>
      </c>
      <c r="W206" s="118" t="s">
        <v>253</v>
      </c>
      <c r="X206" s="87" t="s">
        <v>180</v>
      </c>
      <c r="Y206" s="117" t="s">
        <v>189</v>
      </c>
      <c r="Z206" s="117" t="s">
        <v>189</v>
      </c>
      <c r="AA206" s="117" t="s">
        <v>189</v>
      </c>
      <c r="AB206" s="104" t="s">
        <v>329</v>
      </c>
      <c r="AC206" s="86" t="s">
        <v>189</v>
      </c>
      <c r="AD206" s="142">
        <v>45869</v>
      </c>
      <c r="AE206" s="86" t="s">
        <v>191</v>
      </c>
      <c r="AF206" s="117">
        <v>2</v>
      </c>
      <c r="AG206" s="117">
        <v>1</v>
      </c>
      <c r="AH206" s="118">
        <f t="shared" si="96"/>
        <v>2</v>
      </c>
      <c r="AI206" s="117" t="str">
        <f t="shared" si="90"/>
        <v>BAJO</v>
      </c>
      <c r="AJ206" s="117">
        <v>25</v>
      </c>
      <c r="AK206" s="117">
        <f t="shared" si="91"/>
        <v>50</v>
      </c>
      <c r="AL206" s="86" t="str">
        <f t="shared" si="92"/>
        <v>III</v>
      </c>
      <c r="AM206" s="105" t="s">
        <v>121</v>
      </c>
      <c r="AN206" s="118" t="s">
        <v>253</v>
      </c>
      <c r="AO206" s="86" t="s">
        <v>180</v>
      </c>
      <c r="AP206" s="117" t="s">
        <v>189</v>
      </c>
      <c r="AQ206" s="117" t="s">
        <v>189</v>
      </c>
      <c r="AR206" s="117" t="s">
        <v>189</v>
      </c>
      <c r="AS206" s="104" t="s">
        <v>329</v>
      </c>
      <c r="AT206" s="86" t="s">
        <v>189</v>
      </c>
      <c r="AU206" s="135" t="str">
        <f t="shared" si="101"/>
        <v>Se mantiene los controles establecidos</v>
      </c>
    </row>
    <row r="207" spans="2:47" s="47" customFormat="1" ht="174.75" customHeight="1" x14ac:dyDescent="0.25">
      <c r="B207" s="123" t="s">
        <v>175</v>
      </c>
      <c r="C207" s="123" t="s">
        <v>466</v>
      </c>
      <c r="D207" s="123" t="s">
        <v>577</v>
      </c>
      <c r="E207" s="102" t="s">
        <v>302</v>
      </c>
      <c r="F207" s="69" t="s">
        <v>578</v>
      </c>
      <c r="G207" s="66" t="s">
        <v>180</v>
      </c>
      <c r="H207" s="135" t="s">
        <v>247</v>
      </c>
      <c r="I207" s="86" t="s">
        <v>259</v>
      </c>
      <c r="J207" s="103" t="s">
        <v>249</v>
      </c>
      <c r="K207" s="104" t="s">
        <v>233</v>
      </c>
      <c r="L207" s="86" t="s">
        <v>250</v>
      </c>
      <c r="M207" s="104" t="s">
        <v>330</v>
      </c>
      <c r="N207" s="104" t="s">
        <v>331</v>
      </c>
      <c r="O207" s="117">
        <v>1</v>
      </c>
      <c r="P207" s="117">
        <v>1</v>
      </c>
      <c r="Q207" s="118">
        <f t="shared" si="95"/>
        <v>1</v>
      </c>
      <c r="R207" s="117" t="str">
        <f t="shared" si="86"/>
        <v>BAJO</v>
      </c>
      <c r="S207" s="117">
        <v>10</v>
      </c>
      <c r="T207" s="117">
        <f t="shared" si="87"/>
        <v>10</v>
      </c>
      <c r="U207" s="86" t="str">
        <f t="shared" si="88"/>
        <v>IV</v>
      </c>
      <c r="V207" s="105" t="s">
        <v>121</v>
      </c>
      <c r="W207" s="118" t="s">
        <v>253</v>
      </c>
      <c r="X207" s="87" t="s">
        <v>180</v>
      </c>
      <c r="Y207" s="117" t="s">
        <v>189</v>
      </c>
      <c r="Z207" s="117" t="s">
        <v>189</v>
      </c>
      <c r="AA207" s="117" t="s">
        <v>189</v>
      </c>
      <c r="AB207" s="104" t="s">
        <v>332</v>
      </c>
      <c r="AC207" s="86" t="s">
        <v>189</v>
      </c>
      <c r="AD207" s="142">
        <v>45869</v>
      </c>
      <c r="AE207" s="86" t="s">
        <v>191</v>
      </c>
      <c r="AF207" s="117">
        <v>1</v>
      </c>
      <c r="AG207" s="117">
        <v>1</v>
      </c>
      <c r="AH207" s="118">
        <f t="shared" si="96"/>
        <v>1</v>
      </c>
      <c r="AI207" s="117" t="str">
        <f t="shared" si="90"/>
        <v>BAJO</v>
      </c>
      <c r="AJ207" s="117">
        <v>10</v>
      </c>
      <c r="AK207" s="117">
        <f t="shared" si="91"/>
        <v>10</v>
      </c>
      <c r="AL207" s="86" t="str">
        <f t="shared" si="92"/>
        <v>IV</v>
      </c>
      <c r="AM207" s="105" t="s">
        <v>121</v>
      </c>
      <c r="AN207" s="118" t="s">
        <v>253</v>
      </c>
      <c r="AO207" s="86" t="s">
        <v>180</v>
      </c>
      <c r="AP207" s="117" t="s">
        <v>189</v>
      </c>
      <c r="AQ207" s="117" t="s">
        <v>189</v>
      </c>
      <c r="AR207" s="117" t="s">
        <v>189</v>
      </c>
      <c r="AS207" s="104" t="s">
        <v>332</v>
      </c>
      <c r="AT207" s="86" t="s">
        <v>189</v>
      </c>
      <c r="AU207" s="135" t="str">
        <f t="shared" si="101"/>
        <v>Se mantiene los controles establecidos</v>
      </c>
    </row>
    <row r="208" spans="2:47" s="47" customFormat="1" ht="174.75" customHeight="1" x14ac:dyDescent="0.25">
      <c r="B208" s="100" t="s">
        <v>175</v>
      </c>
      <c r="C208" s="121" t="s">
        <v>466</v>
      </c>
      <c r="D208" s="121" t="s">
        <v>579</v>
      </c>
      <c r="E208" s="75" t="s">
        <v>580</v>
      </c>
      <c r="F208" s="75" t="s">
        <v>581</v>
      </c>
      <c r="G208" s="66" t="s">
        <v>180</v>
      </c>
      <c r="H208" s="135" t="s">
        <v>181</v>
      </c>
      <c r="I208" s="86" t="s">
        <v>575</v>
      </c>
      <c r="J208" s="103" t="s">
        <v>183</v>
      </c>
      <c r="K208" s="104" t="s">
        <v>184</v>
      </c>
      <c r="L208" s="86" t="s">
        <v>185</v>
      </c>
      <c r="M208" s="104" t="s">
        <v>186</v>
      </c>
      <c r="N208" s="36" t="s">
        <v>304</v>
      </c>
      <c r="O208" s="117">
        <v>2</v>
      </c>
      <c r="P208" s="117">
        <v>3</v>
      </c>
      <c r="Q208" s="118">
        <f t="shared" si="95"/>
        <v>6</v>
      </c>
      <c r="R208" s="117" t="str">
        <f t="shared" si="86"/>
        <v>MEDIO</v>
      </c>
      <c r="S208" s="117">
        <v>25</v>
      </c>
      <c r="T208" s="117">
        <f t="shared" si="87"/>
        <v>150</v>
      </c>
      <c r="U208" s="86" t="str">
        <f t="shared" si="88"/>
        <v>II</v>
      </c>
      <c r="V208" s="105" t="s">
        <v>121</v>
      </c>
      <c r="W208" s="119" t="s">
        <v>576</v>
      </c>
      <c r="X208" s="87" t="s">
        <v>180</v>
      </c>
      <c r="Y208" s="117" t="s">
        <v>189</v>
      </c>
      <c r="Z208" s="117" t="s">
        <v>189</v>
      </c>
      <c r="AA208" s="117" t="s">
        <v>189</v>
      </c>
      <c r="AB208" s="86" t="s">
        <v>305</v>
      </c>
      <c r="AC208" s="86" t="s">
        <v>189</v>
      </c>
      <c r="AD208" s="142">
        <v>45869</v>
      </c>
      <c r="AE208" s="86" t="s">
        <v>191</v>
      </c>
      <c r="AF208" s="117">
        <v>2</v>
      </c>
      <c r="AG208" s="117">
        <v>3</v>
      </c>
      <c r="AH208" s="118">
        <f t="shared" si="96"/>
        <v>6</v>
      </c>
      <c r="AI208" s="117" t="str">
        <f t="shared" si="90"/>
        <v>MEDIO</v>
      </c>
      <c r="AJ208" s="117">
        <v>25</v>
      </c>
      <c r="AK208" s="117">
        <f t="shared" si="91"/>
        <v>150</v>
      </c>
      <c r="AL208" s="86" t="str">
        <f t="shared" si="92"/>
        <v>II</v>
      </c>
      <c r="AM208" s="105" t="s">
        <v>121</v>
      </c>
      <c r="AN208" s="119" t="s">
        <v>576</v>
      </c>
      <c r="AO208" s="86" t="s">
        <v>180</v>
      </c>
      <c r="AP208" s="117" t="s">
        <v>189</v>
      </c>
      <c r="AQ208" s="117" t="s">
        <v>189</v>
      </c>
      <c r="AR208" s="117" t="s">
        <v>189</v>
      </c>
      <c r="AS208" s="86" t="s">
        <v>305</v>
      </c>
      <c r="AT208" s="86" t="s">
        <v>189</v>
      </c>
      <c r="AU208" s="135" t="str">
        <f t="shared" si="101"/>
        <v>Se mantiene los controles establecidos</v>
      </c>
    </row>
    <row r="209" spans="2:47" s="47" customFormat="1" ht="174.75" customHeight="1" x14ac:dyDescent="0.25">
      <c r="B209" s="100" t="s">
        <v>175</v>
      </c>
      <c r="C209" s="121" t="s">
        <v>466</v>
      </c>
      <c r="D209" s="121" t="s">
        <v>579</v>
      </c>
      <c r="E209" s="75" t="s">
        <v>580</v>
      </c>
      <c r="F209" s="75" t="s">
        <v>581</v>
      </c>
      <c r="G209" s="66" t="s">
        <v>180</v>
      </c>
      <c r="H209" s="135" t="s">
        <v>181</v>
      </c>
      <c r="I209" s="86" t="s">
        <v>1128</v>
      </c>
      <c r="J209" s="103" t="s">
        <v>211</v>
      </c>
      <c r="K209" s="104" t="s">
        <v>212</v>
      </c>
      <c r="L209" s="86" t="s">
        <v>213</v>
      </c>
      <c r="M209" s="104" t="s">
        <v>214</v>
      </c>
      <c r="N209" s="104" t="s">
        <v>215</v>
      </c>
      <c r="O209" s="87">
        <v>2</v>
      </c>
      <c r="P209" s="87">
        <v>3</v>
      </c>
      <c r="Q209" s="87">
        <f t="shared" si="95"/>
        <v>6</v>
      </c>
      <c r="R209" s="86" t="str">
        <f t="shared" si="86"/>
        <v>MEDIO</v>
      </c>
      <c r="S209" s="87">
        <v>10</v>
      </c>
      <c r="T209" s="87">
        <f t="shared" si="87"/>
        <v>60</v>
      </c>
      <c r="U209" s="87" t="str">
        <f t="shared" si="88"/>
        <v>III</v>
      </c>
      <c r="V209" s="105" t="s">
        <v>121</v>
      </c>
      <c r="W209" s="86" t="s">
        <v>216</v>
      </c>
      <c r="X209" s="87" t="s">
        <v>180</v>
      </c>
      <c r="Y209" s="86" t="s">
        <v>189</v>
      </c>
      <c r="Z209" s="86" t="s">
        <v>189</v>
      </c>
      <c r="AA209" s="86" t="s">
        <v>217</v>
      </c>
      <c r="AB209" s="86" t="s">
        <v>218</v>
      </c>
      <c r="AC209" s="86" t="s">
        <v>189</v>
      </c>
      <c r="AD209" s="142">
        <v>45869</v>
      </c>
      <c r="AE209" s="86" t="s">
        <v>191</v>
      </c>
      <c r="AF209" s="87">
        <v>2</v>
      </c>
      <c r="AG209" s="87">
        <v>3</v>
      </c>
      <c r="AH209" s="87">
        <f t="shared" si="96"/>
        <v>6</v>
      </c>
      <c r="AI209" s="86" t="str">
        <f t="shared" si="90"/>
        <v>MEDIO</v>
      </c>
      <c r="AJ209" s="87">
        <v>10</v>
      </c>
      <c r="AK209" s="87">
        <f t="shared" si="91"/>
        <v>60</v>
      </c>
      <c r="AL209" s="87" t="str">
        <f t="shared" si="92"/>
        <v>III</v>
      </c>
      <c r="AM209" s="105" t="s">
        <v>121</v>
      </c>
      <c r="AN209" s="86" t="s">
        <v>216</v>
      </c>
      <c r="AO209" s="86" t="s">
        <v>180</v>
      </c>
      <c r="AP209" s="86" t="s">
        <v>189</v>
      </c>
      <c r="AQ209" s="86" t="s">
        <v>189</v>
      </c>
      <c r="AR209" s="86" t="s">
        <v>217</v>
      </c>
      <c r="AS209" s="86" t="s">
        <v>218</v>
      </c>
      <c r="AT209" s="86" t="s">
        <v>189</v>
      </c>
      <c r="AU209" s="135" t="str">
        <f t="shared" si="101"/>
        <v>Se mantiene los controles establecidos</v>
      </c>
    </row>
    <row r="210" spans="2:47" s="47" customFormat="1" ht="174.75" customHeight="1" x14ac:dyDescent="0.25">
      <c r="B210" s="100" t="s">
        <v>175</v>
      </c>
      <c r="C210" s="121" t="s">
        <v>466</v>
      </c>
      <c r="D210" s="121" t="s">
        <v>579</v>
      </c>
      <c r="E210" s="75" t="s">
        <v>580</v>
      </c>
      <c r="F210" s="75" t="s">
        <v>581</v>
      </c>
      <c r="G210" s="66" t="s">
        <v>180</v>
      </c>
      <c r="H210" s="135" t="s">
        <v>181</v>
      </c>
      <c r="I210" s="86" t="s">
        <v>219</v>
      </c>
      <c r="J210" s="103" t="s">
        <v>211</v>
      </c>
      <c r="K210" s="104" t="s">
        <v>220</v>
      </c>
      <c r="L210" s="86" t="s">
        <v>213</v>
      </c>
      <c r="M210" s="104" t="s">
        <v>221</v>
      </c>
      <c r="N210" s="104" t="s">
        <v>222</v>
      </c>
      <c r="O210" s="87">
        <v>2</v>
      </c>
      <c r="P210" s="87">
        <v>3</v>
      </c>
      <c r="Q210" s="87">
        <f t="shared" si="95"/>
        <v>6</v>
      </c>
      <c r="R210" s="86" t="str">
        <f t="shared" si="86"/>
        <v>MEDIO</v>
      </c>
      <c r="S210" s="87">
        <v>10</v>
      </c>
      <c r="T210" s="87">
        <f t="shared" si="87"/>
        <v>60</v>
      </c>
      <c r="U210" s="87" t="str">
        <f t="shared" si="88"/>
        <v>III</v>
      </c>
      <c r="V210" s="105" t="s">
        <v>121</v>
      </c>
      <c r="W210" s="86" t="s">
        <v>223</v>
      </c>
      <c r="X210" s="87" t="s">
        <v>180</v>
      </c>
      <c r="Y210" s="86" t="s">
        <v>189</v>
      </c>
      <c r="Z210" s="86" t="s">
        <v>189</v>
      </c>
      <c r="AA210" s="86" t="s">
        <v>189</v>
      </c>
      <c r="AB210" s="86" t="s">
        <v>218</v>
      </c>
      <c r="AC210" s="86" t="s">
        <v>189</v>
      </c>
      <c r="AD210" s="142">
        <v>45869</v>
      </c>
      <c r="AE210" s="86" t="s">
        <v>191</v>
      </c>
      <c r="AF210" s="87">
        <v>2</v>
      </c>
      <c r="AG210" s="87">
        <v>3</v>
      </c>
      <c r="AH210" s="87">
        <f t="shared" si="96"/>
        <v>6</v>
      </c>
      <c r="AI210" s="86" t="str">
        <f t="shared" si="90"/>
        <v>MEDIO</v>
      </c>
      <c r="AJ210" s="87">
        <v>10</v>
      </c>
      <c r="AK210" s="87">
        <f t="shared" si="91"/>
        <v>60</v>
      </c>
      <c r="AL210" s="87" t="str">
        <f t="shared" si="92"/>
        <v>III</v>
      </c>
      <c r="AM210" s="105" t="s">
        <v>121</v>
      </c>
      <c r="AN210" s="86" t="s">
        <v>223</v>
      </c>
      <c r="AO210" s="86" t="s">
        <v>180</v>
      </c>
      <c r="AP210" s="86" t="s">
        <v>189</v>
      </c>
      <c r="AQ210" s="86" t="s">
        <v>189</v>
      </c>
      <c r="AR210" s="86" t="s">
        <v>189</v>
      </c>
      <c r="AS210" s="86" t="s">
        <v>218</v>
      </c>
      <c r="AT210" s="86" t="s">
        <v>189</v>
      </c>
      <c r="AU210" s="135" t="str">
        <f t="shared" si="101"/>
        <v>Se mantiene los controles establecidos</v>
      </c>
    </row>
    <row r="211" spans="2:47" s="47" customFormat="1" ht="174.75" customHeight="1" x14ac:dyDescent="0.25">
      <c r="B211" s="100" t="s">
        <v>175</v>
      </c>
      <c r="C211" s="121" t="s">
        <v>466</v>
      </c>
      <c r="D211" s="121" t="s">
        <v>579</v>
      </c>
      <c r="E211" s="75" t="s">
        <v>580</v>
      </c>
      <c r="F211" s="75" t="s">
        <v>581</v>
      </c>
      <c r="G211" s="66" t="s">
        <v>180</v>
      </c>
      <c r="H211" s="135" t="s">
        <v>181</v>
      </c>
      <c r="I211" s="86" t="s">
        <v>232</v>
      </c>
      <c r="J211" s="103" t="s">
        <v>225</v>
      </c>
      <c r="K211" s="104" t="s">
        <v>233</v>
      </c>
      <c r="L211" s="86" t="s">
        <v>234</v>
      </c>
      <c r="M211" s="104" t="s">
        <v>235</v>
      </c>
      <c r="N211" s="104" t="s">
        <v>236</v>
      </c>
      <c r="O211" s="87">
        <v>1</v>
      </c>
      <c r="P211" s="87">
        <v>3</v>
      </c>
      <c r="Q211" s="87">
        <f>O211*P211</f>
        <v>3</v>
      </c>
      <c r="R211" s="86" t="str">
        <f t="shared" si="86"/>
        <v>BAJO</v>
      </c>
      <c r="S211" s="87">
        <v>25</v>
      </c>
      <c r="T211" s="87">
        <f t="shared" si="87"/>
        <v>75</v>
      </c>
      <c r="U211" s="87" t="str">
        <f t="shared" si="88"/>
        <v>III</v>
      </c>
      <c r="V211" s="143" t="str">
        <f t="shared" ref="V211" si="102">IF(U211="IV","Aceptable",IF(U211="III","Mejorable",IF(U211="II","Aceptable con control especifico", IF(U211="I","No Aceptable",FALSE))))</f>
        <v>Mejorable</v>
      </c>
      <c r="W211" s="86" t="s">
        <v>237</v>
      </c>
      <c r="X211" s="87" t="s">
        <v>180</v>
      </c>
      <c r="Y211" s="86" t="s">
        <v>189</v>
      </c>
      <c r="Z211" s="86" t="s">
        <v>189</v>
      </c>
      <c r="AA211" s="86" t="s">
        <v>189</v>
      </c>
      <c r="AB211" s="86" t="s">
        <v>502</v>
      </c>
      <c r="AC211" s="86" t="s">
        <v>189</v>
      </c>
      <c r="AD211" s="142">
        <v>45869</v>
      </c>
      <c r="AE211" s="86" t="s">
        <v>191</v>
      </c>
      <c r="AF211" s="87">
        <v>6</v>
      </c>
      <c r="AG211" s="87">
        <v>3</v>
      </c>
      <c r="AH211" s="87">
        <f>AF211*AG211</f>
        <v>18</v>
      </c>
      <c r="AI211" s="86" t="str">
        <f t="shared" si="90"/>
        <v>ALTO</v>
      </c>
      <c r="AJ211" s="87">
        <v>25</v>
      </c>
      <c r="AK211" s="87">
        <f t="shared" si="91"/>
        <v>450</v>
      </c>
      <c r="AL211" s="87" t="str">
        <f t="shared" si="92"/>
        <v>II</v>
      </c>
      <c r="AM211" s="143" t="str">
        <f t="shared" ref="AM211" si="103">IF(AL211="IV","Aceptable",IF(AL211="III","Mejorable",IF(AL211="II","Aceptable con control especifico", IF(AL211="I","No Aceptable",FALSE))))</f>
        <v>Aceptable con control especifico</v>
      </c>
      <c r="AN211" s="86" t="s">
        <v>237</v>
      </c>
      <c r="AO211" s="86" t="s">
        <v>180</v>
      </c>
      <c r="AP211" s="86" t="s">
        <v>189</v>
      </c>
      <c r="AQ211" s="86" t="s">
        <v>189</v>
      </c>
      <c r="AR211" s="86" t="s">
        <v>189</v>
      </c>
      <c r="AS211" s="86" t="s">
        <v>502</v>
      </c>
      <c r="AT211" s="86" t="s">
        <v>189</v>
      </c>
      <c r="AU211" s="135" t="str">
        <f t="shared" si="101"/>
        <v>Disminuyó el riesgo</v>
      </c>
    </row>
    <row r="212" spans="2:47" s="47" customFormat="1" ht="174.75" customHeight="1" x14ac:dyDescent="0.25">
      <c r="B212" s="100" t="s">
        <v>175</v>
      </c>
      <c r="C212" s="121" t="s">
        <v>466</v>
      </c>
      <c r="D212" s="121" t="s">
        <v>579</v>
      </c>
      <c r="E212" s="75" t="s">
        <v>580</v>
      </c>
      <c r="F212" s="75" t="s">
        <v>581</v>
      </c>
      <c r="G212" s="66" t="s">
        <v>180</v>
      </c>
      <c r="H212" s="135" t="s">
        <v>181</v>
      </c>
      <c r="I212" s="86" t="s">
        <v>243</v>
      </c>
      <c r="J212" s="103" t="s">
        <v>225</v>
      </c>
      <c r="K212" s="104" t="s">
        <v>244</v>
      </c>
      <c r="L212" s="86" t="s">
        <v>185</v>
      </c>
      <c r="M212" s="104" t="s">
        <v>291</v>
      </c>
      <c r="N212" s="104" t="s">
        <v>185</v>
      </c>
      <c r="O212" s="87">
        <v>2</v>
      </c>
      <c r="P212" s="87">
        <v>3</v>
      </c>
      <c r="Q212" s="87">
        <f t="shared" ref="Q212:Q219" si="104">O212*P212</f>
        <v>6</v>
      </c>
      <c r="R212" s="86" t="str">
        <f t="shared" si="86"/>
        <v>MEDIO</v>
      </c>
      <c r="S212" s="87">
        <v>10</v>
      </c>
      <c r="T212" s="87">
        <f t="shared" si="87"/>
        <v>60</v>
      </c>
      <c r="U212" s="87" t="str">
        <f t="shared" si="88"/>
        <v>III</v>
      </c>
      <c r="V212" s="105" t="s">
        <v>121</v>
      </c>
      <c r="W212" s="87" t="s">
        <v>242</v>
      </c>
      <c r="X212" s="87" t="s">
        <v>180</v>
      </c>
      <c r="Y212" s="86" t="s">
        <v>189</v>
      </c>
      <c r="Z212" s="86" t="s">
        <v>189</v>
      </c>
      <c r="AA212" s="86" t="s">
        <v>189</v>
      </c>
      <c r="AB212" s="86" t="s">
        <v>246</v>
      </c>
      <c r="AC212" s="86" t="s">
        <v>189</v>
      </c>
      <c r="AD212" s="142">
        <v>45869</v>
      </c>
      <c r="AE212" s="86" t="s">
        <v>191</v>
      </c>
      <c r="AF212" s="87">
        <v>2</v>
      </c>
      <c r="AG212" s="87">
        <v>3</v>
      </c>
      <c r="AH212" s="87">
        <f t="shared" ref="AH212:AH219" si="105">AF212*AG212</f>
        <v>6</v>
      </c>
      <c r="AI212" s="86" t="str">
        <f t="shared" si="90"/>
        <v>MEDIO</v>
      </c>
      <c r="AJ212" s="87">
        <v>10</v>
      </c>
      <c r="AK212" s="87">
        <f t="shared" si="91"/>
        <v>60</v>
      </c>
      <c r="AL212" s="87" t="str">
        <f t="shared" si="92"/>
        <v>III</v>
      </c>
      <c r="AM212" s="105" t="s">
        <v>121</v>
      </c>
      <c r="AN212" s="87" t="s">
        <v>242</v>
      </c>
      <c r="AO212" s="86" t="s">
        <v>180</v>
      </c>
      <c r="AP212" s="86" t="s">
        <v>189</v>
      </c>
      <c r="AQ212" s="86" t="s">
        <v>189</v>
      </c>
      <c r="AR212" s="86" t="s">
        <v>189</v>
      </c>
      <c r="AS212" s="86" t="s">
        <v>246</v>
      </c>
      <c r="AT212" s="86" t="s">
        <v>189</v>
      </c>
      <c r="AU212" s="135" t="str">
        <f t="shared" si="101"/>
        <v>Se mantiene los controles establecidos</v>
      </c>
    </row>
    <row r="213" spans="2:47" s="47" customFormat="1" ht="174.75" customHeight="1" x14ac:dyDescent="0.25">
      <c r="B213" s="100" t="s">
        <v>175</v>
      </c>
      <c r="C213" s="121" t="s">
        <v>466</v>
      </c>
      <c r="D213" s="121" t="s">
        <v>579</v>
      </c>
      <c r="E213" s="75" t="s">
        <v>580</v>
      </c>
      <c r="F213" s="75" t="s">
        <v>581</v>
      </c>
      <c r="G213" s="66" t="s">
        <v>180</v>
      </c>
      <c r="H213" s="135" t="s">
        <v>247</v>
      </c>
      <c r="I213" s="86" t="s">
        <v>248</v>
      </c>
      <c r="J213" s="103" t="s">
        <v>249</v>
      </c>
      <c r="K213" s="104" t="s">
        <v>233</v>
      </c>
      <c r="L213" s="86" t="s">
        <v>250</v>
      </c>
      <c r="M213" s="104" t="s">
        <v>251</v>
      </c>
      <c r="N213" s="104" t="s">
        <v>252</v>
      </c>
      <c r="O213" s="87">
        <v>2</v>
      </c>
      <c r="P213" s="87">
        <v>2</v>
      </c>
      <c r="Q213" s="87">
        <f t="shared" si="104"/>
        <v>4</v>
      </c>
      <c r="R213" s="86" t="str">
        <f t="shared" si="86"/>
        <v>BAJO</v>
      </c>
      <c r="S213" s="87">
        <v>25</v>
      </c>
      <c r="T213" s="87">
        <f t="shared" si="87"/>
        <v>100</v>
      </c>
      <c r="U213" s="87" t="str">
        <f t="shared" si="88"/>
        <v>III</v>
      </c>
      <c r="V213" s="105" t="s">
        <v>121</v>
      </c>
      <c r="W213" s="87" t="s">
        <v>253</v>
      </c>
      <c r="X213" s="87" t="s">
        <v>180</v>
      </c>
      <c r="Y213" s="86" t="s">
        <v>189</v>
      </c>
      <c r="Z213" s="86" t="s">
        <v>189</v>
      </c>
      <c r="AA213" s="86" t="s">
        <v>189</v>
      </c>
      <c r="AB213" s="104" t="s">
        <v>254</v>
      </c>
      <c r="AC213" s="86" t="s">
        <v>189</v>
      </c>
      <c r="AD213" s="142">
        <v>45869</v>
      </c>
      <c r="AE213" s="86" t="s">
        <v>191</v>
      </c>
      <c r="AF213" s="87">
        <v>2</v>
      </c>
      <c r="AG213" s="87">
        <v>2</v>
      </c>
      <c r="AH213" s="87">
        <f t="shared" si="105"/>
        <v>4</v>
      </c>
      <c r="AI213" s="86" t="str">
        <f t="shared" si="90"/>
        <v>BAJO</v>
      </c>
      <c r="AJ213" s="87">
        <v>25</v>
      </c>
      <c r="AK213" s="87">
        <f t="shared" si="91"/>
        <v>100</v>
      </c>
      <c r="AL213" s="87" t="str">
        <f t="shared" si="92"/>
        <v>III</v>
      </c>
      <c r="AM213" s="105" t="s">
        <v>121</v>
      </c>
      <c r="AN213" s="87" t="s">
        <v>253</v>
      </c>
      <c r="AO213" s="86" t="s">
        <v>180</v>
      </c>
      <c r="AP213" s="86" t="s">
        <v>189</v>
      </c>
      <c r="AQ213" s="86" t="s">
        <v>189</v>
      </c>
      <c r="AR213" s="86" t="s">
        <v>189</v>
      </c>
      <c r="AS213" s="104" t="s">
        <v>254</v>
      </c>
      <c r="AT213" s="86" t="s">
        <v>189</v>
      </c>
      <c r="AU213" s="135" t="str">
        <f t="shared" si="101"/>
        <v>Se mantiene los controles establecidos</v>
      </c>
    </row>
    <row r="214" spans="2:47" s="47" customFormat="1" ht="174.75" customHeight="1" x14ac:dyDescent="0.25">
      <c r="B214" s="100" t="s">
        <v>175</v>
      </c>
      <c r="C214" s="121" t="s">
        <v>466</v>
      </c>
      <c r="D214" s="121" t="s">
        <v>579</v>
      </c>
      <c r="E214" s="75" t="s">
        <v>580</v>
      </c>
      <c r="F214" s="75" t="s">
        <v>581</v>
      </c>
      <c r="G214" s="66" t="s">
        <v>180</v>
      </c>
      <c r="H214" s="135" t="s">
        <v>247</v>
      </c>
      <c r="I214" s="103" t="s">
        <v>255</v>
      </c>
      <c r="J214" s="103" t="s">
        <v>249</v>
      </c>
      <c r="K214" s="104" t="s">
        <v>233</v>
      </c>
      <c r="L214" s="86" t="s">
        <v>250</v>
      </c>
      <c r="M214" s="104" t="s">
        <v>251</v>
      </c>
      <c r="N214" s="104" t="s">
        <v>252</v>
      </c>
      <c r="O214" s="87">
        <v>2</v>
      </c>
      <c r="P214" s="87">
        <v>2</v>
      </c>
      <c r="Q214" s="87">
        <f t="shared" si="104"/>
        <v>4</v>
      </c>
      <c r="R214" s="86" t="str">
        <f t="shared" si="86"/>
        <v>BAJO</v>
      </c>
      <c r="S214" s="87">
        <v>25</v>
      </c>
      <c r="T214" s="87">
        <f t="shared" si="87"/>
        <v>100</v>
      </c>
      <c r="U214" s="87" t="str">
        <f t="shared" si="88"/>
        <v>III</v>
      </c>
      <c r="V214" s="105" t="s">
        <v>121</v>
      </c>
      <c r="W214" s="87" t="s">
        <v>253</v>
      </c>
      <c r="X214" s="87" t="s">
        <v>180</v>
      </c>
      <c r="Y214" s="86" t="s">
        <v>189</v>
      </c>
      <c r="Z214" s="86" t="s">
        <v>189</v>
      </c>
      <c r="AA214" s="86" t="s">
        <v>189</v>
      </c>
      <c r="AB214" s="104" t="s">
        <v>254</v>
      </c>
      <c r="AC214" s="86" t="s">
        <v>189</v>
      </c>
      <c r="AD214" s="142">
        <v>45869</v>
      </c>
      <c r="AE214" s="86" t="s">
        <v>191</v>
      </c>
      <c r="AF214" s="87">
        <v>2</v>
      </c>
      <c r="AG214" s="87">
        <v>2</v>
      </c>
      <c r="AH214" s="87">
        <f t="shared" si="105"/>
        <v>4</v>
      </c>
      <c r="AI214" s="86" t="str">
        <f t="shared" si="90"/>
        <v>BAJO</v>
      </c>
      <c r="AJ214" s="87">
        <v>25</v>
      </c>
      <c r="AK214" s="87">
        <f t="shared" si="91"/>
        <v>100</v>
      </c>
      <c r="AL214" s="87" t="str">
        <f t="shared" si="92"/>
        <v>III</v>
      </c>
      <c r="AM214" s="105" t="s">
        <v>121</v>
      </c>
      <c r="AN214" s="87" t="s">
        <v>253</v>
      </c>
      <c r="AO214" s="86" t="s">
        <v>180</v>
      </c>
      <c r="AP214" s="86" t="s">
        <v>189</v>
      </c>
      <c r="AQ214" s="86" t="s">
        <v>189</v>
      </c>
      <c r="AR214" s="86" t="s">
        <v>189</v>
      </c>
      <c r="AS214" s="104" t="s">
        <v>254</v>
      </c>
      <c r="AT214" s="86" t="s">
        <v>189</v>
      </c>
      <c r="AU214" s="135" t="str">
        <f t="shared" si="101"/>
        <v>Se mantiene los controles establecidos</v>
      </c>
    </row>
    <row r="215" spans="2:47" s="47" customFormat="1" ht="174.75" customHeight="1" x14ac:dyDescent="0.25">
      <c r="B215" s="100" t="s">
        <v>175</v>
      </c>
      <c r="C215" s="121" t="s">
        <v>466</v>
      </c>
      <c r="D215" s="121" t="s">
        <v>579</v>
      </c>
      <c r="E215" s="75" t="s">
        <v>580</v>
      </c>
      <c r="F215" s="75" t="s">
        <v>581</v>
      </c>
      <c r="G215" s="66" t="s">
        <v>180</v>
      </c>
      <c r="H215" s="135" t="s">
        <v>247</v>
      </c>
      <c r="I215" s="86" t="s">
        <v>256</v>
      </c>
      <c r="J215" s="103" t="s">
        <v>249</v>
      </c>
      <c r="K215" s="104" t="s">
        <v>257</v>
      </c>
      <c r="L215" s="86" t="s">
        <v>258</v>
      </c>
      <c r="M215" s="104" t="s">
        <v>251</v>
      </c>
      <c r="N215" s="104" t="s">
        <v>252</v>
      </c>
      <c r="O215" s="87">
        <v>2</v>
      </c>
      <c r="P215" s="87">
        <v>2</v>
      </c>
      <c r="Q215" s="87">
        <f t="shared" si="104"/>
        <v>4</v>
      </c>
      <c r="R215" s="86" t="str">
        <f t="shared" si="86"/>
        <v>BAJO</v>
      </c>
      <c r="S215" s="87">
        <v>60</v>
      </c>
      <c r="T215" s="87">
        <f t="shared" si="87"/>
        <v>240</v>
      </c>
      <c r="U215" s="87" t="str">
        <f t="shared" si="88"/>
        <v>II</v>
      </c>
      <c r="V215" s="105" t="s">
        <v>121</v>
      </c>
      <c r="W215" s="87" t="s">
        <v>253</v>
      </c>
      <c r="X215" s="87" t="s">
        <v>180</v>
      </c>
      <c r="Y215" s="86" t="s">
        <v>189</v>
      </c>
      <c r="Z215" s="86" t="s">
        <v>189</v>
      </c>
      <c r="AA215" s="86" t="s">
        <v>189</v>
      </c>
      <c r="AB215" s="104" t="s">
        <v>254</v>
      </c>
      <c r="AC215" s="86" t="s">
        <v>189</v>
      </c>
      <c r="AD215" s="142">
        <v>45869</v>
      </c>
      <c r="AE215" s="86" t="s">
        <v>191</v>
      </c>
      <c r="AF215" s="87">
        <v>2</v>
      </c>
      <c r="AG215" s="87">
        <v>2</v>
      </c>
      <c r="AH215" s="87">
        <f t="shared" si="105"/>
        <v>4</v>
      </c>
      <c r="AI215" s="86" t="str">
        <f t="shared" si="90"/>
        <v>BAJO</v>
      </c>
      <c r="AJ215" s="87">
        <v>60</v>
      </c>
      <c r="AK215" s="87">
        <f t="shared" si="91"/>
        <v>240</v>
      </c>
      <c r="AL215" s="87" t="str">
        <f t="shared" si="92"/>
        <v>II</v>
      </c>
      <c r="AM215" s="105" t="s">
        <v>121</v>
      </c>
      <c r="AN215" s="87" t="s">
        <v>253</v>
      </c>
      <c r="AO215" s="86" t="s">
        <v>180</v>
      </c>
      <c r="AP215" s="86" t="s">
        <v>189</v>
      </c>
      <c r="AQ215" s="86" t="s">
        <v>189</v>
      </c>
      <c r="AR215" s="86" t="s">
        <v>189</v>
      </c>
      <c r="AS215" s="104" t="s">
        <v>254</v>
      </c>
      <c r="AT215" s="86" t="s">
        <v>189</v>
      </c>
      <c r="AU215" s="135" t="str">
        <f t="shared" si="101"/>
        <v>Se mantiene los controles establecidos</v>
      </c>
    </row>
    <row r="216" spans="2:47" s="47" customFormat="1" ht="174.75" customHeight="1" x14ac:dyDescent="0.25">
      <c r="B216" s="100" t="s">
        <v>175</v>
      </c>
      <c r="C216" s="121" t="s">
        <v>466</v>
      </c>
      <c r="D216" s="121" t="s">
        <v>579</v>
      </c>
      <c r="E216" s="75" t="s">
        <v>580</v>
      </c>
      <c r="F216" s="75" t="s">
        <v>581</v>
      </c>
      <c r="G216" s="66" t="s">
        <v>180</v>
      </c>
      <c r="H216" s="135" t="s">
        <v>247</v>
      </c>
      <c r="I216" s="86" t="s">
        <v>259</v>
      </c>
      <c r="J216" s="103" t="s">
        <v>249</v>
      </c>
      <c r="K216" s="104" t="s">
        <v>233</v>
      </c>
      <c r="L216" s="86" t="s">
        <v>250</v>
      </c>
      <c r="M216" s="104" t="s">
        <v>251</v>
      </c>
      <c r="N216" s="104" t="s">
        <v>252</v>
      </c>
      <c r="O216" s="87">
        <v>1</v>
      </c>
      <c r="P216" s="87">
        <v>1</v>
      </c>
      <c r="Q216" s="87">
        <f t="shared" si="104"/>
        <v>1</v>
      </c>
      <c r="R216" s="86" t="str">
        <f t="shared" si="86"/>
        <v>BAJO</v>
      </c>
      <c r="S216" s="87">
        <v>10</v>
      </c>
      <c r="T216" s="87">
        <f t="shared" si="87"/>
        <v>10</v>
      </c>
      <c r="U216" s="87" t="str">
        <f t="shared" si="88"/>
        <v>IV</v>
      </c>
      <c r="V216" s="105" t="s">
        <v>121</v>
      </c>
      <c r="W216" s="87" t="s">
        <v>253</v>
      </c>
      <c r="X216" s="87" t="s">
        <v>180</v>
      </c>
      <c r="Y216" s="86" t="s">
        <v>189</v>
      </c>
      <c r="Z216" s="86" t="s">
        <v>189</v>
      </c>
      <c r="AA216" s="86" t="s">
        <v>189</v>
      </c>
      <c r="AB216" s="104" t="s">
        <v>254</v>
      </c>
      <c r="AC216" s="86" t="s">
        <v>189</v>
      </c>
      <c r="AD216" s="142">
        <v>45869</v>
      </c>
      <c r="AE216" s="86" t="s">
        <v>191</v>
      </c>
      <c r="AF216" s="87">
        <v>1</v>
      </c>
      <c r="AG216" s="87">
        <v>1</v>
      </c>
      <c r="AH216" s="87">
        <f t="shared" si="105"/>
        <v>1</v>
      </c>
      <c r="AI216" s="86" t="str">
        <f t="shared" si="90"/>
        <v>BAJO</v>
      </c>
      <c r="AJ216" s="87">
        <v>10</v>
      </c>
      <c r="AK216" s="87">
        <f t="shared" si="91"/>
        <v>10</v>
      </c>
      <c r="AL216" s="87" t="str">
        <f t="shared" si="92"/>
        <v>IV</v>
      </c>
      <c r="AM216" s="105" t="s">
        <v>121</v>
      </c>
      <c r="AN216" s="87" t="s">
        <v>253</v>
      </c>
      <c r="AO216" s="86" t="s">
        <v>180</v>
      </c>
      <c r="AP216" s="86" t="s">
        <v>189</v>
      </c>
      <c r="AQ216" s="86" t="s">
        <v>189</v>
      </c>
      <c r="AR216" s="86" t="s">
        <v>189</v>
      </c>
      <c r="AS216" s="104" t="s">
        <v>254</v>
      </c>
      <c r="AT216" s="86" t="s">
        <v>189</v>
      </c>
      <c r="AU216" s="135" t="str">
        <f t="shared" si="101"/>
        <v>Se mantiene los controles establecidos</v>
      </c>
    </row>
    <row r="217" spans="2:47" s="47" customFormat="1" ht="174.75" customHeight="1" x14ac:dyDescent="0.25">
      <c r="B217" s="100" t="s">
        <v>567</v>
      </c>
      <c r="C217" s="101" t="s">
        <v>582</v>
      </c>
      <c r="D217" s="121" t="s">
        <v>583</v>
      </c>
      <c r="E217" s="75" t="s">
        <v>584</v>
      </c>
      <c r="F217" s="61" t="s">
        <v>585</v>
      </c>
      <c r="G217" s="66" t="s">
        <v>180</v>
      </c>
      <c r="H217" s="135" t="s">
        <v>181</v>
      </c>
      <c r="I217" s="86" t="s">
        <v>575</v>
      </c>
      <c r="J217" s="103" t="s">
        <v>183</v>
      </c>
      <c r="K217" s="104" t="s">
        <v>184</v>
      </c>
      <c r="L217" s="86" t="s">
        <v>185</v>
      </c>
      <c r="M217" s="104" t="s">
        <v>186</v>
      </c>
      <c r="N217" s="36" t="s">
        <v>304</v>
      </c>
      <c r="O217" s="117">
        <v>2</v>
      </c>
      <c r="P217" s="117">
        <v>3</v>
      </c>
      <c r="Q217" s="118">
        <f t="shared" si="104"/>
        <v>6</v>
      </c>
      <c r="R217" s="117" t="str">
        <f t="shared" si="86"/>
        <v>MEDIO</v>
      </c>
      <c r="S217" s="117">
        <v>25</v>
      </c>
      <c r="T217" s="117">
        <f t="shared" si="87"/>
        <v>150</v>
      </c>
      <c r="U217" s="86" t="str">
        <f t="shared" si="88"/>
        <v>II</v>
      </c>
      <c r="V217" s="105" t="s">
        <v>121</v>
      </c>
      <c r="W217" s="119" t="s">
        <v>576</v>
      </c>
      <c r="X217" s="87" t="s">
        <v>180</v>
      </c>
      <c r="Y217" s="117" t="s">
        <v>189</v>
      </c>
      <c r="Z217" s="117" t="s">
        <v>189</v>
      </c>
      <c r="AA217" s="117" t="s">
        <v>189</v>
      </c>
      <c r="AB217" s="86" t="s">
        <v>305</v>
      </c>
      <c r="AC217" s="86" t="s">
        <v>189</v>
      </c>
      <c r="AD217" s="142">
        <v>45869</v>
      </c>
      <c r="AE217" s="86" t="s">
        <v>191</v>
      </c>
      <c r="AF217" s="117">
        <v>2</v>
      </c>
      <c r="AG217" s="117">
        <v>3</v>
      </c>
      <c r="AH217" s="118">
        <f t="shared" si="105"/>
        <v>6</v>
      </c>
      <c r="AI217" s="117" t="str">
        <f t="shared" si="90"/>
        <v>MEDIO</v>
      </c>
      <c r="AJ217" s="117">
        <v>25</v>
      </c>
      <c r="AK217" s="117">
        <f t="shared" si="91"/>
        <v>150</v>
      </c>
      <c r="AL217" s="86" t="str">
        <f t="shared" si="92"/>
        <v>II</v>
      </c>
      <c r="AM217" s="105" t="s">
        <v>121</v>
      </c>
      <c r="AN217" s="119" t="s">
        <v>576</v>
      </c>
      <c r="AO217" s="86" t="s">
        <v>180</v>
      </c>
      <c r="AP217" s="117" t="s">
        <v>189</v>
      </c>
      <c r="AQ217" s="117" t="s">
        <v>189</v>
      </c>
      <c r="AR217" s="117" t="s">
        <v>189</v>
      </c>
      <c r="AS217" s="86" t="s">
        <v>305</v>
      </c>
      <c r="AT217" s="86" t="s">
        <v>189</v>
      </c>
      <c r="AU217" s="135" t="str">
        <f t="shared" si="101"/>
        <v>Se mantiene los controles establecidos</v>
      </c>
    </row>
    <row r="218" spans="2:47" s="47" customFormat="1" ht="174.75" customHeight="1" x14ac:dyDescent="0.25">
      <c r="B218" s="100" t="s">
        <v>567</v>
      </c>
      <c r="C218" s="101" t="s">
        <v>582</v>
      </c>
      <c r="D218" s="121" t="s">
        <v>583</v>
      </c>
      <c r="E218" s="75" t="s">
        <v>584</v>
      </c>
      <c r="F218" s="61" t="s">
        <v>585</v>
      </c>
      <c r="G218" s="66" t="s">
        <v>180</v>
      </c>
      <c r="H218" s="135" t="s">
        <v>181</v>
      </c>
      <c r="I218" s="86" t="s">
        <v>1128</v>
      </c>
      <c r="J218" s="103" t="s">
        <v>211</v>
      </c>
      <c r="K218" s="104" t="s">
        <v>212</v>
      </c>
      <c r="L218" s="86" t="s">
        <v>213</v>
      </c>
      <c r="M218" s="104" t="s">
        <v>214</v>
      </c>
      <c r="N218" s="104" t="s">
        <v>215</v>
      </c>
      <c r="O218" s="87">
        <v>2</v>
      </c>
      <c r="P218" s="87">
        <v>3</v>
      </c>
      <c r="Q218" s="87">
        <f t="shared" si="104"/>
        <v>6</v>
      </c>
      <c r="R218" s="86" t="str">
        <f t="shared" si="86"/>
        <v>MEDIO</v>
      </c>
      <c r="S218" s="87">
        <v>10</v>
      </c>
      <c r="T218" s="87">
        <f t="shared" si="87"/>
        <v>60</v>
      </c>
      <c r="U218" s="87" t="str">
        <f t="shared" si="88"/>
        <v>III</v>
      </c>
      <c r="V218" s="105" t="s">
        <v>121</v>
      </c>
      <c r="W218" s="86" t="s">
        <v>216</v>
      </c>
      <c r="X218" s="87" t="s">
        <v>180</v>
      </c>
      <c r="Y218" s="86" t="s">
        <v>189</v>
      </c>
      <c r="Z218" s="86" t="s">
        <v>189</v>
      </c>
      <c r="AA218" s="86" t="s">
        <v>217</v>
      </c>
      <c r="AB218" s="86" t="s">
        <v>218</v>
      </c>
      <c r="AC218" s="86" t="s">
        <v>189</v>
      </c>
      <c r="AD218" s="142">
        <v>45869</v>
      </c>
      <c r="AE218" s="86" t="s">
        <v>191</v>
      </c>
      <c r="AF218" s="87">
        <v>2</v>
      </c>
      <c r="AG218" s="87">
        <v>3</v>
      </c>
      <c r="AH218" s="87">
        <f t="shared" si="105"/>
        <v>6</v>
      </c>
      <c r="AI218" s="86" t="str">
        <f t="shared" si="90"/>
        <v>MEDIO</v>
      </c>
      <c r="AJ218" s="87">
        <v>10</v>
      </c>
      <c r="AK218" s="87">
        <f t="shared" si="91"/>
        <v>60</v>
      </c>
      <c r="AL218" s="87" t="str">
        <f t="shared" si="92"/>
        <v>III</v>
      </c>
      <c r="AM218" s="105" t="s">
        <v>121</v>
      </c>
      <c r="AN218" s="86" t="s">
        <v>216</v>
      </c>
      <c r="AO218" s="86" t="s">
        <v>180</v>
      </c>
      <c r="AP218" s="86" t="s">
        <v>189</v>
      </c>
      <c r="AQ218" s="86" t="s">
        <v>189</v>
      </c>
      <c r="AR218" s="86" t="s">
        <v>217</v>
      </c>
      <c r="AS218" s="86" t="s">
        <v>218</v>
      </c>
      <c r="AT218" s="86" t="s">
        <v>189</v>
      </c>
      <c r="AU218" s="135" t="str">
        <f t="shared" si="101"/>
        <v>Se mantiene los controles establecidos</v>
      </c>
    </row>
    <row r="219" spans="2:47" s="47" customFormat="1" ht="174.75" customHeight="1" x14ac:dyDescent="0.25">
      <c r="B219" s="100" t="s">
        <v>567</v>
      </c>
      <c r="C219" s="101" t="s">
        <v>582</v>
      </c>
      <c r="D219" s="121" t="s">
        <v>583</v>
      </c>
      <c r="E219" s="75" t="s">
        <v>584</v>
      </c>
      <c r="F219" s="69" t="s">
        <v>585</v>
      </c>
      <c r="G219" s="66" t="s">
        <v>180</v>
      </c>
      <c r="H219" s="135" t="s">
        <v>181</v>
      </c>
      <c r="I219" s="86" t="s">
        <v>219</v>
      </c>
      <c r="J219" s="103" t="s">
        <v>211</v>
      </c>
      <c r="K219" s="104" t="s">
        <v>220</v>
      </c>
      <c r="L219" s="86" t="s">
        <v>213</v>
      </c>
      <c r="M219" s="104" t="s">
        <v>221</v>
      </c>
      <c r="N219" s="104" t="s">
        <v>222</v>
      </c>
      <c r="O219" s="87">
        <v>2</v>
      </c>
      <c r="P219" s="87">
        <v>3</v>
      </c>
      <c r="Q219" s="87">
        <f t="shared" si="104"/>
        <v>6</v>
      </c>
      <c r="R219" s="86" t="str">
        <f t="shared" si="86"/>
        <v>MEDIO</v>
      </c>
      <c r="S219" s="87">
        <v>10</v>
      </c>
      <c r="T219" s="87">
        <f t="shared" si="87"/>
        <v>60</v>
      </c>
      <c r="U219" s="87" t="str">
        <f t="shared" si="88"/>
        <v>III</v>
      </c>
      <c r="V219" s="105" t="s">
        <v>121</v>
      </c>
      <c r="W219" s="86" t="s">
        <v>223</v>
      </c>
      <c r="X219" s="87" t="s">
        <v>180</v>
      </c>
      <c r="Y219" s="86" t="s">
        <v>189</v>
      </c>
      <c r="Z219" s="86" t="s">
        <v>189</v>
      </c>
      <c r="AA219" s="86" t="s">
        <v>189</v>
      </c>
      <c r="AB219" s="86" t="s">
        <v>218</v>
      </c>
      <c r="AC219" s="86" t="s">
        <v>189</v>
      </c>
      <c r="AD219" s="142">
        <v>45869</v>
      </c>
      <c r="AE219" s="86" t="s">
        <v>191</v>
      </c>
      <c r="AF219" s="87">
        <v>2</v>
      </c>
      <c r="AG219" s="87">
        <v>3</v>
      </c>
      <c r="AH219" s="87">
        <f t="shared" si="105"/>
        <v>6</v>
      </c>
      <c r="AI219" s="86" t="str">
        <f t="shared" si="90"/>
        <v>MEDIO</v>
      </c>
      <c r="AJ219" s="87">
        <v>10</v>
      </c>
      <c r="AK219" s="87">
        <f t="shared" si="91"/>
        <v>60</v>
      </c>
      <c r="AL219" s="87" t="str">
        <f t="shared" si="92"/>
        <v>III</v>
      </c>
      <c r="AM219" s="105" t="s">
        <v>121</v>
      </c>
      <c r="AN219" s="86" t="s">
        <v>223</v>
      </c>
      <c r="AO219" s="86" t="s">
        <v>180</v>
      </c>
      <c r="AP219" s="86" t="s">
        <v>189</v>
      </c>
      <c r="AQ219" s="86" t="s">
        <v>189</v>
      </c>
      <c r="AR219" s="86" t="s">
        <v>189</v>
      </c>
      <c r="AS219" s="86" t="s">
        <v>218</v>
      </c>
      <c r="AT219" s="86" t="s">
        <v>189</v>
      </c>
      <c r="AU219" s="135" t="str">
        <f t="shared" si="101"/>
        <v>Se mantiene los controles establecidos</v>
      </c>
    </row>
    <row r="220" spans="2:47" s="47" customFormat="1" ht="174.75" customHeight="1" x14ac:dyDescent="0.25">
      <c r="B220" s="100" t="s">
        <v>567</v>
      </c>
      <c r="C220" s="101" t="s">
        <v>582</v>
      </c>
      <c r="D220" s="121" t="s">
        <v>583</v>
      </c>
      <c r="E220" s="75" t="s">
        <v>584</v>
      </c>
      <c r="F220" s="69" t="s">
        <v>585</v>
      </c>
      <c r="G220" s="66" t="s">
        <v>180</v>
      </c>
      <c r="H220" s="135" t="s">
        <v>181</v>
      </c>
      <c r="I220" s="86" t="s">
        <v>232</v>
      </c>
      <c r="J220" s="103" t="s">
        <v>225</v>
      </c>
      <c r="K220" s="104" t="s">
        <v>233</v>
      </c>
      <c r="L220" s="86" t="s">
        <v>234</v>
      </c>
      <c r="M220" s="104" t="s">
        <v>235</v>
      </c>
      <c r="N220" s="104" t="s">
        <v>236</v>
      </c>
      <c r="O220" s="87">
        <v>1</v>
      </c>
      <c r="P220" s="87">
        <v>3</v>
      </c>
      <c r="Q220" s="87">
        <f>O220*P220</f>
        <v>3</v>
      </c>
      <c r="R220" s="86" t="str">
        <f t="shared" si="86"/>
        <v>BAJO</v>
      </c>
      <c r="S220" s="87">
        <v>25</v>
      </c>
      <c r="T220" s="87">
        <f t="shared" si="87"/>
        <v>75</v>
      </c>
      <c r="U220" s="87" t="str">
        <f t="shared" si="88"/>
        <v>III</v>
      </c>
      <c r="V220" s="143" t="str">
        <f t="shared" ref="V220" si="106">IF(U220="IV","Aceptable",IF(U220="III","Mejorable",IF(U220="II","Aceptable con control especifico", IF(U220="I","No Aceptable",FALSE))))</f>
        <v>Mejorable</v>
      </c>
      <c r="W220" s="86" t="s">
        <v>237</v>
      </c>
      <c r="X220" s="87" t="s">
        <v>180</v>
      </c>
      <c r="Y220" s="86" t="s">
        <v>189</v>
      </c>
      <c r="Z220" s="86" t="s">
        <v>189</v>
      </c>
      <c r="AA220" s="86" t="s">
        <v>189</v>
      </c>
      <c r="AB220" s="86" t="s">
        <v>502</v>
      </c>
      <c r="AC220" s="86" t="s">
        <v>189</v>
      </c>
      <c r="AD220" s="142">
        <v>45869</v>
      </c>
      <c r="AE220" s="86" t="s">
        <v>191</v>
      </c>
      <c r="AF220" s="87">
        <v>6</v>
      </c>
      <c r="AG220" s="87">
        <v>3</v>
      </c>
      <c r="AH220" s="87">
        <f>AF220*AG220</f>
        <v>18</v>
      </c>
      <c r="AI220" s="86" t="str">
        <f t="shared" si="90"/>
        <v>ALTO</v>
      </c>
      <c r="AJ220" s="87">
        <v>25</v>
      </c>
      <c r="AK220" s="87">
        <f t="shared" si="91"/>
        <v>450</v>
      </c>
      <c r="AL220" s="87" t="str">
        <f t="shared" si="92"/>
        <v>II</v>
      </c>
      <c r="AM220" s="143" t="str">
        <f t="shared" ref="AM220" si="107">IF(AL220="IV","Aceptable",IF(AL220="III","Mejorable",IF(AL220="II","Aceptable con control especifico", IF(AL220="I","No Aceptable",FALSE))))</f>
        <v>Aceptable con control especifico</v>
      </c>
      <c r="AN220" s="86" t="s">
        <v>237</v>
      </c>
      <c r="AO220" s="86" t="s">
        <v>180</v>
      </c>
      <c r="AP220" s="86" t="s">
        <v>189</v>
      </c>
      <c r="AQ220" s="86" t="s">
        <v>189</v>
      </c>
      <c r="AR220" s="86" t="s">
        <v>189</v>
      </c>
      <c r="AS220" s="86" t="s">
        <v>502</v>
      </c>
      <c r="AT220" s="86" t="s">
        <v>189</v>
      </c>
      <c r="AU220" s="135" t="str">
        <f t="shared" si="101"/>
        <v>Disminuyó el riesgo</v>
      </c>
    </row>
    <row r="221" spans="2:47" s="47" customFormat="1" ht="174.75" customHeight="1" x14ac:dyDescent="0.25">
      <c r="B221" s="100" t="s">
        <v>567</v>
      </c>
      <c r="C221" s="101" t="s">
        <v>582</v>
      </c>
      <c r="D221" s="121" t="s">
        <v>583</v>
      </c>
      <c r="E221" s="75" t="s">
        <v>584</v>
      </c>
      <c r="F221" s="69" t="s">
        <v>585</v>
      </c>
      <c r="G221" s="66" t="s">
        <v>180</v>
      </c>
      <c r="H221" s="135" t="s">
        <v>181</v>
      </c>
      <c r="I221" s="86" t="s">
        <v>243</v>
      </c>
      <c r="J221" s="103" t="s">
        <v>225</v>
      </c>
      <c r="K221" s="104" t="s">
        <v>244</v>
      </c>
      <c r="L221" s="86" t="s">
        <v>185</v>
      </c>
      <c r="M221" s="104" t="s">
        <v>291</v>
      </c>
      <c r="N221" s="104" t="s">
        <v>185</v>
      </c>
      <c r="O221" s="87">
        <v>2</v>
      </c>
      <c r="P221" s="87">
        <v>3</v>
      </c>
      <c r="Q221" s="87">
        <f t="shared" ref="Q221:Q242" si="108">O221*P221</f>
        <v>6</v>
      </c>
      <c r="R221" s="86" t="str">
        <f t="shared" si="86"/>
        <v>MEDIO</v>
      </c>
      <c r="S221" s="87">
        <v>10</v>
      </c>
      <c r="T221" s="87">
        <f t="shared" si="87"/>
        <v>60</v>
      </c>
      <c r="U221" s="87" t="str">
        <f t="shared" si="88"/>
        <v>III</v>
      </c>
      <c r="V221" s="105" t="s">
        <v>121</v>
      </c>
      <c r="W221" s="87" t="s">
        <v>242</v>
      </c>
      <c r="X221" s="87" t="s">
        <v>180</v>
      </c>
      <c r="Y221" s="86" t="s">
        <v>189</v>
      </c>
      <c r="Z221" s="86" t="s">
        <v>189</v>
      </c>
      <c r="AA221" s="86" t="s">
        <v>189</v>
      </c>
      <c r="AB221" s="86" t="s">
        <v>246</v>
      </c>
      <c r="AC221" s="86" t="s">
        <v>189</v>
      </c>
      <c r="AD221" s="142">
        <v>45869</v>
      </c>
      <c r="AE221" s="86" t="s">
        <v>191</v>
      </c>
      <c r="AF221" s="87">
        <v>2</v>
      </c>
      <c r="AG221" s="87">
        <v>3</v>
      </c>
      <c r="AH221" s="87">
        <f t="shared" ref="AH221:AH229" si="109">AF221*AG221</f>
        <v>6</v>
      </c>
      <c r="AI221" s="86" t="str">
        <f t="shared" si="90"/>
        <v>MEDIO</v>
      </c>
      <c r="AJ221" s="87">
        <v>10</v>
      </c>
      <c r="AK221" s="87">
        <f t="shared" si="91"/>
        <v>60</v>
      </c>
      <c r="AL221" s="87" t="str">
        <f t="shared" si="92"/>
        <v>III</v>
      </c>
      <c r="AM221" s="105" t="s">
        <v>121</v>
      </c>
      <c r="AN221" s="87" t="s">
        <v>242</v>
      </c>
      <c r="AO221" s="86" t="s">
        <v>180</v>
      </c>
      <c r="AP221" s="86" t="s">
        <v>189</v>
      </c>
      <c r="AQ221" s="86" t="s">
        <v>189</v>
      </c>
      <c r="AR221" s="86" t="s">
        <v>189</v>
      </c>
      <c r="AS221" s="86" t="s">
        <v>246</v>
      </c>
      <c r="AT221" s="86" t="s">
        <v>189</v>
      </c>
      <c r="AU221" s="135" t="str">
        <f t="shared" si="101"/>
        <v>Se mantiene los controles establecidos</v>
      </c>
    </row>
    <row r="222" spans="2:47" s="47" customFormat="1" ht="174.75" customHeight="1" x14ac:dyDescent="0.25">
      <c r="B222" s="100" t="s">
        <v>567</v>
      </c>
      <c r="C222" s="101" t="s">
        <v>582</v>
      </c>
      <c r="D222" s="121" t="s">
        <v>583</v>
      </c>
      <c r="E222" s="75" t="s">
        <v>584</v>
      </c>
      <c r="F222" s="69" t="s">
        <v>585</v>
      </c>
      <c r="G222" s="66" t="s">
        <v>180</v>
      </c>
      <c r="H222" s="135" t="s">
        <v>247</v>
      </c>
      <c r="I222" s="86" t="s">
        <v>248</v>
      </c>
      <c r="J222" s="103" t="s">
        <v>249</v>
      </c>
      <c r="K222" s="104" t="s">
        <v>233</v>
      </c>
      <c r="L222" s="86" t="s">
        <v>250</v>
      </c>
      <c r="M222" s="104" t="s">
        <v>251</v>
      </c>
      <c r="N222" s="104" t="s">
        <v>252</v>
      </c>
      <c r="O222" s="87">
        <v>2</v>
      </c>
      <c r="P222" s="87">
        <v>2</v>
      </c>
      <c r="Q222" s="87">
        <f t="shared" si="108"/>
        <v>4</v>
      </c>
      <c r="R222" s="86" t="str">
        <f t="shared" si="86"/>
        <v>BAJO</v>
      </c>
      <c r="S222" s="87">
        <v>25</v>
      </c>
      <c r="T222" s="87">
        <f t="shared" si="87"/>
        <v>100</v>
      </c>
      <c r="U222" s="87" t="str">
        <f t="shared" si="88"/>
        <v>III</v>
      </c>
      <c r="V222" s="105" t="s">
        <v>121</v>
      </c>
      <c r="W222" s="87" t="s">
        <v>253</v>
      </c>
      <c r="X222" s="87" t="s">
        <v>180</v>
      </c>
      <c r="Y222" s="86" t="s">
        <v>189</v>
      </c>
      <c r="Z222" s="86" t="s">
        <v>189</v>
      </c>
      <c r="AA222" s="86" t="s">
        <v>189</v>
      </c>
      <c r="AB222" s="104" t="s">
        <v>254</v>
      </c>
      <c r="AC222" s="86" t="s">
        <v>189</v>
      </c>
      <c r="AD222" s="142">
        <v>45869</v>
      </c>
      <c r="AE222" s="86" t="s">
        <v>191</v>
      </c>
      <c r="AF222" s="87">
        <v>2</v>
      </c>
      <c r="AG222" s="87">
        <v>2</v>
      </c>
      <c r="AH222" s="87">
        <f t="shared" si="109"/>
        <v>4</v>
      </c>
      <c r="AI222" s="86" t="str">
        <f t="shared" si="90"/>
        <v>BAJO</v>
      </c>
      <c r="AJ222" s="87">
        <v>25</v>
      </c>
      <c r="AK222" s="87">
        <f t="shared" si="91"/>
        <v>100</v>
      </c>
      <c r="AL222" s="87" t="str">
        <f t="shared" si="92"/>
        <v>III</v>
      </c>
      <c r="AM222" s="105" t="s">
        <v>121</v>
      </c>
      <c r="AN222" s="87" t="s">
        <v>253</v>
      </c>
      <c r="AO222" s="86" t="s">
        <v>180</v>
      </c>
      <c r="AP222" s="86" t="s">
        <v>189</v>
      </c>
      <c r="AQ222" s="86" t="s">
        <v>189</v>
      </c>
      <c r="AR222" s="86" t="s">
        <v>189</v>
      </c>
      <c r="AS222" s="104" t="s">
        <v>254</v>
      </c>
      <c r="AT222" s="86" t="s">
        <v>189</v>
      </c>
      <c r="AU222" s="135" t="str">
        <f t="shared" si="101"/>
        <v>Se mantiene los controles establecidos</v>
      </c>
    </row>
    <row r="223" spans="2:47" s="47" customFormat="1" ht="174.75" customHeight="1" x14ac:dyDescent="0.25">
      <c r="B223" s="100" t="s">
        <v>567</v>
      </c>
      <c r="C223" s="101" t="s">
        <v>582</v>
      </c>
      <c r="D223" s="121" t="s">
        <v>583</v>
      </c>
      <c r="E223" s="75" t="s">
        <v>584</v>
      </c>
      <c r="F223" s="69" t="s">
        <v>585</v>
      </c>
      <c r="G223" s="66" t="s">
        <v>180</v>
      </c>
      <c r="H223" s="135" t="s">
        <v>247</v>
      </c>
      <c r="I223" s="103" t="s">
        <v>255</v>
      </c>
      <c r="J223" s="103" t="s">
        <v>249</v>
      </c>
      <c r="K223" s="104" t="s">
        <v>233</v>
      </c>
      <c r="L223" s="86" t="s">
        <v>250</v>
      </c>
      <c r="M223" s="104" t="s">
        <v>251</v>
      </c>
      <c r="N223" s="104" t="s">
        <v>252</v>
      </c>
      <c r="O223" s="87">
        <v>2</v>
      </c>
      <c r="P223" s="87">
        <v>2</v>
      </c>
      <c r="Q223" s="87">
        <f t="shared" si="108"/>
        <v>4</v>
      </c>
      <c r="R223" s="86" t="str">
        <f t="shared" si="86"/>
        <v>BAJO</v>
      </c>
      <c r="S223" s="87">
        <v>25</v>
      </c>
      <c r="T223" s="87">
        <f t="shared" si="87"/>
        <v>100</v>
      </c>
      <c r="U223" s="87" t="str">
        <f t="shared" si="88"/>
        <v>III</v>
      </c>
      <c r="V223" s="105" t="s">
        <v>121</v>
      </c>
      <c r="W223" s="87" t="s">
        <v>253</v>
      </c>
      <c r="X223" s="87" t="s">
        <v>180</v>
      </c>
      <c r="Y223" s="86" t="s">
        <v>189</v>
      </c>
      <c r="Z223" s="86" t="s">
        <v>189</v>
      </c>
      <c r="AA223" s="86" t="s">
        <v>189</v>
      </c>
      <c r="AB223" s="104" t="s">
        <v>254</v>
      </c>
      <c r="AC223" s="86" t="s">
        <v>189</v>
      </c>
      <c r="AD223" s="142">
        <v>45869</v>
      </c>
      <c r="AE223" s="86" t="s">
        <v>191</v>
      </c>
      <c r="AF223" s="87">
        <v>2</v>
      </c>
      <c r="AG223" s="87">
        <v>2</v>
      </c>
      <c r="AH223" s="87">
        <f t="shared" si="109"/>
        <v>4</v>
      </c>
      <c r="AI223" s="86" t="str">
        <f t="shared" si="90"/>
        <v>BAJO</v>
      </c>
      <c r="AJ223" s="87">
        <v>25</v>
      </c>
      <c r="AK223" s="87">
        <f t="shared" si="91"/>
        <v>100</v>
      </c>
      <c r="AL223" s="87" t="str">
        <f t="shared" si="92"/>
        <v>III</v>
      </c>
      <c r="AM223" s="105" t="s">
        <v>121</v>
      </c>
      <c r="AN223" s="87" t="s">
        <v>253</v>
      </c>
      <c r="AO223" s="86" t="s">
        <v>180</v>
      </c>
      <c r="AP223" s="86" t="s">
        <v>189</v>
      </c>
      <c r="AQ223" s="86" t="s">
        <v>189</v>
      </c>
      <c r="AR223" s="86" t="s">
        <v>189</v>
      </c>
      <c r="AS223" s="104" t="s">
        <v>254</v>
      </c>
      <c r="AT223" s="86" t="s">
        <v>189</v>
      </c>
      <c r="AU223" s="135" t="str">
        <f t="shared" si="101"/>
        <v>Se mantiene los controles establecidos</v>
      </c>
    </row>
    <row r="224" spans="2:47" s="47" customFormat="1" ht="174.75" customHeight="1" x14ac:dyDescent="0.25">
      <c r="B224" s="100" t="s">
        <v>567</v>
      </c>
      <c r="C224" s="101" t="s">
        <v>582</v>
      </c>
      <c r="D224" s="121" t="s">
        <v>583</v>
      </c>
      <c r="E224" s="75" t="s">
        <v>584</v>
      </c>
      <c r="F224" s="69" t="s">
        <v>585</v>
      </c>
      <c r="G224" s="66" t="s">
        <v>180</v>
      </c>
      <c r="H224" s="135" t="s">
        <v>247</v>
      </c>
      <c r="I224" s="86" t="s">
        <v>256</v>
      </c>
      <c r="J224" s="103" t="s">
        <v>249</v>
      </c>
      <c r="K224" s="104" t="s">
        <v>257</v>
      </c>
      <c r="L224" s="86" t="s">
        <v>258</v>
      </c>
      <c r="M224" s="104" t="s">
        <v>251</v>
      </c>
      <c r="N224" s="104" t="s">
        <v>252</v>
      </c>
      <c r="O224" s="87">
        <v>2</v>
      </c>
      <c r="P224" s="87">
        <v>2</v>
      </c>
      <c r="Q224" s="87">
        <f t="shared" si="108"/>
        <v>4</v>
      </c>
      <c r="R224" s="86" t="str">
        <f t="shared" si="86"/>
        <v>BAJO</v>
      </c>
      <c r="S224" s="87">
        <v>60</v>
      </c>
      <c r="T224" s="87">
        <f t="shared" si="87"/>
        <v>240</v>
      </c>
      <c r="U224" s="87" t="str">
        <f t="shared" si="88"/>
        <v>II</v>
      </c>
      <c r="V224" s="105" t="s">
        <v>121</v>
      </c>
      <c r="W224" s="87" t="s">
        <v>253</v>
      </c>
      <c r="X224" s="87" t="s">
        <v>180</v>
      </c>
      <c r="Y224" s="86" t="s">
        <v>189</v>
      </c>
      <c r="Z224" s="86" t="s">
        <v>189</v>
      </c>
      <c r="AA224" s="86" t="s">
        <v>189</v>
      </c>
      <c r="AB224" s="104" t="s">
        <v>254</v>
      </c>
      <c r="AC224" s="86" t="s">
        <v>189</v>
      </c>
      <c r="AD224" s="142">
        <v>45869</v>
      </c>
      <c r="AE224" s="86" t="s">
        <v>191</v>
      </c>
      <c r="AF224" s="87">
        <v>2</v>
      </c>
      <c r="AG224" s="87">
        <v>2</v>
      </c>
      <c r="AH224" s="87">
        <f t="shared" si="109"/>
        <v>4</v>
      </c>
      <c r="AI224" s="86" t="str">
        <f t="shared" si="90"/>
        <v>BAJO</v>
      </c>
      <c r="AJ224" s="87">
        <v>60</v>
      </c>
      <c r="AK224" s="87">
        <f t="shared" si="91"/>
        <v>240</v>
      </c>
      <c r="AL224" s="87" t="str">
        <f t="shared" si="92"/>
        <v>II</v>
      </c>
      <c r="AM224" s="105" t="s">
        <v>121</v>
      </c>
      <c r="AN224" s="87" t="s">
        <v>253</v>
      </c>
      <c r="AO224" s="86" t="s">
        <v>180</v>
      </c>
      <c r="AP224" s="86" t="s">
        <v>189</v>
      </c>
      <c r="AQ224" s="86" t="s">
        <v>189</v>
      </c>
      <c r="AR224" s="86" t="s">
        <v>189</v>
      </c>
      <c r="AS224" s="104" t="s">
        <v>254</v>
      </c>
      <c r="AT224" s="86" t="s">
        <v>189</v>
      </c>
      <c r="AU224" s="135" t="str">
        <f t="shared" si="101"/>
        <v>Se mantiene los controles establecidos</v>
      </c>
    </row>
    <row r="225" spans="2:47" s="47" customFormat="1" ht="174.75" customHeight="1" x14ac:dyDescent="0.25">
      <c r="B225" s="100" t="s">
        <v>567</v>
      </c>
      <c r="C225" s="101" t="s">
        <v>582</v>
      </c>
      <c r="D225" s="121" t="s">
        <v>583</v>
      </c>
      <c r="E225" s="75" t="s">
        <v>584</v>
      </c>
      <c r="F225" s="69" t="s">
        <v>585</v>
      </c>
      <c r="G225" s="66" t="s">
        <v>180</v>
      </c>
      <c r="H225" s="135" t="s">
        <v>247</v>
      </c>
      <c r="I225" s="86" t="s">
        <v>259</v>
      </c>
      <c r="J225" s="103" t="s">
        <v>249</v>
      </c>
      <c r="K225" s="104" t="s">
        <v>233</v>
      </c>
      <c r="L225" s="86" t="s">
        <v>250</v>
      </c>
      <c r="M225" s="104" t="s">
        <v>251</v>
      </c>
      <c r="N225" s="104" t="s">
        <v>252</v>
      </c>
      <c r="O225" s="87">
        <v>1</v>
      </c>
      <c r="P225" s="87">
        <v>1</v>
      </c>
      <c r="Q225" s="87">
        <f t="shared" si="108"/>
        <v>1</v>
      </c>
      <c r="R225" s="86" t="str">
        <f t="shared" si="86"/>
        <v>BAJO</v>
      </c>
      <c r="S225" s="87">
        <v>10</v>
      </c>
      <c r="T225" s="87">
        <f t="shared" si="87"/>
        <v>10</v>
      </c>
      <c r="U225" s="87" t="str">
        <f t="shared" si="88"/>
        <v>IV</v>
      </c>
      <c r="V225" s="105" t="s">
        <v>121</v>
      </c>
      <c r="W225" s="87" t="s">
        <v>253</v>
      </c>
      <c r="X225" s="87" t="s">
        <v>180</v>
      </c>
      <c r="Y225" s="86" t="s">
        <v>189</v>
      </c>
      <c r="Z225" s="86" t="s">
        <v>189</v>
      </c>
      <c r="AA225" s="86" t="s">
        <v>189</v>
      </c>
      <c r="AB225" s="104" t="s">
        <v>254</v>
      </c>
      <c r="AC225" s="86" t="s">
        <v>189</v>
      </c>
      <c r="AD225" s="142">
        <v>45869</v>
      </c>
      <c r="AE225" s="86" t="s">
        <v>191</v>
      </c>
      <c r="AF225" s="87">
        <v>1</v>
      </c>
      <c r="AG225" s="87">
        <v>1</v>
      </c>
      <c r="AH225" s="87">
        <f t="shared" si="109"/>
        <v>1</v>
      </c>
      <c r="AI225" s="86" t="str">
        <f t="shared" si="90"/>
        <v>BAJO</v>
      </c>
      <c r="AJ225" s="87">
        <v>10</v>
      </c>
      <c r="AK225" s="87">
        <f t="shared" si="91"/>
        <v>10</v>
      </c>
      <c r="AL225" s="87" t="str">
        <f t="shared" si="92"/>
        <v>IV</v>
      </c>
      <c r="AM225" s="105" t="s">
        <v>121</v>
      </c>
      <c r="AN225" s="87" t="s">
        <v>253</v>
      </c>
      <c r="AO225" s="86" t="s">
        <v>180</v>
      </c>
      <c r="AP225" s="86" t="s">
        <v>189</v>
      </c>
      <c r="AQ225" s="86" t="s">
        <v>189</v>
      </c>
      <c r="AR225" s="86" t="s">
        <v>189</v>
      </c>
      <c r="AS225" s="104" t="s">
        <v>254</v>
      </c>
      <c r="AT225" s="86" t="s">
        <v>189</v>
      </c>
      <c r="AU225" s="135" t="str">
        <f t="shared" si="101"/>
        <v>Se mantiene los controles establecidos</v>
      </c>
    </row>
    <row r="226" spans="2:47" s="47" customFormat="1" ht="174.75" customHeight="1" x14ac:dyDescent="0.25">
      <c r="B226" s="100" t="s">
        <v>567</v>
      </c>
      <c r="C226" s="101" t="s">
        <v>582</v>
      </c>
      <c r="D226" s="101" t="s">
        <v>586</v>
      </c>
      <c r="E226" s="102" t="s">
        <v>587</v>
      </c>
      <c r="F226" s="102" t="s">
        <v>588</v>
      </c>
      <c r="G226" s="66" t="s">
        <v>180</v>
      </c>
      <c r="H226" s="135" t="s">
        <v>181</v>
      </c>
      <c r="I226" s="86" t="s">
        <v>182</v>
      </c>
      <c r="J226" s="103" t="s">
        <v>183</v>
      </c>
      <c r="K226" s="104" t="s">
        <v>184</v>
      </c>
      <c r="L226" s="86" t="s">
        <v>185</v>
      </c>
      <c r="M226" s="104" t="s">
        <v>186</v>
      </c>
      <c r="N226" s="104" t="s">
        <v>187</v>
      </c>
      <c r="O226" s="87">
        <v>1</v>
      </c>
      <c r="P226" s="87">
        <v>1</v>
      </c>
      <c r="Q226" s="87">
        <f t="shared" si="108"/>
        <v>1</v>
      </c>
      <c r="R226" s="86" t="str">
        <f t="shared" si="86"/>
        <v>BAJO</v>
      </c>
      <c r="S226" s="87">
        <v>10</v>
      </c>
      <c r="T226" s="87">
        <f t="shared" si="87"/>
        <v>10</v>
      </c>
      <c r="U226" s="87" t="str">
        <f t="shared" si="88"/>
        <v>IV</v>
      </c>
      <c r="V226" s="105" t="s">
        <v>121</v>
      </c>
      <c r="W226" s="104" t="s">
        <v>188</v>
      </c>
      <c r="X226" s="87" t="s">
        <v>180</v>
      </c>
      <c r="Y226" s="86" t="s">
        <v>189</v>
      </c>
      <c r="Z226" s="86" t="s">
        <v>189</v>
      </c>
      <c r="AA226" s="86" t="s">
        <v>189</v>
      </c>
      <c r="AB226" s="86" t="s">
        <v>190</v>
      </c>
      <c r="AC226" s="86" t="s">
        <v>189</v>
      </c>
      <c r="AD226" s="142">
        <v>45869</v>
      </c>
      <c r="AE226" s="86" t="s">
        <v>191</v>
      </c>
      <c r="AF226" s="87">
        <v>1</v>
      </c>
      <c r="AG226" s="87">
        <v>1</v>
      </c>
      <c r="AH226" s="87">
        <f t="shared" si="109"/>
        <v>1</v>
      </c>
      <c r="AI226" s="86" t="str">
        <f t="shared" si="90"/>
        <v>BAJO</v>
      </c>
      <c r="AJ226" s="87">
        <v>10</v>
      </c>
      <c r="AK226" s="87">
        <f t="shared" si="91"/>
        <v>10</v>
      </c>
      <c r="AL226" s="87" t="str">
        <f t="shared" si="92"/>
        <v>IV</v>
      </c>
      <c r="AM226" s="105" t="s">
        <v>121</v>
      </c>
      <c r="AN226" s="104" t="s">
        <v>188</v>
      </c>
      <c r="AO226" s="86" t="s">
        <v>180</v>
      </c>
      <c r="AP226" s="86" t="s">
        <v>189</v>
      </c>
      <c r="AQ226" s="86" t="s">
        <v>189</v>
      </c>
      <c r="AR226" s="86" t="s">
        <v>189</v>
      </c>
      <c r="AS226" s="86" t="s">
        <v>190</v>
      </c>
      <c r="AT226" s="86" t="s">
        <v>189</v>
      </c>
      <c r="AU226" s="135" t="str">
        <f t="shared" si="101"/>
        <v>Se mantiene los controles establecidos</v>
      </c>
    </row>
    <row r="227" spans="2:47" s="47" customFormat="1" ht="174.75" customHeight="1" x14ac:dyDescent="0.25">
      <c r="B227" s="100" t="s">
        <v>567</v>
      </c>
      <c r="C227" s="101" t="s">
        <v>582</v>
      </c>
      <c r="D227" s="101" t="s">
        <v>586</v>
      </c>
      <c r="E227" s="102" t="s">
        <v>587</v>
      </c>
      <c r="F227" s="102" t="s">
        <v>588</v>
      </c>
      <c r="G227" s="66" t="s">
        <v>180</v>
      </c>
      <c r="H227" s="135" t="s">
        <v>181</v>
      </c>
      <c r="I227" s="86" t="s">
        <v>192</v>
      </c>
      <c r="J227" s="103" t="s">
        <v>193</v>
      </c>
      <c r="K227" s="104" t="s">
        <v>194</v>
      </c>
      <c r="L227" s="86" t="s">
        <v>185</v>
      </c>
      <c r="M227" s="104" t="s">
        <v>195</v>
      </c>
      <c r="N227" s="104" t="s">
        <v>196</v>
      </c>
      <c r="O227" s="87">
        <v>2</v>
      </c>
      <c r="P227" s="87">
        <v>3</v>
      </c>
      <c r="Q227" s="87">
        <f t="shared" si="108"/>
        <v>6</v>
      </c>
      <c r="R227" s="86" t="str">
        <f t="shared" si="86"/>
        <v>MEDIO</v>
      </c>
      <c r="S227" s="87">
        <v>10</v>
      </c>
      <c r="T227" s="87">
        <f t="shared" si="87"/>
        <v>60</v>
      </c>
      <c r="U227" s="87" t="str">
        <f t="shared" si="88"/>
        <v>III</v>
      </c>
      <c r="V227" s="143" t="str">
        <f t="shared" ref="V227:V228" si="110">IF(U227="IV","Aceptable",IF(U227="III","Mejorable",IF(U227="II","Aceptable con control especifico", IF(U227="I","No Aceptable",FALSE))))</f>
        <v>Mejorable</v>
      </c>
      <c r="W227" s="104" t="s">
        <v>197</v>
      </c>
      <c r="X227" s="87" t="s">
        <v>180</v>
      </c>
      <c r="Y227" s="86" t="s">
        <v>189</v>
      </c>
      <c r="Z227" s="86" t="s">
        <v>189</v>
      </c>
      <c r="AA227" s="86" t="s">
        <v>198</v>
      </c>
      <c r="AB227" s="86" t="s">
        <v>199</v>
      </c>
      <c r="AC227" s="86" t="s">
        <v>189</v>
      </c>
      <c r="AD227" s="142">
        <v>45869</v>
      </c>
      <c r="AE227" s="86" t="s">
        <v>191</v>
      </c>
      <c r="AF227" s="86">
        <v>6</v>
      </c>
      <c r="AG227" s="86">
        <v>3</v>
      </c>
      <c r="AH227" s="86">
        <f>AF227*AG227</f>
        <v>18</v>
      </c>
      <c r="AI227" s="86" t="str">
        <f t="shared" si="90"/>
        <v>ALTO</v>
      </c>
      <c r="AJ227" s="87">
        <v>10</v>
      </c>
      <c r="AK227" s="87">
        <f t="shared" si="91"/>
        <v>180</v>
      </c>
      <c r="AL227" s="87" t="str">
        <f t="shared" si="92"/>
        <v>II</v>
      </c>
      <c r="AM227" s="143" t="str">
        <f t="shared" ref="AM227" si="111">IF(AL227="IV","Aceptable",IF(AL227="III","Mejorable",IF(AL227="II","Aceptable con control especifico", IF(AL227="I","No Aceptable",FALSE))))</f>
        <v>Aceptable con control especifico</v>
      </c>
      <c r="AN227" s="104" t="s">
        <v>197</v>
      </c>
      <c r="AO227" s="86" t="s">
        <v>180</v>
      </c>
      <c r="AP227" s="86" t="s">
        <v>189</v>
      </c>
      <c r="AQ227" s="86" t="s">
        <v>189</v>
      </c>
      <c r="AR227" s="86" t="s">
        <v>198</v>
      </c>
      <c r="AS227" s="86" t="s">
        <v>199</v>
      </c>
      <c r="AT227" s="86" t="s">
        <v>189</v>
      </c>
      <c r="AU227" s="135" t="str">
        <f t="shared" si="101"/>
        <v>Disminuyó el riesgo</v>
      </c>
    </row>
    <row r="228" spans="2:47" s="47" customFormat="1" ht="174.75" customHeight="1" x14ac:dyDescent="0.25">
      <c r="B228" s="100" t="s">
        <v>567</v>
      </c>
      <c r="C228" s="101" t="s">
        <v>582</v>
      </c>
      <c r="D228" s="101" t="s">
        <v>586</v>
      </c>
      <c r="E228" s="102" t="s">
        <v>587</v>
      </c>
      <c r="F228" s="102" t="s">
        <v>588</v>
      </c>
      <c r="G228" s="66" t="s">
        <v>180</v>
      </c>
      <c r="H228" s="135" t="s">
        <v>181</v>
      </c>
      <c r="I228" s="86" t="s">
        <v>547</v>
      </c>
      <c r="J228" s="103" t="s">
        <v>193</v>
      </c>
      <c r="K228" s="104" t="s">
        <v>347</v>
      </c>
      <c r="L228" s="86" t="s">
        <v>548</v>
      </c>
      <c r="M228" s="104" t="s">
        <v>549</v>
      </c>
      <c r="N228" s="104" t="s">
        <v>196</v>
      </c>
      <c r="O228" s="87">
        <v>2</v>
      </c>
      <c r="P228" s="87">
        <v>3</v>
      </c>
      <c r="Q228" s="87">
        <f t="shared" si="108"/>
        <v>6</v>
      </c>
      <c r="R228" s="86" t="str">
        <f t="shared" si="86"/>
        <v>MEDIO</v>
      </c>
      <c r="S228" s="87">
        <v>10</v>
      </c>
      <c r="T228" s="87">
        <f t="shared" si="87"/>
        <v>60</v>
      </c>
      <c r="U228" s="87" t="str">
        <f t="shared" si="88"/>
        <v>III</v>
      </c>
      <c r="V228" s="87" t="str">
        <f t="shared" si="110"/>
        <v>Mejorable</v>
      </c>
      <c r="W228" s="87" t="s">
        <v>351</v>
      </c>
      <c r="X228" s="87" t="s">
        <v>180</v>
      </c>
      <c r="Y228" s="86" t="s">
        <v>189</v>
      </c>
      <c r="Z228" s="86" t="s">
        <v>189</v>
      </c>
      <c r="AA228" s="86" t="s">
        <v>550</v>
      </c>
      <c r="AB228" s="86" t="s">
        <v>472</v>
      </c>
      <c r="AC228" s="86" t="s">
        <v>189</v>
      </c>
      <c r="AD228" s="142">
        <v>45869</v>
      </c>
      <c r="AE228" s="86" t="s">
        <v>191</v>
      </c>
      <c r="AF228" s="38">
        <v>6</v>
      </c>
      <c r="AG228" s="38">
        <v>3</v>
      </c>
      <c r="AH228" s="87">
        <f t="shared" si="109"/>
        <v>18</v>
      </c>
      <c r="AI228" s="86" t="str">
        <f t="shared" si="90"/>
        <v>ALTO</v>
      </c>
      <c r="AJ228" s="87">
        <v>10</v>
      </c>
      <c r="AK228" s="87">
        <f t="shared" si="91"/>
        <v>180</v>
      </c>
      <c r="AL228" s="87" t="str">
        <f t="shared" si="92"/>
        <v>II</v>
      </c>
      <c r="AM228" s="105" t="s">
        <v>121</v>
      </c>
      <c r="AN228" s="87" t="s">
        <v>351</v>
      </c>
      <c r="AO228" s="86" t="s">
        <v>180</v>
      </c>
      <c r="AP228" s="86" t="s">
        <v>189</v>
      </c>
      <c r="AQ228" s="86" t="s">
        <v>189</v>
      </c>
      <c r="AR228" s="86" t="s">
        <v>550</v>
      </c>
      <c r="AS228" s="86" t="s">
        <v>472</v>
      </c>
      <c r="AT228" s="86" t="s">
        <v>189</v>
      </c>
      <c r="AU228" s="135" t="str">
        <f t="shared" si="101"/>
        <v>Disminuyó el riesgo</v>
      </c>
    </row>
    <row r="229" spans="2:47" s="47" customFormat="1" ht="174.75" customHeight="1" x14ac:dyDescent="0.25">
      <c r="B229" s="100" t="s">
        <v>567</v>
      </c>
      <c r="C229" s="101" t="s">
        <v>582</v>
      </c>
      <c r="D229" s="101" t="s">
        <v>586</v>
      </c>
      <c r="E229" s="102" t="s">
        <v>587</v>
      </c>
      <c r="F229" s="102" t="s">
        <v>588</v>
      </c>
      <c r="G229" s="66" t="s">
        <v>180</v>
      </c>
      <c r="H229" s="135" t="s">
        <v>181</v>
      </c>
      <c r="I229" s="86" t="s">
        <v>363</v>
      </c>
      <c r="J229" s="103" t="s">
        <v>284</v>
      </c>
      <c r="K229" s="104" t="s">
        <v>364</v>
      </c>
      <c r="L229" s="86" t="s">
        <v>229</v>
      </c>
      <c r="M229" s="104" t="s">
        <v>229</v>
      </c>
      <c r="N229" s="104" t="s">
        <v>561</v>
      </c>
      <c r="O229" s="87">
        <v>2</v>
      </c>
      <c r="P229" s="87">
        <v>3</v>
      </c>
      <c r="Q229" s="87">
        <f t="shared" si="108"/>
        <v>6</v>
      </c>
      <c r="R229" s="86" t="str">
        <f t="shared" si="86"/>
        <v>MEDIO</v>
      </c>
      <c r="S229" s="87">
        <v>10</v>
      </c>
      <c r="T229" s="87">
        <f t="shared" si="87"/>
        <v>60</v>
      </c>
      <c r="U229" s="87" t="str">
        <f t="shared" si="88"/>
        <v>III</v>
      </c>
      <c r="V229" s="105" t="s">
        <v>121</v>
      </c>
      <c r="W229" s="86" t="s">
        <v>289</v>
      </c>
      <c r="X229" s="87" t="s">
        <v>180</v>
      </c>
      <c r="Y229" s="86" t="s">
        <v>189</v>
      </c>
      <c r="Z229" s="86" t="s">
        <v>189</v>
      </c>
      <c r="AA229" s="86" t="s">
        <v>189</v>
      </c>
      <c r="AB229" s="86" t="s">
        <v>562</v>
      </c>
      <c r="AC229" s="86" t="s">
        <v>189</v>
      </c>
      <c r="AD229" s="142">
        <v>45869</v>
      </c>
      <c r="AE229" s="86" t="s">
        <v>191</v>
      </c>
      <c r="AF229" s="87">
        <v>2</v>
      </c>
      <c r="AG229" s="87">
        <v>3</v>
      </c>
      <c r="AH229" s="87">
        <f t="shared" si="109"/>
        <v>6</v>
      </c>
      <c r="AI229" s="86" t="str">
        <f t="shared" si="90"/>
        <v>MEDIO</v>
      </c>
      <c r="AJ229" s="87">
        <v>10</v>
      </c>
      <c r="AK229" s="87">
        <f t="shared" si="91"/>
        <v>60</v>
      </c>
      <c r="AL229" s="87" t="str">
        <f t="shared" si="92"/>
        <v>III</v>
      </c>
      <c r="AM229" s="105" t="s">
        <v>121</v>
      </c>
      <c r="AN229" s="86" t="s">
        <v>289</v>
      </c>
      <c r="AO229" s="86" t="s">
        <v>180</v>
      </c>
      <c r="AP229" s="86" t="s">
        <v>189</v>
      </c>
      <c r="AQ229" s="86" t="s">
        <v>189</v>
      </c>
      <c r="AR229" s="86" t="s">
        <v>189</v>
      </c>
      <c r="AS229" s="86" t="s">
        <v>562</v>
      </c>
      <c r="AT229" s="86" t="s">
        <v>189</v>
      </c>
      <c r="AU229" s="135" t="str">
        <f t="shared" si="101"/>
        <v>Se mantiene los controles establecidos</v>
      </c>
    </row>
    <row r="230" spans="2:47" s="47" customFormat="1" ht="174.75" customHeight="1" x14ac:dyDescent="0.25">
      <c r="B230" s="100" t="s">
        <v>567</v>
      </c>
      <c r="C230" s="101" t="s">
        <v>582</v>
      </c>
      <c r="D230" s="101" t="s">
        <v>586</v>
      </c>
      <c r="E230" s="102" t="s">
        <v>587</v>
      </c>
      <c r="F230" s="102" t="s">
        <v>588</v>
      </c>
      <c r="G230" s="66"/>
      <c r="H230" s="135" t="s">
        <v>181</v>
      </c>
      <c r="I230" s="86" t="s">
        <v>589</v>
      </c>
      <c r="J230" s="103" t="s">
        <v>211</v>
      </c>
      <c r="K230" s="104" t="s">
        <v>590</v>
      </c>
      <c r="L230" s="86" t="s">
        <v>189</v>
      </c>
      <c r="M230" s="104" t="s">
        <v>591</v>
      </c>
      <c r="N230" s="104" t="s">
        <v>493</v>
      </c>
      <c r="O230" s="87">
        <v>2</v>
      </c>
      <c r="P230" s="87">
        <v>3</v>
      </c>
      <c r="Q230" s="87">
        <v>6</v>
      </c>
      <c r="R230" s="86" t="s">
        <v>156</v>
      </c>
      <c r="S230" s="87">
        <v>10</v>
      </c>
      <c r="T230" s="87">
        <v>60</v>
      </c>
      <c r="U230" s="87" t="s">
        <v>88</v>
      </c>
      <c r="V230" s="124" t="s">
        <v>117</v>
      </c>
      <c r="W230" s="86" t="s">
        <v>592</v>
      </c>
      <c r="X230" s="87" t="s">
        <v>180</v>
      </c>
      <c r="Y230" s="86" t="s">
        <v>189</v>
      </c>
      <c r="Z230" s="86" t="s">
        <v>189</v>
      </c>
      <c r="AA230" s="86" t="s">
        <v>189</v>
      </c>
      <c r="AB230" s="86" t="s">
        <v>593</v>
      </c>
      <c r="AC230" s="86" t="s">
        <v>189</v>
      </c>
      <c r="AD230" s="142">
        <v>45869</v>
      </c>
      <c r="AE230" s="86" t="s">
        <v>191</v>
      </c>
      <c r="AF230" s="87">
        <v>2</v>
      </c>
      <c r="AG230" s="87">
        <v>3</v>
      </c>
      <c r="AH230" s="87">
        <v>6</v>
      </c>
      <c r="AI230" s="86" t="s">
        <v>156</v>
      </c>
      <c r="AJ230" s="87">
        <v>10</v>
      </c>
      <c r="AK230" s="87">
        <v>60</v>
      </c>
      <c r="AL230" s="87" t="s">
        <v>88</v>
      </c>
      <c r="AM230" s="124" t="s">
        <v>117</v>
      </c>
      <c r="AN230" s="86" t="s">
        <v>592</v>
      </c>
      <c r="AO230" s="86" t="s">
        <v>180</v>
      </c>
      <c r="AP230" s="86" t="s">
        <v>189</v>
      </c>
      <c r="AQ230" s="86" t="s">
        <v>189</v>
      </c>
      <c r="AR230" s="86" t="s">
        <v>189</v>
      </c>
      <c r="AS230" s="86" t="s">
        <v>593</v>
      </c>
      <c r="AT230" s="86" t="s">
        <v>189</v>
      </c>
      <c r="AU230" s="135" t="str">
        <f t="shared" si="101"/>
        <v>Se mantiene los controles establecidos</v>
      </c>
    </row>
    <row r="231" spans="2:47" s="47" customFormat="1" ht="174.75" customHeight="1" x14ac:dyDescent="0.25">
      <c r="B231" s="100" t="s">
        <v>567</v>
      </c>
      <c r="C231" s="101" t="s">
        <v>582</v>
      </c>
      <c r="D231" s="101" t="s">
        <v>586</v>
      </c>
      <c r="E231" s="102" t="s">
        <v>587</v>
      </c>
      <c r="F231" s="102" t="s">
        <v>588</v>
      </c>
      <c r="G231" s="66" t="s">
        <v>180</v>
      </c>
      <c r="H231" s="135" t="s">
        <v>181</v>
      </c>
      <c r="I231" s="86" t="s">
        <v>1128</v>
      </c>
      <c r="J231" s="103" t="s">
        <v>211</v>
      </c>
      <c r="K231" s="104" t="s">
        <v>212</v>
      </c>
      <c r="L231" s="86" t="s">
        <v>213</v>
      </c>
      <c r="M231" s="104" t="s">
        <v>214</v>
      </c>
      <c r="N231" s="104" t="s">
        <v>215</v>
      </c>
      <c r="O231" s="87">
        <v>2</v>
      </c>
      <c r="P231" s="87">
        <v>3</v>
      </c>
      <c r="Q231" s="87">
        <f t="shared" si="108"/>
        <v>6</v>
      </c>
      <c r="R231" s="86" t="str">
        <f t="shared" si="86"/>
        <v>MEDIO</v>
      </c>
      <c r="S231" s="87">
        <v>10</v>
      </c>
      <c r="T231" s="87">
        <f t="shared" si="87"/>
        <v>60</v>
      </c>
      <c r="U231" s="87" t="str">
        <f t="shared" si="88"/>
        <v>III</v>
      </c>
      <c r="V231" s="124" t="s">
        <v>117</v>
      </c>
      <c r="W231" s="86" t="s">
        <v>216</v>
      </c>
      <c r="X231" s="87" t="s">
        <v>180</v>
      </c>
      <c r="Y231" s="86" t="s">
        <v>189</v>
      </c>
      <c r="Z231" s="86" t="s">
        <v>189</v>
      </c>
      <c r="AA231" s="86" t="s">
        <v>217</v>
      </c>
      <c r="AB231" s="86" t="s">
        <v>594</v>
      </c>
      <c r="AC231" s="86" t="s">
        <v>189</v>
      </c>
      <c r="AD231" s="142">
        <v>45869</v>
      </c>
      <c r="AE231" s="86" t="s">
        <v>191</v>
      </c>
      <c r="AF231" s="87">
        <v>2</v>
      </c>
      <c r="AG231" s="87">
        <v>3</v>
      </c>
      <c r="AH231" s="87">
        <f t="shared" ref="AH231:AH233" si="112">AF231*AG231</f>
        <v>6</v>
      </c>
      <c r="AI231" s="86" t="str">
        <f t="shared" ref="AI231:AI252" si="113">IF(AH231&lt;=4,"BAJO",IF(AH231&lt;=8,"MEDIO",IF(AH231&lt;=20,"ALTO","MUY ALTO")))</f>
        <v>MEDIO</v>
      </c>
      <c r="AJ231" s="87">
        <v>10</v>
      </c>
      <c r="AK231" s="87">
        <f t="shared" ref="AK231:AK252" si="114">AH231*AJ231</f>
        <v>60</v>
      </c>
      <c r="AL231" s="87" t="str">
        <f t="shared" ref="AL231:AL294" si="115">IF(AK231&lt;=20,"IV",IF(AK231&lt;=120,"III",IF(AK231&lt;=500,"II",IF(AK231&lt;=4000,"I",FALSE))))</f>
        <v>III</v>
      </c>
      <c r="AM231" s="124" t="s">
        <v>117</v>
      </c>
      <c r="AN231" s="86" t="s">
        <v>216</v>
      </c>
      <c r="AO231" s="86" t="s">
        <v>180</v>
      </c>
      <c r="AP231" s="86" t="s">
        <v>189</v>
      </c>
      <c r="AQ231" s="86" t="s">
        <v>189</v>
      </c>
      <c r="AR231" s="86" t="s">
        <v>217</v>
      </c>
      <c r="AS231" s="86" t="s">
        <v>594</v>
      </c>
      <c r="AT231" s="86" t="s">
        <v>189</v>
      </c>
      <c r="AU231" s="135" t="str">
        <f t="shared" si="101"/>
        <v>Se mantiene los controles establecidos</v>
      </c>
    </row>
    <row r="232" spans="2:47" s="47" customFormat="1" ht="174.75" customHeight="1" x14ac:dyDescent="0.25">
      <c r="B232" s="100" t="s">
        <v>567</v>
      </c>
      <c r="C232" s="101" t="s">
        <v>582</v>
      </c>
      <c r="D232" s="101" t="s">
        <v>586</v>
      </c>
      <c r="E232" s="102" t="s">
        <v>587</v>
      </c>
      <c r="F232" s="102" t="s">
        <v>588</v>
      </c>
      <c r="G232" s="66" t="s">
        <v>180</v>
      </c>
      <c r="H232" s="135" t="s">
        <v>181</v>
      </c>
      <c r="I232" s="86" t="s">
        <v>219</v>
      </c>
      <c r="J232" s="103" t="s">
        <v>211</v>
      </c>
      <c r="K232" s="104" t="s">
        <v>220</v>
      </c>
      <c r="L232" s="86" t="s">
        <v>213</v>
      </c>
      <c r="M232" s="104" t="s">
        <v>221</v>
      </c>
      <c r="N232" s="104" t="s">
        <v>222</v>
      </c>
      <c r="O232" s="87">
        <v>2</v>
      </c>
      <c r="P232" s="87">
        <v>3</v>
      </c>
      <c r="Q232" s="87">
        <f t="shared" si="108"/>
        <v>6</v>
      </c>
      <c r="R232" s="86" t="str">
        <f t="shared" si="86"/>
        <v>MEDIO</v>
      </c>
      <c r="S232" s="87">
        <v>10</v>
      </c>
      <c r="T232" s="87">
        <f t="shared" si="87"/>
        <v>60</v>
      </c>
      <c r="U232" s="87" t="str">
        <f t="shared" si="88"/>
        <v>III</v>
      </c>
      <c r="V232" s="124" t="s">
        <v>117</v>
      </c>
      <c r="W232" s="86" t="s">
        <v>223</v>
      </c>
      <c r="X232" s="87" t="s">
        <v>180</v>
      </c>
      <c r="Y232" s="86" t="s">
        <v>189</v>
      </c>
      <c r="Z232" s="86" t="s">
        <v>189</v>
      </c>
      <c r="AA232" s="86" t="s">
        <v>189</v>
      </c>
      <c r="AB232" s="86" t="s">
        <v>594</v>
      </c>
      <c r="AC232" s="86" t="s">
        <v>189</v>
      </c>
      <c r="AD232" s="142">
        <v>45869</v>
      </c>
      <c r="AE232" s="86" t="s">
        <v>191</v>
      </c>
      <c r="AF232" s="87">
        <v>2</v>
      </c>
      <c r="AG232" s="87">
        <v>3</v>
      </c>
      <c r="AH232" s="87">
        <f t="shared" si="112"/>
        <v>6</v>
      </c>
      <c r="AI232" s="86" t="str">
        <f t="shared" si="113"/>
        <v>MEDIO</v>
      </c>
      <c r="AJ232" s="87">
        <v>10</v>
      </c>
      <c r="AK232" s="87">
        <f t="shared" si="114"/>
        <v>60</v>
      </c>
      <c r="AL232" s="87" t="str">
        <f t="shared" si="115"/>
        <v>III</v>
      </c>
      <c r="AM232" s="124" t="s">
        <v>117</v>
      </c>
      <c r="AN232" s="86" t="s">
        <v>223</v>
      </c>
      <c r="AO232" s="86" t="s">
        <v>180</v>
      </c>
      <c r="AP232" s="86" t="s">
        <v>189</v>
      </c>
      <c r="AQ232" s="86" t="s">
        <v>189</v>
      </c>
      <c r="AR232" s="86" t="s">
        <v>189</v>
      </c>
      <c r="AS232" s="86" t="s">
        <v>594</v>
      </c>
      <c r="AT232" s="86" t="s">
        <v>189</v>
      </c>
      <c r="AU232" s="135" t="str">
        <f t="shared" si="101"/>
        <v>Se mantiene los controles establecidos</v>
      </c>
    </row>
    <row r="233" spans="2:47" s="47" customFormat="1" ht="174.75" customHeight="1" x14ac:dyDescent="0.25">
      <c r="B233" s="100" t="s">
        <v>567</v>
      </c>
      <c r="C233" s="101" t="s">
        <v>582</v>
      </c>
      <c r="D233" s="101" t="s">
        <v>586</v>
      </c>
      <c r="E233" s="102" t="s">
        <v>587</v>
      </c>
      <c r="F233" s="102" t="s">
        <v>588</v>
      </c>
      <c r="G233" s="66" t="s">
        <v>180</v>
      </c>
      <c r="H233" s="135" t="s">
        <v>181</v>
      </c>
      <c r="I233" s="86" t="s">
        <v>595</v>
      </c>
      <c r="J233" s="103" t="s">
        <v>211</v>
      </c>
      <c r="K233" s="86" t="s">
        <v>596</v>
      </c>
      <c r="L233" s="86" t="s">
        <v>310</v>
      </c>
      <c r="M233" s="104" t="s">
        <v>214</v>
      </c>
      <c r="N233" s="104" t="s">
        <v>493</v>
      </c>
      <c r="O233" s="87">
        <v>2</v>
      </c>
      <c r="P233" s="87">
        <v>3</v>
      </c>
      <c r="Q233" s="87">
        <f t="shared" si="108"/>
        <v>6</v>
      </c>
      <c r="R233" s="86" t="str">
        <f t="shared" si="86"/>
        <v>MEDIO</v>
      </c>
      <c r="S233" s="87">
        <v>10</v>
      </c>
      <c r="T233" s="87">
        <f t="shared" si="87"/>
        <v>60</v>
      </c>
      <c r="U233" s="87" t="str">
        <f t="shared" si="88"/>
        <v>III</v>
      </c>
      <c r="V233" s="124" t="s">
        <v>117</v>
      </c>
      <c r="W233" s="86" t="s">
        <v>597</v>
      </c>
      <c r="X233" s="87" t="s">
        <v>180</v>
      </c>
      <c r="Y233" s="86" t="s">
        <v>189</v>
      </c>
      <c r="Z233" s="86" t="s">
        <v>189</v>
      </c>
      <c r="AA233" s="86" t="s">
        <v>189</v>
      </c>
      <c r="AB233" s="86" t="s">
        <v>594</v>
      </c>
      <c r="AC233" s="86" t="s">
        <v>189</v>
      </c>
      <c r="AD233" s="142">
        <v>45869</v>
      </c>
      <c r="AE233" s="86" t="s">
        <v>191</v>
      </c>
      <c r="AF233" s="87">
        <v>2</v>
      </c>
      <c r="AG233" s="87">
        <v>3</v>
      </c>
      <c r="AH233" s="87">
        <f t="shared" si="112"/>
        <v>6</v>
      </c>
      <c r="AI233" s="86" t="str">
        <f t="shared" si="113"/>
        <v>MEDIO</v>
      </c>
      <c r="AJ233" s="87">
        <v>10</v>
      </c>
      <c r="AK233" s="87">
        <f t="shared" si="114"/>
        <v>60</v>
      </c>
      <c r="AL233" s="87" t="str">
        <f t="shared" si="115"/>
        <v>III</v>
      </c>
      <c r="AM233" s="124" t="s">
        <v>117</v>
      </c>
      <c r="AN233" s="86" t="s">
        <v>597</v>
      </c>
      <c r="AO233" s="86" t="s">
        <v>180</v>
      </c>
      <c r="AP233" s="86" t="s">
        <v>189</v>
      </c>
      <c r="AQ233" s="86" t="s">
        <v>189</v>
      </c>
      <c r="AR233" s="86" t="s">
        <v>189</v>
      </c>
      <c r="AS233" s="86" t="s">
        <v>594</v>
      </c>
      <c r="AT233" s="86" t="s">
        <v>189</v>
      </c>
      <c r="AU233" s="135" t="str">
        <f t="shared" si="101"/>
        <v>Se mantiene los controles establecidos</v>
      </c>
    </row>
    <row r="234" spans="2:47" s="47" customFormat="1" ht="174.75" customHeight="1" x14ac:dyDescent="0.25">
      <c r="B234" s="100" t="s">
        <v>567</v>
      </c>
      <c r="C234" s="101" t="s">
        <v>582</v>
      </c>
      <c r="D234" s="101" t="s">
        <v>586</v>
      </c>
      <c r="E234" s="102" t="s">
        <v>587</v>
      </c>
      <c r="F234" s="102" t="s">
        <v>588</v>
      </c>
      <c r="G234" s="66" t="s">
        <v>180</v>
      </c>
      <c r="H234" s="135" t="s">
        <v>181</v>
      </c>
      <c r="I234" s="86" t="s">
        <v>232</v>
      </c>
      <c r="J234" s="103" t="s">
        <v>225</v>
      </c>
      <c r="K234" s="104" t="s">
        <v>233</v>
      </c>
      <c r="L234" s="86" t="s">
        <v>234</v>
      </c>
      <c r="M234" s="104" t="s">
        <v>235</v>
      </c>
      <c r="N234" s="104" t="s">
        <v>236</v>
      </c>
      <c r="O234" s="87">
        <v>1</v>
      </c>
      <c r="P234" s="87">
        <v>3</v>
      </c>
      <c r="Q234" s="87">
        <f>O234*P234</f>
        <v>3</v>
      </c>
      <c r="R234" s="86" t="str">
        <f t="shared" si="86"/>
        <v>BAJO</v>
      </c>
      <c r="S234" s="87">
        <v>25</v>
      </c>
      <c r="T234" s="87">
        <f t="shared" si="87"/>
        <v>75</v>
      </c>
      <c r="U234" s="87" t="str">
        <f t="shared" si="88"/>
        <v>III</v>
      </c>
      <c r="V234" s="143" t="str">
        <f t="shared" ref="V234" si="116">IF(U234="IV","Aceptable",IF(U234="III","Mejorable",IF(U234="II","Aceptable con control especifico", IF(U234="I","No Aceptable",FALSE))))</f>
        <v>Mejorable</v>
      </c>
      <c r="W234" s="86" t="s">
        <v>237</v>
      </c>
      <c r="X234" s="87" t="s">
        <v>180</v>
      </c>
      <c r="Y234" s="86" t="s">
        <v>189</v>
      </c>
      <c r="Z234" s="86" t="s">
        <v>189</v>
      </c>
      <c r="AA234" s="86" t="s">
        <v>189</v>
      </c>
      <c r="AB234" s="86" t="s">
        <v>502</v>
      </c>
      <c r="AC234" s="86" t="s">
        <v>189</v>
      </c>
      <c r="AD234" s="142">
        <v>45869</v>
      </c>
      <c r="AE234" s="86" t="s">
        <v>191</v>
      </c>
      <c r="AF234" s="87">
        <v>6</v>
      </c>
      <c r="AG234" s="87">
        <v>3</v>
      </c>
      <c r="AH234" s="87">
        <f>AF234*AG234</f>
        <v>18</v>
      </c>
      <c r="AI234" s="86" t="str">
        <f t="shared" si="113"/>
        <v>ALTO</v>
      </c>
      <c r="AJ234" s="87">
        <v>25</v>
      </c>
      <c r="AK234" s="87">
        <f t="shared" si="114"/>
        <v>450</v>
      </c>
      <c r="AL234" s="87" t="str">
        <f t="shared" si="115"/>
        <v>II</v>
      </c>
      <c r="AM234" s="143" t="str">
        <f t="shared" ref="AM234" si="117">IF(AL234="IV","Aceptable",IF(AL234="III","Mejorable",IF(AL234="II","Aceptable con control especifico", IF(AL234="I","No Aceptable",FALSE))))</f>
        <v>Aceptable con control especifico</v>
      </c>
      <c r="AN234" s="86" t="s">
        <v>237</v>
      </c>
      <c r="AO234" s="86" t="s">
        <v>180</v>
      </c>
      <c r="AP234" s="86" t="s">
        <v>189</v>
      </c>
      <c r="AQ234" s="86" t="s">
        <v>189</v>
      </c>
      <c r="AR234" s="86" t="s">
        <v>189</v>
      </c>
      <c r="AS234" s="86" t="s">
        <v>502</v>
      </c>
      <c r="AT234" s="86" t="s">
        <v>189</v>
      </c>
      <c r="AU234" s="135" t="str">
        <f t="shared" si="101"/>
        <v>Disminuyó el riesgo</v>
      </c>
    </row>
    <row r="235" spans="2:47" s="47" customFormat="1" ht="174.75" customHeight="1" x14ac:dyDescent="0.25">
      <c r="B235" s="100" t="s">
        <v>567</v>
      </c>
      <c r="C235" s="101" t="s">
        <v>582</v>
      </c>
      <c r="D235" s="101" t="s">
        <v>586</v>
      </c>
      <c r="E235" s="102" t="s">
        <v>587</v>
      </c>
      <c r="F235" s="102" t="s">
        <v>588</v>
      </c>
      <c r="G235" s="66" t="s">
        <v>180</v>
      </c>
      <c r="H235" s="135" t="s">
        <v>247</v>
      </c>
      <c r="I235" s="86" t="s">
        <v>238</v>
      </c>
      <c r="J235" s="103" t="s">
        <v>225</v>
      </c>
      <c r="K235" s="104" t="s">
        <v>239</v>
      </c>
      <c r="L235" s="86" t="s">
        <v>240</v>
      </c>
      <c r="M235" s="104" t="s">
        <v>241</v>
      </c>
      <c r="N235" s="104" t="s">
        <v>185</v>
      </c>
      <c r="O235" s="87">
        <v>2</v>
      </c>
      <c r="P235" s="87">
        <v>2</v>
      </c>
      <c r="Q235" s="87">
        <f t="shared" ref="Q235:Q240" si="118">O235*P235</f>
        <v>4</v>
      </c>
      <c r="R235" s="86" t="str">
        <f t="shared" si="86"/>
        <v>BAJO</v>
      </c>
      <c r="S235" s="87">
        <v>25</v>
      </c>
      <c r="T235" s="87">
        <f t="shared" si="87"/>
        <v>100</v>
      </c>
      <c r="U235" s="87" t="str">
        <f t="shared" si="88"/>
        <v>III</v>
      </c>
      <c r="V235" s="124" t="s">
        <v>117</v>
      </c>
      <c r="W235" s="87" t="s">
        <v>242</v>
      </c>
      <c r="X235" s="87" t="s">
        <v>180</v>
      </c>
      <c r="Y235" s="86" t="s">
        <v>189</v>
      </c>
      <c r="Z235" s="86" t="s">
        <v>189</v>
      </c>
      <c r="AA235" s="86" t="s">
        <v>189</v>
      </c>
      <c r="AB235" s="104" t="s">
        <v>563</v>
      </c>
      <c r="AC235" s="86" t="s">
        <v>189</v>
      </c>
      <c r="AD235" s="142">
        <v>45869</v>
      </c>
      <c r="AE235" s="86" t="s">
        <v>191</v>
      </c>
      <c r="AF235" s="87">
        <v>2</v>
      </c>
      <c r="AG235" s="87">
        <v>2</v>
      </c>
      <c r="AH235" s="87">
        <f t="shared" ref="AH235:AH241" si="119">AF235*AG235</f>
        <v>4</v>
      </c>
      <c r="AI235" s="86" t="str">
        <f t="shared" si="113"/>
        <v>BAJO</v>
      </c>
      <c r="AJ235" s="87">
        <v>25</v>
      </c>
      <c r="AK235" s="87">
        <f t="shared" si="114"/>
        <v>100</v>
      </c>
      <c r="AL235" s="87" t="str">
        <f t="shared" si="115"/>
        <v>III</v>
      </c>
      <c r="AM235" s="124" t="s">
        <v>117</v>
      </c>
      <c r="AN235" s="87" t="s">
        <v>242</v>
      </c>
      <c r="AO235" s="86" t="s">
        <v>180</v>
      </c>
      <c r="AP235" s="86" t="s">
        <v>189</v>
      </c>
      <c r="AQ235" s="86" t="s">
        <v>189</v>
      </c>
      <c r="AR235" s="86" t="s">
        <v>189</v>
      </c>
      <c r="AS235" s="104" t="s">
        <v>563</v>
      </c>
      <c r="AT235" s="86" t="s">
        <v>189</v>
      </c>
      <c r="AU235" s="135" t="str">
        <f t="shared" si="101"/>
        <v>Se mantiene los controles establecidos</v>
      </c>
    </row>
    <row r="236" spans="2:47" s="47" customFormat="1" ht="174.75" customHeight="1" x14ac:dyDescent="0.25">
      <c r="B236" s="100" t="s">
        <v>567</v>
      </c>
      <c r="C236" s="101" t="s">
        <v>582</v>
      </c>
      <c r="D236" s="101" t="s">
        <v>586</v>
      </c>
      <c r="E236" s="102" t="s">
        <v>587</v>
      </c>
      <c r="F236" s="102" t="s">
        <v>588</v>
      </c>
      <c r="G236" s="66" t="s">
        <v>180</v>
      </c>
      <c r="H236" s="135" t="s">
        <v>181</v>
      </c>
      <c r="I236" s="86" t="s">
        <v>243</v>
      </c>
      <c r="J236" s="103" t="s">
        <v>225</v>
      </c>
      <c r="K236" s="104" t="s">
        <v>244</v>
      </c>
      <c r="L236" s="86" t="s">
        <v>185</v>
      </c>
      <c r="M236" s="104" t="s">
        <v>245</v>
      </c>
      <c r="N236" s="104" t="s">
        <v>185</v>
      </c>
      <c r="O236" s="87">
        <v>2</v>
      </c>
      <c r="P236" s="87">
        <v>3</v>
      </c>
      <c r="Q236" s="87">
        <f t="shared" si="118"/>
        <v>6</v>
      </c>
      <c r="R236" s="86" t="str">
        <f t="shared" si="86"/>
        <v>MEDIO</v>
      </c>
      <c r="S236" s="87">
        <v>10</v>
      </c>
      <c r="T236" s="87">
        <f t="shared" si="87"/>
        <v>60</v>
      </c>
      <c r="U236" s="87" t="str">
        <f t="shared" si="88"/>
        <v>III</v>
      </c>
      <c r="V236" s="124" t="s">
        <v>117</v>
      </c>
      <c r="W236" s="87" t="s">
        <v>242</v>
      </c>
      <c r="X236" s="87" t="s">
        <v>180</v>
      </c>
      <c r="Y236" s="86" t="s">
        <v>189</v>
      </c>
      <c r="Z236" s="86" t="s">
        <v>189</v>
      </c>
      <c r="AA236" s="86" t="s">
        <v>189</v>
      </c>
      <c r="AB236" s="86" t="s">
        <v>246</v>
      </c>
      <c r="AC236" s="86" t="s">
        <v>189</v>
      </c>
      <c r="AD236" s="142">
        <v>45869</v>
      </c>
      <c r="AE236" s="86" t="s">
        <v>191</v>
      </c>
      <c r="AF236" s="87">
        <v>2</v>
      </c>
      <c r="AG236" s="87">
        <v>3</v>
      </c>
      <c r="AH236" s="87">
        <f t="shared" si="119"/>
        <v>6</v>
      </c>
      <c r="AI236" s="86" t="str">
        <f t="shared" si="113"/>
        <v>MEDIO</v>
      </c>
      <c r="AJ236" s="87">
        <v>10</v>
      </c>
      <c r="AK236" s="87">
        <f t="shared" si="114"/>
        <v>60</v>
      </c>
      <c r="AL236" s="87" t="str">
        <f t="shared" si="115"/>
        <v>III</v>
      </c>
      <c r="AM236" s="124" t="s">
        <v>117</v>
      </c>
      <c r="AN236" s="87" t="s">
        <v>242</v>
      </c>
      <c r="AO236" s="86" t="s">
        <v>180</v>
      </c>
      <c r="AP236" s="86" t="s">
        <v>189</v>
      </c>
      <c r="AQ236" s="86" t="s">
        <v>189</v>
      </c>
      <c r="AR236" s="86" t="s">
        <v>189</v>
      </c>
      <c r="AS236" s="86" t="s">
        <v>246</v>
      </c>
      <c r="AT236" s="86" t="s">
        <v>189</v>
      </c>
      <c r="AU236" s="135" t="str">
        <f t="shared" si="101"/>
        <v>Se mantiene los controles establecidos</v>
      </c>
    </row>
    <row r="237" spans="2:47" s="47" customFormat="1" ht="174.75" customHeight="1" x14ac:dyDescent="0.25">
      <c r="B237" s="100" t="s">
        <v>567</v>
      </c>
      <c r="C237" s="101" t="s">
        <v>582</v>
      </c>
      <c r="D237" s="101" t="s">
        <v>586</v>
      </c>
      <c r="E237" s="102" t="s">
        <v>587</v>
      </c>
      <c r="F237" s="102" t="s">
        <v>588</v>
      </c>
      <c r="G237" s="66" t="s">
        <v>180</v>
      </c>
      <c r="H237" s="135" t="s">
        <v>247</v>
      </c>
      <c r="I237" s="86" t="s">
        <v>248</v>
      </c>
      <c r="J237" s="103" t="s">
        <v>249</v>
      </c>
      <c r="K237" s="104" t="s">
        <v>233</v>
      </c>
      <c r="L237" s="86" t="s">
        <v>250</v>
      </c>
      <c r="M237" s="104" t="s">
        <v>251</v>
      </c>
      <c r="N237" s="104" t="s">
        <v>252</v>
      </c>
      <c r="O237" s="87">
        <v>2</v>
      </c>
      <c r="P237" s="87">
        <v>2</v>
      </c>
      <c r="Q237" s="87">
        <f t="shared" si="118"/>
        <v>4</v>
      </c>
      <c r="R237" s="86" t="str">
        <f t="shared" si="86"/>
        <v>BAJO</v>
      </c>
      <c r="S237" s="87">
        <v>25</v>
      </c>
      <c r="T237" s="87">
        <f t="shared" si="87"/>
        <v>100</v>
      </c>
      <c r="U237" s="87" t="str">
        <f t="shared" si="88"/>
        <v>III</v>
      </c>
      <c r="V237" s="124" t="s">
        <v>117</v>
      </c>
      <c r="W237" s="87" t="s">
        <v>253</v>
      </c>
      <c r="X237" s="87" t="s">
        <v>180</v>
      </c>
      <c r="Y237" s="86" t="s">
        <v>189</v>
      </c>
      <c r="Z237" s="86" t="s">
        <v>189</v>
      </c>
      <c r="AA237" s="86" t="s">
        <v>189</v>
      </c>
      <c r="AB237" s="104" t="s">
        <v>254</v>
      </c>
      <c r="AC237" s="86" t="s">
        <v>189</v>
      </c>
      <c r="AD237" s="142">
        <v>45869</v>
      </c>
      <c r="AE237" s="86" t="s">
        <v>191</v>
      </c>
      <c r="AF237" s="87">
        <v>2</v>
      </c>
      <c r="AG237" s="87">
        <v>2</v>
      </c>
      <c r="AH237" s="87">
        <f t="shared" si="119"/>
        <v>4</v>
      </c>
      <c r="AI237" s="86" t="str">
        <f t="shared" si="113"/>
        <v>BAJO</v>
      </c>
      <c r="AJ237" s="87">
        <v>25</v>
      </c>
      <c r="AK237" s="87">
        <f t="shared" si="114"/>
        <v>100</v>
      </c>
      <c r="AL237" s="87" t="str">
        <f t="shared" si="115"/>
        <v>III</v>
      </c>
      <c r="AM237" s="124" t="s">
        <v>117</v>
      </c>
      <c r="AN237" s="87" t="s">
        <v>253</v>
      </c>
      <c r="AO237" s="86" t="s">
        <v>180</v>
      </c>
      <c r="AP237" s="86" t="s">
        <v>189</v>
      </c>
      <c r="AQ237" s="86" t="s">
        <v>189</v>
      </c>
      <c r="AR237" s="86" t="s">
        <v>189</v>
      </c>
      <c r="AS237" s="104" t="s">
        <v>254</v>
      </c>
      <c r="AT237" s="86" t="s">
        <v>189</v>
      </c>
      <c r="AU237" s="135" t="str">
        <f t="shared" si="101"/>
        <v>Se mantiene los controles establecidos</v>
      </c>
    </row>
    <row r="238" spans="2:47" s="47" customFormat="1" ht="174.75" customHeight="1" x14ac:dyDescent="0.25">
      <c r="B238" s="100" t="s">
        <v>567</v>
      </c>
      <c r="C238" s="101" t="s">
        <v>582</v>
      </c>
      <c r="D238" s="101" t="s">
        <v>586</v>
      </c>
      <c r="E238" s="102" t="s">
        <v>587</v>
      </c>
      <c r="F238" s="102" t="s">
        <v>588</v>
      </c>
      <c r="G238" s="66" t="s">
        <v>180</v>
      </c>
      <c r="H238" s="135" t="s">
        <v>247</v>
      </c>
      <c r="I238" s="103" t="s">
        <v>255</v>
      </c>
      <c r="J238" s="103" t="s">
        <v>249</v>
      </c>
      <c r="K238" s="104" t="s">
        <v>233</v>
      </c>
      <c r="L238" s="86" t="s">
        <v>250</v>
      </c>
      <c r="M238" s="104" t="s">
        <v>251</v>
      </c>
      <c r="N238" s="104" t="s">
        <v>252</v>
      </c>
      <c r="O238" s="87">
        <v>3</v>
      </c>
      <c r="P238" s="87">
        <v>2</v>
      </c>
      <c r="Q238" s="87">
        <f t="shared" si="118"/>
        <v>6</v>
      </c>
      <c r="R238" s="86" t="str">
        <f t="shared" si="86"/>
        <v>MEDIO</v>
      </c>
      <c r="S238" s="87">
        <v>25</v>
      </c>
      <c r="T238" s="87">
        <f t="shared" si="87"/>
        <v>150</v>
      </c>
      <c r="U238" s="87" t="str">
        <f t="shared" si="88"/>
        <v>II</v>
      </c>
      <c r="V238" s="87" t="str">
        <f t="shared" ref="V238:V240" si="120">IF(U238="IV","Aceptable",IF(U238="III","Aceptable con control existente",IF(U238="II","Aceptable con control especifico", IF(U238="I","No Aceptable",FALSE))))</f>
        <v>Aceptable con control especifico</v>
      </c>
      <c r="W238" s="87" t="s">
        <v>253</v>
      </c>
      <c r="X238" s="87" t="s">
        <v>180</v>
      </c>
      <c r="Y238" s="86" t="s">
        <v>189</v>
      </c>
      <c r="Z238" s="86" t="s">
        <v>189</v>
      </c>
      <c r="AA238" s="86" t="s">
        <v>189</v>
      </c>
      <c r="AB238" s="104" t="s">
        <v>254</v>
      </c>
      <c r="AC238" s="86" t="s">
        <v>189</v>
      </c>
      <c r="AD238" s="142">
        <v>45869</v>
      </c>
      <c r="AE238" s="86" t="s">
        <v>191</v>
      </c>
      <c r="AF238" s="87">
        <v>3</v>
      </c>
      <c r="AG238" s="87">
        <v>2</v>
      </c>
      <c r="AH238" s="87">
        <f t="shared" si="119"/>
        <v>6</v>
      </c>
      <c r="AI238" s="86" t="str">
        <f t="shared" si="113"/>
        <v>MEDIO</v>
      </c>
      <c r="AJ238" s="87">
        <v>25</v>
      </c>
      <c r="AK238" s="87">
        <f t="shared" si="114"/>
        <v>150</v>
      </c>
      <c r="AL238" s="87" t="str">
        <f t="shared" si="115"/>
        <v>II</v>
      </c>
      <c r="AM238" s="87" t="str">
        <f t="shared" ref="AM238:AM240" si="121">IF(AL238="IV","Aceptable",IF(AL238="III","Aceptable con control existente",IF(AL238="II","Aceptable con control especifico", IF(AL238="I","No Aceptable",FALSE))))</f>
        <v>Aceptable con control especifico</v>
      </c>
      <c r="AN238" s="87" t="s">
        <v>253</v>
      </c>
      <c r="AO238" s="86" t="s">
        <v>180</v>
      </c>
      <c r="AP238" s="86" t="s">
        <v>189</v>
      </c>
      <c r="AQ238" s="86" t="s">
        <v>189</v>
      </c>
      <c r="AR238" s="86" t="s">
        <v>189</v>
      </c>
      <c r="AS238" s="104" t="s">
        <v>254</v>
      </c>
      <c r="AT238" s="86" t="s">
        <v>189</v>
      </c>
      <c r="AU238" s="135" t="str">
        <f t="shared" si="101"/>
        <v>Se mantiene los controles establecidos</v>
      </c>
    </row>
    <row r="239" spans="2:47" s="47" customFormat="1" ht="174.75" customHeight="1" x14ac:dyDescent="0.25">
      <c r="B239" s="100" t="s">
        <v>567</v>
      </c>
      <c r="C239" s="101" t="s">
        <v>582</v>
      </c>
      <c r="D239" s="101" t="s">
        <v>586</v>
      </c>
      <c r="E239" s="102" t="s">
        <v>587</v>
      </c>
      <c r="F239" s="102" t="s">
        <v>588</v>
      </c>
      <c r="G239" s="66" t="s">
        <v>180</v>
      </c>
      <c r="H239" s="135" t="s">
        <v>247</v>
      </c>
      <c r="I239" s="86" t="s">
        <v>256</v>
      </c>
      <c r="J239" s="103" t="s">
        <v>249</v>
      </c>
      <c r="K239" s="104" t="s">
        <v>257</v>
      </c>
      <c r="L239" s="86" t="s">
        <v>258</v>
      </c>
      <c r="M239" s="104" t="s">
        <v>251</v>
      </c>
      <c r="N239" s="104" t="s">
        <v>252</v>
      </c>
      <c r="O239" s="87">
        <v>2</v>
      </c>
      <c r="P239" s="87">
        <v>2</v>
      </c>
      <c r="Q239" s="87">
        <f t="shared" si="118"/>
        <v>4</v>
      </c>
      <c r="R239" s="86" t="str">
        <f t="shared" si="86"/>
        <v>BAJO</v>
      </c>
      <c r="S239" s="87">
        <v>60</v>
      </c>
      <c r="T239" s="87">
        <f t="shared" si="87"/>
        <v>240</v>
      </c>
      <c r="U239" s="87" t="str">
        <f t="shared" si="88"/>
        <v>II</v>
      </c>
      <c r="V239" s="87" t="str">
        <f t="shared" si="120"/>
        <v>Aceptable con control especifico</v>
      </c>
      <c r="W239" s="87" t="s">
        <v>253</v>
      </c>
      <c r="X239" s="87" t="s">
        <v>180</v>
      </c>
      <c r="Y239" s="86" t="s">
        <v>189</v>
      </c>
      <c r="Z239" s="86" t="s">
        <v>189</v>
      </c>
      <c r="AA239" s="86" t="s">
        <v>189</v>
      </c>
      <c r="AB239" s="104" t="s">
        <v>254</v>
      </c>
      <c r="AC239" s="86" t="s">
        <v>189</v>
      </c>
      <c r="AD239" s="142">
        <v>45869</v>
      </c>
      <c r="AE239" s="86" t="s">
        <v>191</v>
      </c>
      <c r="AF239" s="87">
        <v>2</v>
      </c>
      <c r="AG239" s="87">
        <v>2</v>
      </c>
      <c r="AH239" s="87">
        <f t="shared" si="119"/>
        <v>4</v>
      </c>
      <c r="AI239" s="86" t="str">
        <f t="shared" si="113"/>
        <v>BAJO</v>
      </c>
      <c r="AJ239" s="87">
        <v>60</v>
      </c>
      <c r="AK239" s="87">
        <f t="shared" si="114"/>
        <v>240</v>
      </c>
      <c r="AL239" s="87" t="str">
        <f t="shared" si="115"/>
        <v>II</v>
      </c>
      <c r="AM239" s="87" t="str">
        <f t="shared" si="121"/>
        <v>Aceptable con control especifico</v>
      </c>
      <c r="AN239" s="87" t="s">
        <v>253</v>
      </c>
      <c r="AO239" s="86" t="s">
        <v>180</v>
      </c>
      <c r="AP239" s="86" t="s">
        <v>189</v>
      </c>
      <c r="AQ239" s="86" t="s">
        <v>189</v>
      </c>
      <c r="AR239" s="86" t="s">
        <v>189</v>
      </c>
      <c r="AS239" s="104" t="s">
        <v>254</v>
      </c>
      <c r="AT239" s="86" t="s">
        <v>189</v>
      </c>
      <c r="AU239" s="135" t="str">
        <f t="shared" si="101"/>
        <v>Se mantiene los controles establecidos</v>
      </c>
    </row>
    <row r="240" spans="2:47" s="47" customFormat="1" ht="174.75" customHeight="1" x14ac:dyDescent="0.25">
      <c r="B240" s="100" t="s">
        <v>567</v>
      </c>
      <c r="C240" s="101" t="s">
        <v>582</v>
      </c>
      <c r="D240" s="101" t="s">
        <v>586</v>
      </c>
      <c r="E240" s="102" t="s">
        <v>587</v>
      </c>
      <c r="F240" s="102" t="s">
        <v>588</v>
      </c>
      <c r="G240" s="66" t="s">
        <v>180</v>
      </c>
      <c r="H240" s="135" t="s">
        <v>247</v>
      </c>
      <c r="I240" s="86" t="s">
        <v>259</v>
      </c>
      <c r="J240" s="103" t="s">
        <v>249</v>
      </c>
      <c r="K240" s="104" t="s">
        <v>233</v>
      </c>
      <c r="L240" s="86" t="s">
        <v>250</v>
      </c>
      <c r="M240" s="104" t="s">
        <v>251</v>
      </c>
      <c r="N240" s="104" t="s">
        <v>252</v>
      </c>
      <c r="O240" s="87">
        <v>1</v>
      </c>
      <c r="P240" s="87">
        <v>1</v>
      </c>
      <c r="Q240" s="87">
        <f t="shared" si="118"/>
        <v>1</v>
      </c>
      <c r="R240" s="86" t="str">
        <f t="shared" si="86"/>
        <v>BAJO</v>
      </c>
      <c r="S240" s="87">
        <v>10</v>
      </c>
      <c r="T240" s="87">
        <f t="shared" si="87"/>
        <v>10</v>
      </c>
      <c r="U240" s="87" t="str">
        <f t="shared" si="88"/>
        <v>IV</v>
      </c>
      <c r="V240" s="125" t="str">
        <f t="shared" si="120"/>
        <v>Aceptable</v>
      </c>
      <c r="W240" s="87" t="s">
        <v>253</v>
      </c>
      <c r="X240" s="87" t="s">
        <v>180</v>
      </c>
      <c r="Y240" s="86" t="s">
        <v>189</v>
      </c>
      <c r="Z240" s="86" t="s">
        <v>189</v>
      </c>
      <c r="AA240" s="86" t="s">
        <v>189</v>
      </c>
      <c r="AB240" s="104" t="s">
        <v>254</v>
      </c>
      <c r="AC240" s="86" t="s">
        <v>189</v>
      </c>
      <c r="AD240" s="142">
        <v>45869</v>
      </c>
      <c r="AE240" s="86" t="s">
        <v>191</v>
      </c>
      <c r="AF240" s="87">
        <v>1</v>
      </c>
      <c r="AG240" s="87">
        <v>1</v>
      </c>
      <c r="AH240" s="87">
        <f t="shared" si="119"/>
        <v>1</v>
      </c>
      <c r="AI240" s="86" t="str">
        <f t="shared" si="113"/>
        <v>BAJO</v>
      </c>
      <c r="AJ240" s="87">
        <v>10</v>
      </c>
      <c r="AK240" s="87">
        <f t="shared" si="114"/>
        <v>10</v>
      </c>
      <c r="AL240" s="87" t="str">
        <f t="shared" si="115"/>
        <v>IV</v>
      </c>
      <c r="AM240" s="125" t="str">
        <f t="shared" si="121"/>
        <v>Aceptable</v>
      </c>
      <c r="AN240" s="87" t="s">
        <v>253</v>
      </c>
      <c r="AO240" s="86" t="s">
        <v>180</v>
      </c>
      <c r="AP240" s="86" t="s">
        <v>189</v>
      </c>
      <c r="AQ240" s="86" t="s">
        <v>189</v>
      </c>
      <c r="AR240" s="86" t="s">
        <v>189</v>
      </c>
      <c r="AS240" s="104" t="s">
        <v>254</v>
      </c>
      <c r="AT240" s="86" t="s">
        <v>189</v>
      </c>
      <c r="AU240" s="135" t="str">
        <f t="shared" si="101"/>
        <v>Se mantiene los controles establecidos</v>
      </c>
    </row>
    <row r="241" spans="2:47" s="47" customFormat="1" ht="174.75" customHeight="1" x14ac:dyDescent="0.25">
      <c r="B241" s="100" t="s">
        <v>567</v>
      </c>
      <c r="C241" s="101" t="s">
        <v>582</v>
      </c>
      <c r="D241" s="101" t="s">
        <v>586</v>
      </c>
      <c r="E241" s="86" t="s">
        <v>598</v>
      </c>
      <c r="F241" s="75" t="s">
        <v>599</v>
      </c>
      <c r="G241" s="66" t="s">
        <v>180</v>
      </c>
      <c r="H241" s="135" t="s">
        <v>181</v>
      </c>
      <c r="I241" s="86" t="s">
        <v>182</v>
      </c>
      <c r="J241" s="103" t="s">
        <v>183</v>
      </c>
      <c r="K241" s="104" t="s">
        <v>184</v>
      </c>
      <c r="L241" s="104" t="s">
        <v>189</v>
      </c>
      <c r="M241" s="104" t="s">
        <v>186</v>
      </c>
      <c r="N241" s="104" t="s">
        <v>600</v>
      </c>
      <c r="O241" s="87">
        <v>1</v>
      </c>
      <c r="P241" s="87">
        <v>2</v>
      </c>
      <c r="Q241" s="87">
        <f t="shared" si="108"/>
        <v>2</v>
      </c>
      <c r="R241" s="86" t="str">
        <f t="shared" si="86"/>
        <v>BAJO</v>
      </c>
      <c r="S241" s="87">
        <v>10</v>
      </c>
      <c r="T241" s="87">
        <f t="shared" si="87"/>
        <v>20</v>
      </c>
      <c r="U241" s="87" t="str">
        <f t="shared" si="88"/>
        <v>IV</v>
      </c>
      <c r="V241" s="126" t="s">
        <v>121</v>
      </c>
      <c r="W241" s="104" t="s">
        <v>188</v>
      </c>
      <c r="X241" s="87" t="s">
        <v>180</v>
      </c>
      <c r="Y241" s="86" t="s">
        <v>189</v>
      </c>
      <c r="Z241" s="86" t="s">
        <v>189</v>
      </c>
      <c r="AA241" s="86" t="s">
        <v>189</v>
      </c>
      <c r="AB241" s="86" t="s">
        <v>601</v>
      </c>
      <c r="AC241" s="86" t="s">
        <v>189</v>
      </c>
      <c r="AD241" s="142">
        <v>45869</v>
      </c>
      <c r="AE241" s="86" t="s">
        <v>191</v>
      </c>
      <c r="AF241" s="87">
        <v>1</v>
      </c>
      <c r="AG241" s="87">
        <v>2</v>
      </c>
      <c r="AH241" s="87">
        <f t="shared" si="119"/>
        <v>2</v>
      </c>
      <c r="AI241" s="86" t="str">
        <f t="shared" si="113"/>
        <v>BAJO</v>
      </c>
      <c r="AJ241" s="87">
        <v>10</v>
      </c>
      <c r="AK241" s="87">
        <f t="shared" si="114"/>
        <v>20</v>
      </c>
      <c r="AL241" s="87" t="str">
        <f t="shared" si="115"/>
        <v>IV</v>
      </c>
      <c r="AM241" s="126" t="s">
        <v>121</v>
      </c>
      <c r="AN241" s="104" t="s">
        <v>188</v>
      </c>
      <c r="AO241" s="86" t="s">
        <v>180</v>
      </c>
      <c r="AP241" s="86" t="s">
        <v>189</v>
      </c>
      <c r="AQ241" s="86" t="s">
        <v>189</v>
      </c>
      <c r="AR241" s="86" t="s">
        <v>189</v>
      </c>
      <c r="AS241" s="86" t="s">
        <v>601</v>
      </c>
      <c r="AT241" s="86" t="s">
        <v>189</v>
      </c>
      <c r="AU241" s="135" t="str">
        <f t="shared" si="101"/>
        <v>Se mantiene los controles establecidos</v>
      </c>
    </row>
    <row r="242" spans="2:47" s="47" customFormat="1" ht="174.75" customHeight="1" x14ac:dyDescent="0.25">
      <c r="B242" s="100" t="s">
        <v>567</v>
      </c>
      <c r="C242" s="101" t="s">
        <v>582</v>
      </c>
      <c r="D242" s="101" t="s">
        <v>586</v>
      </c>
      <c r="E242" s="86" t="s">
        <v>598</v>
      </c>
      <c r="F242" s="75" t="s">
        <v>599</v>
      </c>
      <c r="G242" s="66" t="s">
        <v>180</v>
      </c>
      <c r="H242" s="135" t="s">
        <v>181</v>
      </c>
      <c r="I242" s="86" t="s">
        <v>192</v>
      </c>
      <c r="J242" s="86" t="s">
        <v>193</v>
      </c>
      <c r="K242" s="104" t="s">
        <v>194</v>
      </c>
      <c r="L242" s="104" t="s">
        <v>189</v>
      </c>
      <c r="M242" s="104" t="s">
        <v>195</v>
      </c>
      <c r="N242" s="104" t="s">
        <v>196</v>
      </c>
      <c r="O242" s="87">
        <v>2</v>
      </c>
      <c r="P242" s="87">
        <v>3</v>
      </c>
      <c r="Q242" s="87">
        <f t="shared" si="108"/>
        <v>6</v>
      </c>
      <c r="R242" s="86" t="str">
        <f t="shared" si="86"/>
        <v>MEDIO</v>
      </c>
      <c r="S242" s="87">
        <v>10</v>
      </c>
      <c r="T242" s="87">
        <f t="shared" si="87"/>
        <v>60</v>
      </c>
      <c r="U242" s="87" t="str">
        <f t="shared" si="88"/>
        <v>III</v>
      </c>
      <c r="V242" s="143" t="str">
        <f t="shared" ref="V242" si="122">IF(U242="IV","Aceptable",IF(U242="III","Mejorable",IF(U242="II","Aceptable con control especifico", IF(U242="I","No Aceptable",FALSE))))</f>
        <v>Mejorable</v>
      </c>
      <c r="W242" s="104" t="s">
        <v>197</v>
      </c>
      <c r="X242" s="87" t="s">
        <v>180</v>
      </c>
      <c r="Y242" s="86" t="s">
        <v>189</v>
      </c>
      <c r="Z242" s="86" t="s">
        <v>189</v>
      </c>
      <c r="AA242" s="86" t="s">
        <v>198</v>
      </c>
      <c r="AB242" s="86" t="s">
        <v>199</v>
      </c>
      <c r="AC242" s="86" t="s">
        <v>189</v>
      </c>
      <c r="AD242" s="142">
        <v>45869</v>
      </c>
      <c r="AE242" s="86" t="s">
        <v>191</v>
      </c>
      <c r="AF242" s="86">
        <v>6</v>
      </c>
      <c r="AG242" s="86">
        <v>3</v>
      </c>
      <c r="AH242" s="86">
        <f>AF242*AG242</f>
        <v>18</v>
      </c>
      <c r="AI242" s="86" t="str">
        <f t="shared" si="113"/>
        <v>ALTO</v>
      </c>
      <c r="AJ242" s="87">
        <v>10</v>
      </c>
      <c r="AK242" s="87">
        <f t="shared" si="114"/>
        <v>180</v>
      </c>
      <c r="AL242" s="87" t="str">
        <f t="shared" si="115"/>
        <v>II</v>
      </c>
      <c r="AM242" s="143" t="str">
        <f t="shared" ref="AM242" si="123">IF(AL242="IV","Aceptable",IF(AL242="III","Mejorable",IF(AL242="II","Aceptable con control especifico", IF(AL242="I","No Aceptable",FALSE))))</f>
        <v>Aceptable con control especifico</v>
      </c>
      <c r="AN242" s="104" t="s">
        <v>197</v>
      </c>
      <c r="AO242" s="86" t="s">
        <v>180</v>
      </c>
      <c r="AP242" s="86" t="s">
        <v>189</v>
      </c>
      <c r="AQ242" s="86" t="s">
        <v>189</v>
      </c>
      <c r="AR242" s="86" t="s">
        <v>198</v>
      </c>
      <c r="AS242" s="86" t="s">
        <v>199</v>
      </c>
      <c r="AT242" s="86" t="s">
        <v>189</v>
      </c>
      <c r="AU242" s="135" t="str">
        <f t="shared" si="101"/>
        <v>Disminuyó el riesgo</v>
      </c>
    </row>
    <row r="243" spans="2:47" s="47" customFormat="1" ht="174.75" customHeight="1" x14ac:dyDescent="0.25">
      <c r="B243" s="100" t="s">
        <v>567</v>
      </c>
      <c r="C243" s="101" t="s">
        <v>582</v>
      </c>
      <c r="D243" s="101" t="s">
        <v>586</v>
      </c>
      <c r="E243" s="86" t="s">
        <v>598</v>
      </c>
      <c r="F243" s="75" t="s">
        <v>599</v>
      </c>
      <c r="G243" s="66" t="s">
        <v>180</v>
      </c>
      <c r="H243" s="135" t="s">
        <v>181</v>
      </c>
      <c r="I243" s="86" t="s">
        <v>200</v>
      </c>
      <c r="J243" s="86" t="s">
        <v>193</v>
      </c>
      <c r="K243" s="104" t="s">
        <v>201</v>
      </c>
      <c r="L243" s="104" t="s">
        <v>189</v>
      </c>
      <c r="M243" s="104" t="s">
        <v>202</v>
      </c>
      <c r="N243" s="104" t="s">
        <v>189</v>
      </c>
      <c r="O243" s="87">
        <v>1</v>
      </c>
      <c r="P243" s="87">
        <v>2</v>
      </c>
      <c r="Q243" s="87">
        <v>6</v>
      </c>
      <c r="R243" s="86" t="str">
        <f t="shared" si="86"/>
        <v>MEDIO</v>
      </c>
      <c r="S243" s="87">
        <v>10</v>
      </c>
      <c r="T243" s="87">
        <f t="shared" si="87"/>
        <v>60</v>
      </c>
      <c r="U243" s="87" t="str">
        <f t="shared" si="88"/>
        <v>III</v>
      </c>
      <c r="V243" s="124" t="s">
        <v>117</v>
      </c>
      <c r="W243" s="87" t="s">
        <v>203</v>
      </c>
      <c r="X243" s="87" t="s">
        <v>180</v>
      </c>
      <c r="Y243" s="86" t="s">
        <v>189</v>
      </c>
      <c r="Z243" s="86" t="s">
        <v>189</v>
      </c>
      <c r="AA243" s="86" t="s">
        <v>189</v>
      </c>
      <c r="AB243" s="86" t="s">
        <v>472</v>
      </c>
      <c r="AC243" s="86" t="s">
        <v>189</v>
      </c>
      <c r="AD243" s="142">
        <v>45869</v>
      </c>
      <c r="AE243" s="86" t="s">
        <v>191</v>
      </c>
      <c r="AF243" s="87">
        <v>1</v>
      </c>
      <c r="AG243" s="87">
        <v>2</v>
      </c>
      <c r="AH243" s="87">
        <v>6</v>
      </c>
      <c r="AI243" s="86" t="str">
        <f t="shared" si="113"/>
        <v>MEDIO</v>
      </c>
      <c r="AJ243" s="87">
        <v>10</v>
      </c>
      <c r="AK243" s="87">
        <f t="shared" si="114"/>
        <v>60</v>
      </c>
      <c r="AL243" s="87" t="str">
        <f t="shared" si="115"/>
        <v>III</v>
      </c>
      <c r="AM243" s="124" t="s">
        <v>117</v>
      </c>
      <c r="AN243" s="87" t="s">
        <v>203</v>
      </c>
      <c r="AO243" s="86" t="s">
        <v>180</v>
      </c>
      <c r="AP243" s="86" t="s">
        <v>189</v>
      </c>
      <c r="AQ243" s="86" t="s">
        <v>189</v>
      </c>
      <c r="AR243" s="86" t="s">
        <v>189</v>
      </c>
      <c r="AS243" s="86" t="s">
        <v>472</v>
      </c>
      <c r="AT243" s="86" t="s">
        <v>189</v>
      </c>
      <c r="AU243" s="135" t="str">
        <f t="shared" si="101"/>
        <v>Se mantiene los controles establecidos</v>
      </c>
    </row>
    <row r="244" spans="2:47" s="47" customFormat="1" ht="174.75" customHeight="1" x14ac:dyDescent="0.25">
      <c r="B244" s="100" t="s">
        <v>567</v>
      </c>
      <c r="C244" s="101" t="s">
        <v>582</v>
      </c>
      <c r="D244" s="101" t="s">
        <v>586</v>
      </c>
      <c r="E244" s="86" t="s">
        <v>598</v>
      </c>
      <c r="F244" s="127" t="s">
        <v>599</v>
      </c>
      <c r="G244" s="71" t="s">
        <v>180</v>
      </c>
      <c r="H244" s="135" t="s">
        <v>181</v>
      </c>
      <c r="I244" s="128" t="s">
        <v>1128</v>
      </c>
      <c r="J244" s="129" t="s">
        <v>211</v>
      </c>
      <c r="K244" s="130" t="s">
        <v>212</v>
      </c>
      <c r="L244" s="128" t="s">
        <v>213</v>
      </c>
      <c r="M244" s="130" t="s">
        <v>378</v>
      </c>
      <c r="N244" s="130" t="s">
        <v>602</v>
      </c>
      <c r="O244" s="113">
        <v>1</v>
      </c>
      <c r="P244" s="113">
        <v>2</v>
      </c>
      <c r="Q244" s="113">
        <v>6</v>
      </c>
      <c r="R244" s="128" t="str">
        <f t="shared" si="86"/>
        <v>MEDIO</v>
      </c>
      <c r="S244" s="113">
        <v>10</v>
      </c>
      <c r="T244" s="113">
        <f t="shared" si="87"/>
        <v>60</v>
      </c>
      <c r="U244" s="113" t="str">
        <f t="shared" si="88"/>
        <v>III</v>
      </c>
      <c r="V244" s="128" t="s">
        <v>117</v>
      </c>
      <c r="W244" s="128" t="s">
        <v>216</v>
      </c>
      <c r="X244" s="87" t="s">
        <v>180</v>
      </c>
      <c r="Y244" s="128" t="s">
        <v>189</v>
      </c>
      <c r="Z244" s="128" t="s">
        <v>189</v>
      </c>
      <c r="AA244" s="128" t="s">
        <v>217</v>
      </c>
      <c r="AB244" s="86" t="s">
        <v>594</v>
      </c>
      <c r="AC244" s="86" t="s">
        <v>189</v>
      </c>
      <c r="AD244" s="142">
        <v>45869</v>
      </c>
      <c r="AE244" s="86" t="s">
        <v>191</v>
      </c>
      <c r="AF244" s="113">
        <v>1</v>
      </c>
      <c r="AG244" s="113">
        <v>2</v>
      </c>
      <c r="AH244" s="113">
        <v>6</v>
      </c>
      <c r="AI244" s="128" t="str">
        <f t="shared" si="113"/>
        <v>MEDIO</v>
      </c>
      <c r="AJ244" s="113">
        <v>10</v>
      </c>
      <c r="AK244" s="113">
        <f t="shared" si="114"/>
        <v>60</v>
      </c>
      <c r="AL244" s="113" t="str">
        <f t="shared" si="115"/>
        <v>III</v>
      </c>
      <c r="AM244" s="128" t="s">
        <v>117</v>
      </c>
      <c r="AN244" s="128" t="s">
        <v>216</v>
      </c>
      <c r="AO244" s="86" t="s">
        <v>180</v>
      </c>
      <c r="AP244" s="128" t="s">
        <v>189</v>
      </c>
      <c r="AQ244" s="128" t="s">
        <v>189</v>
      </c>
      <c r="AR244" s="128" t="s">
        <v>217</v>
      </c>
      <c r="AS244" s="86" t="s">
        <v>594</v>
      </c>
      <c r="AT244" s="86" t="s">
        <v>189</v>
      </c>
      <c r="AU244" s="135" t="str">
        <f t="shared" si="101"/>
        <v>Se mantiene los controles establecidos</v>
      </c>
    </row>
    <row r="245" spans="2:47" s="47" customFormat="1" ht="174.75" customHeight="1" x14ac:dyDescent="0.25">
      <c r="B245" s="100" t="s">
        <v>567</v>
      </c>
      <c r="C245" s="101" t="s">
        <v>582</v>
      </c>
      <c r="D245" s="101" t="s">
        <v>586</v>
      </c>
      <c r="E245" s="86" t="s">
        <v>598</v>
      </c>
      <c r="F245" s="127" t="s">
        <v>599</v>
      </c>
      <c r="G245" s="71" t="s">
        <v>180</v>
      </c>
      <c r="H245" s="135" t="s">
        <v>181</v>
      </c>
      <c r="I245" s="128" t="s">
        <v>219</v>
      </c>
      <c r="J245" s="129" t="s">
        <v>211</v>
      </c>
      <c r="K245" s="130" t="s">
        <v>220</v>
      </c>
      <c r="L245" s="128" t="s">
        <v>603</v>
      </c>
      <c r="M245" s="130" t="s">
        <v>221</v>
      </c>
      <c r="N245" s="130" t="s">
        <v>604</v>
      </c>
      <c r="O245" s="113">
        <v>1</v>
      </c>
      <c r="P245" s="113">
        <v>2</v>
      </c>
      <c r="Q245" s="113">
        <v>6</v>
      </c>
      <c r="R245" s="128" t="str">
        <f t="shared" si="86"/>
        <v>MEDIO</v>
      </c>
      <c r="S245" s="113">
        <v>10</v>
      </c>
      <c r="T245" s="113">
        <f t="shared" si="87"/>
        <v>60</v>
      </c>
      <c r="U245" s="113" t="str">
        <f t="shared" si="88"/>
        <v>III</v>
      </c>
      <c r="V245" s="128" t="s">
        <v>117</v>
      </c>
      <c r="W245" s="128" t="s">
        <v>223</v>
      </c>
      <c r="X245" s="87" t="s">
        <v>180</v>
      </c>
      <c r="Y245" s="128" t="s">
        <v>189</v>
      </c>
      <c r="Z245" s="128" t="s">
        <v>189</v>
      </c>
      <c r="AA245" s="128" t="s">
        <v>189</v>
      </c>
      <c r="AB245" s="86" t="s">
        <v>594</v>
      </c>
      <c r="AC245" s="86" t="s">
        <v>189</v>
      </c>
      <c r="AD245" s="142">
        <v>45869</v>
      </c>
      <c r="AE245" s="86" t="s">
        <v>191</v>
      </c>
      <c r="AF245" s="113">
        <v>1</v>
      </c>
      <c r="AG245" s="113">
        <v>2</v>
      </c>
      <c r="AH245" s="113">
        <v>6</v>
      </c>
      <c r="AI245" s="128" t="str">
        <f t="shared" si="113"/>
        <v>MEDIO</v>
      </c>
      <c r="AJ245" s="113">
        <v>10</v>
      </c>
      <c r="AK245" s="113">
        <f t="shared" si="114"/>
        <v>60</v>
      </c>
      <c r="AL245" s="113" t="str">
        <f t="shared" si="115"/>
        <v>III</v>
      </c>
      <c r="AM245" s="128" t="s">
        <v>117</v>
      </c>
      <c r="AN245" s="128" t="s">
        <v>223</v>
      </c>
      <c r="AO245" s="86" t="s">
        <v>180</v>
      </c>
      <c r="AP245" s="128" t="s">
        <v>189</v>
      </c>
      <c r="AQ245" s="128" t="s">
        <v>189</v>
      </c>
      <c r="AR245" s="128" t="s">
        <v>189</v>
      </c>
      <c r="AS245" s="86" t="s">
        <v>594</v>
      </c>
      <c r="AT245" s="86" t="s">
        <v>189</v>
      </c>
      <c r="AU245" s="135" t="str">
        <f t="shared" si="101"/>
        <v>Se mantiene los controles establecidos</v>
      </c>
    </row>
    <row r="246" spans="2:47" s="47" customFormat="1" ht="174.75" customHeight="1" x14ac:dyDescent="0.25">
      <c r="B246" s="100" t="s">
        <v>567</v>
      </c>
      <c r="C246" s="101" t="s">
        <v>582</v>
      </c>
      <c r="D246" s="101" t="s">
        <v>586</v>
      </c>
      <c r="E246" s="86" t="s">
        <v>598</v>
      </c>
      <c r="F246" s="127" t="s">
        <v>599</v>
      </c>
      <c r="G246" s="71" t="s">
        <v>180</v>
      </c>
      <c r="H246" s="135" t="s">
        <v>181</v>
      </c>
      <c r="I246" s="128" t="s">
        <v>232</v>
      </c>
      <c r="J246" s="129" t="s">
        <v>225</v>
      </c>
      <c r="K246" s="130" t="s">
        <v>233</v>
      </c>
      <c r="L246" s="86" t="s">
        <v>234</v>
      </c>
      <c r="M246" s="130" t="s">
        <v>605</v>
      </c>
      <c r="N246" s="130" t="s">
        <v>236</v>
      </c>
      <c r="O246" s="87">
        <v>1</v>
      </c>
      <c r="P246" s="87">
        <v>3</v>
      </c>
      <c r="Q246" s="87">
        <f>O246*P246</f>
        <v>3</v>
      </c>
      <c r="R246" s="86" t="str">
        <f t="shared" ref="R246" si="124">IF(Q246&lt;=4,"BAJO",IF(Q246&lt;=8,"MEDIO",IF(Q246&lt;=20,"ALTO","MUY ALTO")))</f>
        <v>BAJO</v>
      </c>
      <c r="S246" s="87">
        <v>25</v>
      </c>
      <c r="T246" s="87">
        <f t="shared" ref="T246" si="125">Q246*S246</f>
        <v>75</v>
      </c>
      <c r="U246" s="87" t="str">
        <f t="shared" ref="U246" si="126">IF(T246&lt;=20,"IV",IF(T246&lt;=120,"III",IF(T246&lt;=500,"II",IF(T246&lt;=4000,"I",FALSE))))</f>
        <v>III</v>
      </c>
      <c r="V246" s="143" t="str">
        <f t="shared" ref="V246" si="127">IF(U246="IV","Aceptable",IF(U246="III","Mejorable",IF(U246="II","Aceptable con control especifico", IF(U246="I","No Aceptable",FALSE))))</f>
        <v>Mejorable</v>
      </c>
      <c r="W246" s="128" t="s">
        <v>237</v>
      </c>
      <c r="X246" s="87" t="s">
        <v>180</v>
      </c>
      <c r="Y246" s="128" t="s">
        <v>189</v>
      </c>
      <c r="Z246" s="128" t="s">
        <v>189</v>
      </c>
      <c r="AA246" s="128" t="s">
        <v>189</v>
      </c>
      <c r="AB246" s="128" t="s">
        <v>502</v>
      </c>
      <c r="AC246" s="86" t="s">
        <v>189</v>
      </c>
      <c r="AD246" s="142">
        <v>45869</v>
      </c>
      <c r="AE246" s="86" t="s">
        <v>191</v>
      </c>
      <c r="AF246" s="87">
        <v>6</v>
      </c>
      <c r="AG246" s="87">
        <v>3</v>
      </c>
      <c r="AH246" s="87">
        <f>AF246*AG246</f>
        <v>18</v>
      </c>
      <c r="AI246" s="86" t="str">
        <f t="shared" si="113"/>
        <v>ALTO</v>
      </c>
      <c r="AJ246" s="87">
        <v>25</v>
      </c>
      <c r="AK246" s="87">
        <f t="shared" si="114"/>
        <v>450</v>
      </c>
      <c r="AL246" s="87" t="str">
        <f t="shared" si="115"/>
        <v>II</v>
      </c>
      <c r="AM246" s="143" t="str">
        <f t="shared" ref="AM246" si="128">IF(AL246="IV","Aceptable",IF(AL246="III","Mejorable",IF(AL246="II","Aceptable con control especifico", IF(AL246="I","No Aceptable",FALSE))))</f>
        <v>Aceptable con control especifico</v>
      </c>
      <c r="AN246" s="128" t="s">
        <v>237</v>
      </c>
      <c r="AO246" s="86" t="s">
        <v>180</v>
      </c>
      <c r="AP246" s="128" t="s">
        <v>189</v>
      </c>
      <c r="AQ246" s="128" t="s">
        <v>189</v>
      </c>
      <c r="AR246" s="128" t="s">
        <v>189</v>
      </c>
      <c r="AS246" s="128" t="s">
        <v>502</v>
      </c>
      <c r="AT246" s="86" t="s">
        <v>189</v>
      </c>
      <c r="AU246" s="135" t="str">
        <f t="shared" si="101"/>
        <v>Disminuyó el riesgo</v>
      </c>
    </row>
    <row r="247" spans="2:47" s="47" customFormat="1" ht="174.75" customHeight="1" x14ac:dyDescent="0.25">
      <c r="B247" s="100" t="s">
        <v>567</v>
      </c>
      <c r="C247" s="101" t="s">
        <v>582</v>
      </c>
      <c r="D247" s="101" t="s">
        <v>586</v>
      </c>
      <c r="E247" s="86" t="s">
        <v>598</v>
      </c>
      <c r="F247" s="127" t="s">
        <v>599</v>
      </c>
      <c r="G247" s="71" t="s">
        <v>180</v>
      </c>
      <c r="H247" s="135" t="s">
        <v>247</v>
      </c>
      <c r="I247" s="128" t="s">
        <v>238</v>
      </c>
      <c r="J247" s="129" t="s">
        <v>225</v>
      </c>
      <c r="K247" s="130" t="s">
        <v>239</v>
      </c>
      <c r="L247" s="128" t="s">
        <v>240</v>
      </c>
      <c r="M247" s="130" t="s">
        <v>606</v>
      </c>
      <c r="N247" s="130" t="s">
        <v>607</v>
      </c>
      <c r="O247" s="113">
        <v>2</v>
      </c>
      <c r="P247" s="113">
        <v>2</v>
      </c>
      <c r="Q247" s="113">
        <f t="shared" ref="Q247:Q252" si="129">O247*P247</f>
        <v>4</v>
      </c>
      <c r="R247" s="128" t="str">
        <f t="shared" ref="R247:R252" si="130">IF(Q247&lt;=4,"BAJO",IF(Q247&lt;=8,"MEDIO",IF(Q247&lt;=20,"ALTO","MUY ALTO")))</f>
        <v>BAJO</v>
      </c>
      <c r="S247" s="113">
        <v>100</v>
      </c>
      <c r="T247" s="113">
        <f t="shared" ref="T247:T252" si="131">Q247*S247</f>
        <v>400</v>
      </c>
      <c r="U247" s="113" t="str">
        <f t="shared" ref="U247:U259" si="132">IF(T247&lt;=20,"IV",IF(T247&lt;=120,"III",IF(T247&lt;=500,"II",IF(T247&lt;=4000,"I",FALSE))))</f>
        <v>II</v>
      </c>
      <c r="V247" s="128" t="s">
        <v>117</v>
      </c>
      <c r="W247" s="113" t="s">
        <v>242</v>
      </c>
      <c r="X247" s="87" t="s">
        <v>180</v>
      </c>
      <c r="Y247" s="128" t="s">
        <v>189</v>
      </c>
      <c r="Z247" s="128" t="s">
        <v>189</v>
      </c>
      <c r="AA247" s="128" t="s">
        <v>189</v>
      </c>
      <c r="AB247" s="130" t="s">
        <v>608</v>
      </c>
      <c r="AC247" s="86" t="s">
        <v>189</v>
      </c>
      <c r="AD247" s="142">
        <v>45869</v>
      </c>
      <c r="AE247" s="86" t="s">
        <v>191</v>
      </c>
      <c r="AF247" s="113">
        <v>2</v>
      </c>
      <c r="AG247" s="113">
        <v>2</v>
      </c>
      <c r="AH247" s="113">
        <f t="shared" ref="AH247:AH252" si="133">AF247*AG247</f>
        <v>4</v>
      </c>
      <c r="AI247" s="128" t="str">
        <f t="shared" si="113"/>
        <v>BAJO</v>
      </c>
      <c r="AJ247" s="113">
        <v>100</v>
      </c>
      <c r="AK247" s="113">
        <f t="shared" si="114"/>
        <v>400</v>
      </c>
      <c r="AL247" s="113" t="str">
        <f t="shared" si="115"/>
        <v>II</v>
      </c>
      <c r="AM247" s="128" t="s">
        <v>117</v>
      </c>
      <c r="AN247" s="113" t="s">
        <v>242</v>
      </c>
      <c r="AO247" s="86" t="s">
        <v>180</v>
      </c>
      <c r="AP247" s="128" t="s">
        <v>189</v>
      </c>
      <c r="AQ247" s="128" t="s">
        <v>189</v>
      </c>
      <c r="AR247" s="128" t="s">
        <v>189</v>
      </c>
      <c r="AS247" s="130" t="s">
        <v>608</v>
      </c>
      <c r="AT247" s="86" t="s">
        <v>189</v>
      </c>
      <c r="AU247" s="135" t="str">
        <f t="shared" si="101"/>
        <v>Se mantiene los controles establecidos</v>
      </c>
    </row>
    <row r="248" spans="2:47" s="47" customFormat="1" ht="174.75" customHeight="1" x14ac:dyDescent="0.25">
      <c r="B248" s="100" t="s">
        <v>567</v>
      </c>
      <c r="C248" s="101" t="s">
        <v>582</v>
      </c>
      <c r="D248" s="101" t="s">
        <v>586</v>
      </c>
      <c r="E248" s="86" t="s">
        <v>598</v>
      </c>
      <c r="F248" s="127" t="s">
        <v>599</v>
      </c>
      <c r="G248" s="71" t="s">
        <v>180</v>
      </c>
      <c r="H248" s="135" t="s">
        <v>181</v>
      </c>
      <c r="I248" s="128" t="s">
        <v>243</v>
      </c>
      <c r="J248" s="129" t="s">
        <v>225</v>
      </c>
      <c r="K248" s="130" t="s">
        <v>244</v>
      </c>
      <c r="L248" s="128" t="s">
        <v>609</v>
      </c>
      <c r="M248" s="130" t="s">
        <v>291</v>
      </c>
      <c r="N248" s="130" t="s">
        <v>610</v>
      </c>
      <c r="O248" s="113">
        <v>2</v>
      </c>
      <c r="P248" s="113">
        <v>3</v>
      </c>
      <c r="Q248" s="113">
        <f t="shared" si="129"/>
        <v>6</v>
      </c>
      <c r="R248" s="128" t="str">
        <f t="shared" si="130"/>
        <v>MEDIO</v>
      </c>
      <c r="S248" s="113">
        <v>10</v>
      </c>
      <c r="T248" s="113">
        <f t="shared" si="131"/>
        <v>60</v>
      </c>
      <c r="U248" s="113" t="str">
        <f t="shared" si="132"/>
        <v>III</v>
      </c>
      <c r="V248" s="128" t="s">
        <v>117</v>
      </c>
      <c r="W248" s="113" t="s">
        <v>242</v>
      </c>
      <c r="X248" s="87" t="s">
        <v>180</v>
      </c>
      <c r="Y248" s="128" t="s">
        <v>189</v>
      </c>
      <c r="Z248" s="128" t="s">
        <v>189</v>
      </c>
      <c r="AA248" s="128" t="s">
        <v>189</v>
      </c>
      <c r="AB248" s="128" t="s">
        <v>246</v>
      </c>
      <c r="AC248" s="86" t="s">
        <v>189</v>
      </c>
      <c r="AD248" s="142">
        <v>45869</v>
      </c>
      <c r="AE248" s="86" t="s">
        <v>191</v>
      </c>
      <c r="AF248" s="113">
        <v>2</v>
      </c>
      <c r="AG248" s="113">
        <v>3</v>
      </c>
      <c r="AH248" s="113">
        <f t="shared" si="133"/>
        <v>6</v>
      </c>
      <c r="AI248" s="128" t="str">
        <f t="shared" si="113"/>
        <v>MEDIO</v>
      </c>
      <c r="AJ248" s="113">
        <v>10</v>
      </c>
      <c r="AK248" s="113">
        <f t="shared" si="114"/>
        <v>60</v>
      </c>
      <c r="AL248" s="113" t="str">
        <f t="shared" si="115"/>
        <v>III</v>
      </c>
      <c r="AM248" s="128" t="s">
        <v>117</v>
      </c>
      <c r="AN248" s="113" t="s">
        <v>242</v>
      </c>
      <c r="AO248" s="86" t="s">
        <v>180</v>
      </c>
      <c r="AP248" s="128" t="s">
        <v>189</v>
      </c>
      <c r="AQ248" s="128" t="s">
        <v>189</v>
      </c>
      <c r="AR248" s="128" t="s">
        <v>189</v>
      </c>
      <c r="AS248" s="128" t="s">
        <v>246</v>
      </c>
      <c r="AT248" s="86" t="s">
        <v>189</v>
      </c>
      <c r="AU248" s="135" t="str">
        <f t="shared" si="101"/>
        <v>Se mantiene los controles establecidos</v>
      </c>
    </row>
    <row r="249" spans="2:47" s="47" customFormat="1" ht="174.75" customHeight="1" x14ac:dyDescent="0.25">
      <c r="B249" s="100" t="s">
        <v>567</v>
      </c>
      <c r="C249" s="101" t="s">
        <v>582</v>
      </c>
      <c r="D249" s="101" t="s">
        <v>586</v>
      </c>
      <c r="E249" s="86" t="s">
        <v>598</v>
      </c>
      <c r="F249" s="127" t="s">
        <v>599</v>
      </c>
      <c r="G249" s="71" t="s">
        <v>180</v>
      </c>
      <c r="H249" s="135" t="s">
        <v>247</v>
      </c>
      <c r="I249" s="86" t="s">
        <v>248</v>
      </c>
      <c r="J249" s="128" t="s">
        <v>249</v>
      </c>
      <c r="K249" s="130" t="s">
        <v>233</v>
      </c>
      <c r="L249" s="128" t="s">
        <v>250</v>
      </c>
      <c r="M249" s="130" t="s">
        <v>251</v>
      </c>
      <c r="N249" s="130" t="s">
        <v>252</v>
      </c>
      <c r="O249" s="113">
        <v>3</v>
      </c>
      <c r="P249" s="113">
        <v>3</v>
      </c>
      <c r="Q249" s="113">
        <f t="shared" si="129"/>
        <v>9</v>
      </c>
      <c r="R249" s="128" t="str">
        <f t="shared" si="130"/>
        <v>ALTO</v>
      </c>
      <c r="S249" s="113">
        <v>25</v>
      </c>
      <c r="T249" s="113">
        <f t="shared" si="131"/>
        <v>225</v>
      </c>
      <c r="U249" s="113" t="str">
        <f t="shared" si="132"/>
        <v>II</v>
      </c>
      <c r="V249" s="128" t="s">
        <v>117</v>
      </c>
      <c r="W249" s="113" t="s">
        <v>253</v>
      </c>
      <c r="X249" s="87" t="s">
        <v>180</v>
      </c>
      <c r="Y249" s="128" t="s">
        <v>189</v>
      </c>
      <c r="Z249" s="128" t="s">
        <v>189</v>
      </c>
      <c r="AA249" s="128" t="s">
        <v>189</v>
      </c>
      <c r="AB249" s="130" t="s">
        <v>254</v>
      </c>
      <c r="AC249" s="86" t="s">
        <v>189</v>
      </c>
      <c r="AD249" s="142">
        <v>45869</v>
      </c>
      <c r="AE249" s="86" t="s">
        <v>191</v>
      </c>
      <c r="AF249" s="113">
        <v>3</v>
      </c>
      <c r="AG249" s="113">
        <v>3</v>
      </c>
      <c r="AH249" s="113">
        <f t="shared" si="133"/>
        <v>9</v>
      </c>
      <c r="AI249" s="128" t="str">
        <f t="shared" si="113"/>
        <v>ALTO</v>
      </c>
      <c r="AJ249" s="113">
        <v>25</v>
      </c>
      <c r="AK249" s="113">
        <f t="shared" si="114"/>
        <v>225</v>
      </c>
      <c r="AL249" s="113" t="str">
        <f t="shared" si="115"/>
        <v>II</v>
      </c>
      <c r="AM249" s="128" t="s">
        <v>117</v>
      </c>
      <c r="AN249" s="113" t="s">
        <v>253</v>
      </c>
      <c r="AO249" s="86" t="s">
        <v>180</v>
      </c>
      <c r="AP249" s="128" t="s">
        <v>189</v>
      </c>
      <c r="AQ249" s="128" t="s">
        <v>189</v>
      </c>
      <c r="AR249" s="128" t="s">
        <v>189</v>
      </c>
      <c r="AS249" s="130" t="s">
        <v>254</v>
      </c>
      <c r="AT249" s="86" t="s">
        <v>189</v>
      </c>
      <c r="AU249" s="135" t="str">
        <f t="shared" si="101"/>
        <v>Se mantiene los controles establecidos</v>
      </c>
    </row>
    <row r="250" spans="2:47" s="47" customFormat="1" ht="174.75" customHeight="1" x14ac:dyDescent="0.25">
      <c r="B250" s="100" t="s">
        <v>567</v>
      </c>
      <c r="C250" s="101" t="s">
        <v>582</v>
      </c>
      <c r="D250" s="101" t="s">
        <v>586</v>
      </c>
      <c r="E250" s="86" t="s">
        <v>598</v>
      </c>
      <c r="F250" s="127" t="s">
        <v>599</v>
      </c>
      <c r="G250" s="71" t="s">
        <v>180</v>
      </c>
      <c r="H250" s="135" t="s">
        <v>247</v>
      </c>
      <c r="I250" s="103" t="s">
        <v>255</v>
      </c>
      <c r="J250" s="128" t="s">
        <v>249</v>
      </c>
      <c r="K250" s="130" t="s">
        <v>233</v>
      </c>
      <c r="L250" s="128" t="s">
        <v>250</v>
      </c>
      <c r="M250" s="130" t="s">
        <v>251</v>
      </c>
      <c r="N250" s="130" t="s">
        <v>252</v>
      </c>
      <c r="O250" s="113">
        <v>3</v>
      </c>
      <c r="P250" s="113">
        <v>3</v>
      </c>
      <c r="Q250" s="113">
        <f t="shared" si="129"/>
        <v>9</v>
      </c>
      <c r="R250" s="128" t="str">
        <f t="shared" si="130"/>
        <v>ALTO</v>
      </c>
      <c r="S250" s="113">
        <v>25</v>
      </c>
      <c r="T250" s="113">
        <f t="shared" si="131"/>
        <v>225</v>
      </c>
      <c r="U250" s="113" t="str">
        <f t="shared" si="132"/>
        <v>II</v>
      </c>
      <c r="V250" s="128" t="s">
        <v>117</v>
      </c>
      <c r="W250" s="113" t="s">
        <v>253</v>
      </c>
      <c r="X250" s="87" t="s">
        <v>180</v>
      </c>
      <c r="Y250" s="128" t="s">
        <v>189</v>
      </c>
      <c r="Z250" s="128" t="s">
        <v>189</v>
      </c>
      <c r="AA250" s="128" t="s">
        <v>189</v>
      </c>
      <c r="AB250" s="130" t="s">
        <v>254</v>
      </c>
      <c r="AC250" s="86" t="s">
        <v>189</v>
      </c>
      <c r="AD250" s="142">
        <v>45869</v>
      </c>
      <c r="AE250" s="86" t="s">
        <v>191</v>
      </c>
      <c r="AF250" s="113">
        <v>3</v>
      </c>
      <c r="AG250" s="113">
        <v>3</v>
      </c>
      <c r="AH250" s="113">
        <f t="shared" si="133"/>
        <v>9</v>
      </c>
      <c r="AI250" s="128" t="str">
        <f t="shared" si="113"/>
        <v>ALTO</v>
      </c>
      <c r="AJ250" s="113">
        <v>25</v>
      </c>
      <c r="AK250" s="113">
        <f t="shared" si="114"/>
        <v>225</v>
      </c>
      <c r="AL250" s="113" t="str">
        <f t="shared" si="115"/>
        <v>II</v>
      </c>
      <c r="AM250" s="128" t="s">
        <v>117</v>
      </c>
      <c r="AN250" s="113" t="s">
        <v>253</v>
      </c>
      <c r="AO250" s="86" t="s">
        <v>180</v>
      </c>
      <c r="AP250" s="128" t="s">
        <v>189</v>
      </c>
      <c r="AQ250" s="128" t="s">
        <v>189</v>
      </c>
      <c r="AR250" s="128" t="s">
        <v>189</v>
      </c>
      <c r="AS250" s="130" t="s">
        <v>254</v>
      </c>
      <c r="AT250" s="86" t="s">
        <v>189</v>
      </c>
      <c r="AU250" s="135" t="str">
        <f t="shared" si="101"/>
        <v>Se mantiene los controles establecidos</v>
      </c>
    </row>
    <row r="251" spans="2:47" s="47" customFormat="1" ht="174.75" customHeight="1" x14ac:dyDescent="0.25">
      <c r="B251" s="100" t="s">
        <v>567</v>
      </c>
      <c r="C251" s="101" t="s">
        <v>582</v>
      </c>
      <c r="D251" s="101" t="s">
        <v>586</v>
      </c>
      <c r="E251" s="86" t="s">
        <v>598</v>
      </c>
      <c r="F251" s="127" t="s">
        <v>599</v>
      </c>
      <c r="G251" s="71" t="s">
        <v>180</v>
      </c>
      <c r="H251" s="135" t="s">
        <v>247</v>
      </c>
      <c r="I251" s="86" t="s">
        <v>256</v>
      </c>
      <c r="J251" s="128" t="s">
        <v>249</v>
      </c>
      <c r="K251" s="130" t="s">
        <v>257</v>
      </c>
      <c r="L251" s="128" t="s">
        <v>258</v>
      </c>
      <c r="M251" s="130" t="s">
        <v>251</v>
      </c>
      <c r="N251" s="130" t="s">
        <v>252</v>
      </c>
      <c r="O251" s="113">
        <v>4</v>
      </c>
      <c r="P251" s="113">
        <v>2</v>
      </c>
      <c r="Q251" s="113">
        <f t="shared" si="129"/>
        <v>8</v>
      </c>
      <c r="R251" s="128" t="str">
        <f t="shared" si="130"/>
        <v>MEDIO</v>
      </c>
      <c r="S251" s="113">
        <v>60</v>
      </c>
      <c r="T251" s="113">
        <f t="shared" si="131"/>
        <v>480</v>
      </c>
      <c r="U251" s="113" t="str">
        <f t="shared" si="132"/>
        <v>II</v>
      </c>
      <c r="V251" s="128" t="s">
        <v>117</v>
      </c>
      <c r="W251" s="113" t="s">
        <v>253</v>
      </c>
      <c r="X251" s="87" t="s">
        <v>180</v>
      </c>
      <c r="Y251" s="128" t="s">
        <v>189</v>
      </c>
      <c r="Z251" s="128" t="s">
        <v>189</v>
      </c>
      <c r="AA251" s="128" t="s">
        <v>189</v>
      </c>
      <c r="AB251" s="130" t="s">
        <v>254</v>
      </c>
      <c r="AC251" s="86" t="s">
        <v>189</v>
      </c>
      <c r="AD251" s="142">
        <v>45869</v>
      </c>
      <c r="AE251" s="86" t="s">
        <v>191</v>
      </c>
      <c r="AF251" s="113">
        <v>4</v>
      </c>
      <c r="AG251" s="113">
        <v>2</v>
      </c>
      <c r="AH251" s="113">
        <f t="shared" si="133"/>
        <v>8</v>
      </c>
      <c r="AI251" s="128" t="str">
        <f t="shared" si="113"/>
        <v>MEDIO</v>
      </c>
      <c r="AJ251" s="113">
        <v>60</v>
      </c>
      <c r="AK251" s="113">
        <f t="shared" si="114"/>
        <v>480</v>
      </c>
      <c r="AL251" s="113" t="str">
        <f t="shared" si="115"/>
        <v>II</v>
      </c>
      <c r="AM251" s="128" t="s">
        <v>117</v>
      </c>
      <c r="AN251" s="113" t="s">
        <v>253</v>
      </c>
      <c r="AO251" s="86" t="s">
        <v>180</v>
      </c>
      <c r="AP251" s="128" t="s">
        <v>189</v>
      </c>
      <c r="AQ251" s="128" t="s">
        <v>189</v>
      </c>
      <c r="AR251" s="128" t="s">
        <v>189</v>
      </c>
      <c r="AS251" s="130" t="s">
        <v>254</v>
      </c>
      <c r="AT251" s="86" t="s">
        <v>189</v>
      </c>
      <c r="AU251" s="135" t="str">
        <f t="shared" si="101"/>
        <v>Se mantiene los controles establecidos</v>
      </c>
    </row>
    <row r="252" spans="2:47" s="47" customFormat="1" ht="174.75" customHeight="1" x14ac:dyDescent="0.25">
      <c r="B252" s="100" t="s">
        <v>567</v>
      </c>
      <c r="C252" s="101" t="s">
        <v>582</v>
      </c>
      <c r="D252" s="101" t="s">
        <v>586</v>
      </c>
      <c r="E252" s="86" t="s">
        <v>598</v>
      </c>
      <c r="F252" s="127" t="s">
        <v>599</v>
      </c>
      <c r="G252" s="71" t="s">
        <v>180</v>
      </c>
      <c r="H252" s="135" t="s">
        <v>247</v>
      </c>
      <c r="I252" s="86" t="s">
        <v>259</v>
      </c>
      <c r="J252" s="128" t="s">
        <v>249</v>
      </c>
      <c r="K252" s="130" t="s">
        <v>233</v>
      </c>
      <c r="L252" s="128" t="s">
        <v>250</v>
      </c>
      <c r="M252" s="130" t="s">
        <v>251</v>
      </c>
      <c r="N252" s="130" t="s">
        <v>252</v>
      </c>
      <c r="O252" s="113">
        <v>1</v>
      </c>
      <c r="P252" s="113">
        <v>1</v>
      </c>
      <c r="Q252" s="113">
        <f t="shared" si="129"/>
        <v>1</v>
      </c>
      <c r="R252" s="128" t="str">
        <f t="shared" si="130"/>
        <v>BAJO</v>
      </c>
      <c r="S252" s="113">
        <v>10</v>
      </c>
      <c r="T252" s="113">
        <f t="shared" si="131"/>
        <v>10</v>
      </c>
      <c r="U252" s="113" t="str">
        <f t="shared" si="132"/>
        <v>IV</v>
      </c>
      <c r="V252" s="128" t="s">
        <v>117</v>
      </c>
      <c r="W252" s="113" t="s">
        <v>253</v>
      </c>
      <c r="X252" s="87" t="s">
        <v>180</v>
      </c>
      <c r="Y252" s="128" t="s">
        <v>189</v>
      </c>
      <c r="Z252" s="128" t="s">
        <v>189</v>
      </c>
      <c r="AA252" s="128" t="s">
        <v>189</v>
      </c>
      <c r="AB252" s="130" t="s">
        <v>254</v>
      </c>
      <c r="AC252" s="130" t="s">
        <v>189</v>
      </c>
      <c r="AD252" s="142">
        <v>45869</v>
      </c>
      <c r="AE252" s="86" t="s">
        <v>191</v>
      </c>
      <c r="AF252" s="113">
        <v>1</v>
      </c>
      <c r="AG252" s="113">
        <v>1</v>
      </c>
      <c r="AH252" s="113">
        <f t="shared" si="133"/>
        <v>1</v>
      </c>
      <c r="AI252" s="128" t="str">
        <f t="shared" si="113"/>
        <v>BAJO</v>
      </c>
      <c r="AJ252" s="113">
        <v>10</v>
      </c>
      <c r="AK252" s="113">
        <f t="shared" si="114"/>
        <v>10</v>
      </c>
      <c r="AL252" s="113" t="str">
        <f t="shared" si="115"/>
        <v>IV</v>
      </c>
      <c r="AM252" s="128" t="s">
        <v>117</v>
      </c>
      <c r="AN252" s="113" t="s">
        <v>253</v>
      </c>
      <c r="AO252" s="86" t="s">
        <v>180</v>
      </c>
      <c r="AP252" s="128" t="s">
        <v>189</v>
      </c>
      <c r="AQ252" s="128" t="s">
        <v>189</v>
      </c>
      <c r="AR252" s="128" t="s">
        <v>189</v>
      </c>
      <c r="AS252" s="130" t="s">
        <v>254</v>
      </c>
      <c r="AT252" s="130" t="s">
        <v>189</v>
      </c>
      <c r="AU252" s="135" t="str">
        <f t="shared" si="101"/>
        <v>Se mantiene los controles establecidos</v>
      </c>
    </row>
    <row r="253" spans="2:47" s="47" customFormat="1" ht="174.75" customHeight="1" x14ac:dyDescent="0.25">
      <c r="B253" s="131" t="s">
        <v>611</v>
      </c>
      <c r="C253" s="132" t="s">
        <v>612</v>
      </c>
      <c r="D253" s="132" t="s">
        <v>613</v>
      </c>
      <c r="E253" s="133" t="s">
        <v>614</v>
      </c>
      <c r="F253" s="67" t="s">
        <v>615</v>
      </c>
      <c r="G253" s="128" t="s">
        <v>180</v>
      </c>
      <c r="H253" s="135" t="s">
        <v>181</v>
      </c>
      <c r="I253" s="128" t="s">
        <v>616</v>
      </c>
      <c r="J253" s="86" t="s">
        <v>284</v>
      </c>
      <c r="K253" s="130" t="s">
        <v>617</v>
      </c>
      <c r="L253" s="128" t="s">
        <v>185</v>
      </c>
      <c r="M253" s="128" t="s">
        <v>185</v>
      </c>
      <c r="N253" s="130" t="s">
        <v>618</v>
      </c>
      <c r="O253" s="87">
        <v>2</v>
      </c>
      <c r="P253" s="87">
        <v>2</v>
      </c>
      <c r="Q253" s="87">
        <v>4</v>
      </c>
      <c r="R253" s="86" t="s">
        <v>267</v>
      </c>
      <c r="S253" s="87">
        <v>25</v>
      </c>
      <c r="T253" s="87">
        <v>100</v>
      </c>
      <c r="U253" s="86" t="str">
        <f t="shared" si="132"/>
        <v>III</v>
      </c>
      <c r="V253" s="87" t="str">
        <f t="shared" ref="V253:V259" si="134">IF(U253="IV","Aceptable",IF(U253="III","Mejorable",IF(U253="II","Aceptable con control especifico", IF(U253="I","No Aceptable",FALSE))))</f>
        <v>Mejorable</v>
      </c>
      <c r="W253" s="128" t="s">
        <v>619</v>
      </c>
      <c r="X253" s="87" t="s">
        <v>180</v>
      </c>
      <c r="Y253" s="109" t="s">
        <v>189</v>
      </c>
      <c r="Z253" s="109" t="s">
        <v>189</v>
      </c>
      <c r="AA253" s="109" t="s">
        <v>189</v>
      </c>
      <c r="AB253" s="128" t="s">
        <v>620</v>
      </c>
      <c r="AC253" s="109" t="s">
        <v>189</v>
      </c>
      <c r="AD253" s="142">
        <v>45869</v>
      </c>
      <c r="AE253" s="86" t="s">
        <v>191</v>
      </c>
      <c r="AF253" s="87">
        <v>2</v>
      </c>
      <c r="AG253" s="87">
        <v>2</v>
      </c>
      <c r="AH253" s="87">
        <v>4</v>
      </c>
      <c r="AI253" s="86" t="s">
        <v>267</v>
      </c>
      <c r="AJ253" s="87">
        <v>25</v>
      </c>
      <c r="AK253" s="87">
        <v>100</v>
      </c>
      <c r="AL253" s="86" t="str">
        <f t="shared" si="115"/>
        <v>III</v>
      </c>
      <c r="AM253" s="87" t="str">
        <f t="shared" ref="AM253:AM316" si="135">IF(AL253="IV","Aceptable",IF(AL253="III","Mejorable",IF(AL253="II","Aceptable con control especifico", IF(AL253="I","No Aceptable",FALSE))))</f>
        <v>Mejorable</v>
      </c>
      <c r="AN253" s="128" t="s">
        <v>619</v>
      </c>
      <c r="AO253" s="86" t="s">
        <v>180</v>
      </c>
      <c r="AP253" s="109" t="s">
        <v>189</v>
      </c>
      <c r="AQ253" s="109" t="s">
        <v>189</v>
      </c>
      <c r="AR253" s="109" t="s">
        <v>189</v>
      </c>
      <c r="AS253" s="128" t="s">
        <v>620</v>
      </c>
      <c r="AT253" s="109" t="s">
        <v>189</v>
      </c>
      <c r="AU253" s="135" t="str">
        <f t="shared" si="101"/>
        <v>Se mantiene los controles establecidos</v>
      </c>
    </row>
    <row r="254" spans="2:47" s="47" customFormat="1" ht="174.75" customHeight="1" x14ac:dyDescent="0.25">
      <c r="B254" s="131" t="s">
        <v>611</v>
      </c>
      <c r="C254" s="132" t="s">
        <v>612</v>
      </c>
      <c r="D254" s="132" t="s">
        <v>613</v>
      </c>
      <c r="E254" s="133" t="s">
        <v>614</v>
      </c>
      <c r="F254" s="67" t="s">
        <v>615</v>
      </c>
      <c r="G254" s="128" t="s">
        <v>180</v>
      </c>
      <c r="H254" s="135" t="s">
        <v>181</v>
      </c>
      <c r="I254" s="128" t="s">
        <v>621</v>
      </c>
      <c r="J254" s="86" t="s">
        <v>622</v>
      </c>
      <c r="K254" s="130" t="s">
        <v>623</v>
      </c>
      <c r="L254" s="128" t="s">
        <v>185</v>
      </c>
      <c r="M254" s="130" t="s">
        <v>624</v>
      </c>
      <c r="N254" s="130" t="s">
        <v>625</v>
      </c>
      <c r="O254" s="87">
        <v>6</v>
      </c>
      <c r="P254" s="87">
        <v>2</v>
      </c>
      <c r="Q254" s="87">
        <v>12</v>
      </c>
      <c r="R254" s="86" t="s">
        <v>280</v>
      </c>
      <c r="S254" s="87">
        <v>25</v>
      </c>
      <c r="T254" s="87">
        <v>300</v>
      </c>
      <c r="U254" s="86" t="str">
        <f t="shared" si="132"/>
        <v>II</v>
      </c>
      <c r="V254" s="87" t="str">
        <f t="shared" si="134"/>
        <v>Aceptable con control especifico</v>
      </c>
      <c r="W254" s="128" t="s">
        <v>626</v>
      </c>
      <c r="X254" s="87" t="s">
        <v>180</v>
      </c>
      <c r="Y254" s="109" t="s">
        <v>189</v>
      </c>
      <c r="Z254" s="109" t="s">
        <v>189</v>
      </c>
      <c r="AA254" s="109" t="s">
        <v>189</v>
      </c>
      <c r="AB254" s="128" t="s">
        <v>627</v>
      </c>
      <c r="AC254" s="109" t="s">
        <v>189</v>
      </c>
      <c r="AD254" s="142">
        <v>45869</v>
      </c>
      <c r="AE254" s="86" t="s">
        <v>191</v>
      </c>
      <c r="AF254" s="87">
        <v>6</v>
      </c>
      <c r="AG254" s="87">
        <v>2</v>
      </c>
      <c r="AH254" s="87">
        <v>12</v>
      </c>
      <c r="AI254" s="86" t="s">
        <v>280</v>
      </c>
      <c r="AJ254" s="87">
        <v>25</v>
      </c>
      <c r="AK254" s="87">
        <v>300</v>
      </c>
      <c r="AL254" s="86" t="str">
        <f t="shared" si="115"/>
        <v>II</v>
      </c>
      <c r="AM254" s="87" t="str">
        <f t="shared" si="135"/>
        <v>Aceptable con control especifico</v>
      </c>
      <c r="AN254" s="128" t="s">
        <v>626</v>
      </c>
      <c r="AO254" s="86" t="s">
        <v>180</v>
      </c>
      <c r="AP254" s="109" t="s">
        <v>189</v>
      </c>
      <c r="AQ254" s="109" t="s">
        <v>189</v>
      </c>
      <c r="AR254" s="109" t="s">
        <v>189</v>
      </c>
      <c r="AS254" s="128" t="s">
        <v>627</v>
      </c>
      <c r="AT254" s="109" t="s">
        <v>189</v>
      </c>
      <c r="AU254" s="135" t="str">
        <f t="shared" si="101"/>
        <v>Se mantiene los controles establecidos</v>
      </c>
    </row>
    <row r="255" spans="2:47" s="47" customFormat="1" ht="174.75" customHeight="1" x14ac:dyDescent="0.25">
      <c r="B255" s="131" t="s">
        <v>611</v>
      </c>
      <c r="C255" s="132" t="s">
        <v>612</v>
      </c>
      <c r="D255" s="132" t="s">
        <v>613</v>
      </c>
      <c r="E255" s="133" t="s">
        <v>628</v>
      </c>
      <c r="F255" s="67" t="s">
        <v>615</v>
      </c>
      <c r="G255" s="66" t="s">
        <v>180</v>
      </c>
      <c r="H255" s="135" t="s">
        <v>181</v>
      </c>
      <c r="I255" s="86" t="s">
        <v>629</v>
      </c>
      <c r="J255" s="86" t="s">
        <v>225</v>
      </c>
      <c r="K255" s="104" t="s">
        <v>233</v>
      </c>
      <c r="L255" s="86" t="s">
        <v>234</v>
      </c>
      <c r="M255" s="104" t="s">
        <v>630</v>
      </c>
      <c r="N255" s="104" t="s">
        <v>189</v>
      </c>
      <c r="O255" s="87">
        <v>1</v>
      </c>
      <c r="P255" s="87">
        <v>3</v>
      </c>
      <c r="Q255" s="87">
        <f>O255*P255</f>
        <v>3</v>
      </c>
      <c r="R255" s="86" t="str">
        <f t="shared" ref="R255" si="136">IF(Q255&lt;=4,"BAJO",IF(Q255&lt;=8,"MEDIO",IF(Q255&lt;=20,"ALTO","MUY ALTO")))</f>
        <v>BAJO</v>
      </c>
      <c r="S255" s="87">
        <v>25</v>
      </c>
      <c r="T255" s="87">
        <f t="shared" ref="T255" si="137">Q255*S255</f>
        <v>75</v>
      </c>
      <c r="U255" s="87" t="str">
        <f t="shared" si="132"/>
        <v>III</v>
      </c>
      <c r="V255" s="143" t="str">
        <f t="shared" si="134"/>
        <v>Mejorable</v>
      </c>
      <c r="W255" s="86" t="s">
        <v>540</v>
      </c>
      <c r="X255" s="87" t="s">
        <v>180</v>
      </c>
      <c r="Y255" s="109" t="s">
        <v>189</v>
      </c>
      <c r="Z255" s="109" t="s">
        <v>189</v>
      </c>
      <c r="AA255" s="109" t="s">
        <v>189</v>
      </c>
      <c r="AB255" s="86" t="s">
        <v>631</v>
      </c>
      <c r="AC255" s="86" t="s">
        <v>189</v>
      </c>
      <c r="AD255" s="142">
        <v>45869</v>
      </c>
      <c r="AE255" s="86" t="s">
        <v>191</v>
      </c>
      <c r="AF255" s="87">
        <v>6</v>
      </c>
      <c r="AG255" s="87">
        <v>3</v>
      </c>
      <c r="AH255" s="87">
        <f>AF255*AG255</f>
        <v>18</v>
      </c>
      <c r="AI255" s="86" t="str">
        <f t="shared" ref="AI255" si="138">IF(AH255&lt;=4,"BAJO",IF(AH255&lt;=8,"MEDIO",IF(AH255&lt;=20,"ALTO","MUY ALTO")))</f>
        <v>ALTO</v>
      </c>
      <c r="AJ255" s="87">
        <v>25</v>
      </c>
      <c r="AK255" s="87">
        <f t="shared" ref="AK255" si="139">AH255*AJ255</f>
        <v>450</v>
      </c>
      <c r="AL255" s="87" t="str">
        <f t="shared" si="115"/>
        <v>II</v>
      </c>
      <c r="AM255" s="143" t="str">
        <f t="shared" si="135"/>
        <v>Aceptable con control especifico</v>
      </c>
      <c r="AN255" s="86" t="s">
        <v>540</v>
      </c>
      <c r="AO255" s="86" t="s">
        <v>180</v>
      </c>
      <c r="AP255" s="109" t="s">
        <v>189</v>
      </c>
      <c r="AQ255" s="109" t="s">
        <v>189</v>
      </c>
      <c r="AR255" s="109" t="s">
        <v>189</v>
      </c>
      <c r="AS255" s="86" t="s">
        <v>631</v>
      </c>
      <c r="AT255" s="86" t="s">
        <v>189</v>
      </c>
      <c r="AU255" s="135" t="str">
        <f t="shared" si="101"/>
        <v>Disminuyó el riesgo</v>
      </c>
    </row>
    <row r="256" spans="2:47" s="47" customFormat="1" ht="174.75" customHeight="1" x14ac:dyDescent="0.25">
      <c r="B256" s="131" t="s">
        <v>611</v>
      </c>
      <c r="C256" s="132" t="s">
        <v>612</v>
      </c>
      <c r="D256" s="132" t="s">
        <v>613</v>
      </c>
      <c r="E256" s="133" t="s">
        <v>628</v>
      </c>
      <c r="F256" s="67" t="s">
        <v>615</v>
      </c>
      <c r="G256" s="66" t="s">
        <v>180</v>
      </c>
      <c r="H256" s="135" t="s">
        <v>181</v>
      </c>
      <c r="I256" s="36" t="s">
        <v>200</v>
      </c>
      <c r="J256" s="39" t="s">
        <v>193</v>
      </c>
      <c r="K256" s="37" t="s">
        <v>201</v>
      </c>
      <c r="L256" s="36" t="s">
        <v>185</v>
      </c>
      <c r="M256" s="37" t="s">
        <v>632</v>
      </c>
      <c r="N256" s="37" t="s">
        <v>357</v>
      </c>
      <c r="O256" s="38">
        <v>2</v>
      </c>
      <c r="P256" s="38">
        <v>2</v>
      </c>
      <c r="Q256" s="36">
        <f t="shared" ref="Q256" si="140">O256*P256</f>
        <v>4</v>
      </c>
      <c r="R256" s="36" t="str">
        <f t="shared" ref="R256" si="141">IF(Q256&lt;=4,"BAJO",IF(Q256&lt;=8,"MEDIO",IF(Q256&lt;=20,"ALTO","MUY ALTO")))</f>
        <v>BAJO</v>
      </c>
      <c r="S256" s="38">
        <v>10</v>
      </c>
      <c r="T256" s="36">
        <f t="shared" ref="T256" si="142">Q256*S256</f>
        <v>40</v>
      </c>
      <c r="U256" s="86" t="str">
        <f t="shared" si="132"/>
        <v>III</v>
      </c>
      <c r="V256" s="87" t="str">
        <f t="shared" si="134"/>
        <v>Mejorable</v>
      </c>
      <c r="W256" s="38" t="s">
        <v>633</v>
      </c>
      <c r="X256" s="87" t="s">
        <v>180</v>
      </c>
      <c r="Y256" s="36" t="s">
        <v>189</v>
      </c>
      <c r="Z256" s="36" t="s">
        <v>189</v>
      </c>
      <c r="AA256" s="36" t="s">
        <v>189</v>
      </c>
      <c r="AB256" s="36" t="s">
        <v>634</v>
      </c>
      <c r="AC256" s="36" t="s">
        <v>354</v>
      </c>
      <c r="AD256" s="142">
        <v>45869</v>
      </c>
      <c r="AE256" s="86" t="s">
        <v>191</v>
      </c>
      <c r="AF256" s="38">
        <v>2</v>
      </c>
      <c r="AG256" s="38">
        <v>2</v>
      </c>
      <c r="AH256" s="36">
        <f t="shared" ref="AH256" si="143">AF256*AG256</f>
        <v>4</v>
      </c>
      <c r="AI256" s="36" t="str">
        <f t="shared" ref="AI256" si="144">IF(AH256&lt;=4,"BAJO",IF(AH256&lt;=8,"MEDIO",IF(AH256&lt;=20,"ALTO","MUY ALTO")))</f>
        <v>BAJO</v>
      </c>
      <c r="AJ256" s="38">
        <v>10</v>
      </c>
      <c r="AK256" s="36">
        <f t="shared" ref="AK256" si="145">AH256*AJ256</f>
        <v>40</v>
      </c>
      <c r="AL256" s="86" t="str">
        <f t="shared" si="115"/>
        <v>III</v>
      </c>
      <c r="AM256" s="87" t="str">
        <f t="shared" si="135"/>
        <v>Mejorable</v>
      </c>
      <c r="AN256" s="38" t="s">
        <v>633</v>
      </c>
      <c r="AO256" s="86" t="s">
        <v>180</v>
      </c>
      <c r="AP256" s="36" t="s">
        <v>189</v>
      </c>
      <c r="AQ256" s="36" t="s">
        <v>189</v>
      </c>
      <c r="AR256" s="36" t="s">
        <v>189</v>
      </c>
      <c r="AS256" s="36" t="s">
        <v>634</v>
      </c>
      <c r="AT256" s="36" t="s">
        <v>354</v>
      </c>
      <c r="AU256" s="135" t="str">
        <f t="shared" si="101"/>
        <v>Se mantiene los controles establecidos</v>
      </c>
    </row>
    <row r="257" spans="2:47" s="47" customFormat="1" ht="174.75" customHeight="1" x14ac:dyDescent="0.25">
      <c r="B257" s="131" t="s">
        <v>611</v>
      </c>
      <c r="C257" s="132" t="s">
        <v>612</v>
      </c>
      <c r="D257" s="132" t="s">
        <v>613</v>
      </c>
      <c r="E257" s="67" t="s">
        <v>635</v>
      </c>
      <c r="F257" s="67" t="s">
        <v>636</v>
      </c>
      <c r="G257" s="66"/>
      <c r="H257" s="135" t="s">
        <v>247</v>
      </c>
      <c r="I257" s="86" t="s">
        <v>248</v>
      </c>
      <c r="J257" s="86" t="s">
        <v>249</v>
      </c>
      <c r="K257" s="104" t="s">
        <v>233</v>
      </c>
      <c r="L257" s="86" t="s">
        <v>250</v>
      </c>
      <c r="M257" s="104" t="s">
        <v>251</v>
      </c>
      <c r="N257" s="104" t="s">
        <v>295</v>
      </c>
      <c r="O257" s="87">
        <v>3</v>
      </c>
      <c r="P257" s="87">
        <v>3</v>
      </c>
      <c r="Q257" s="87">
        <v>9</v>
      </c>
      <c r="R257" s="86" t="s">
        <v>280</v>
      </c>
      <c r="S257" s="87">
        <v>25</v>
      </c>
      <c r="T257" s="87">
        <v>225</v>
      </c>
      <c r="U257" s="86" t="str">
        <f t="shared" si="132"/>
        <v>II</v>
      </c>
      <c r="V257" s="87" t="str">
        <f t="shared" si="134"/>
        <v>Aceptable con control especifico</v>
      </c>
      <c r="W257" s="87" t="s">
        <v>253</v>
      </c>
      <c r="X257" s="87" t="s">
        <v>180</v>
      </c>
      <c r="Y257" s="109" t="s">
        <v>189</v>
      </c>
      <c r="Z257" s="109" t="s">
        <v>189</v>
      </c>
      <c r="AA257" s="134" t="s">
        <v>189</v>
      </c>
      <c r="AB257" s="104" t="s">
        <v>637</v>
      </c>
      <c r="AC257" s="104" t="s">
        <v>189</v>
      </c>
      <c r="AD257" s="142">
        <v>45869</v>
      </c>
      <c r="AE257" s="86" t="s">
        <v>191</v>
      </c>
      <c r="AF257" s="87">
        <v>3</v>
      </c>
      <c r="AG257" s="87">
        <v>3</v>
      </c>
      <c r="AH257" s="87">
        <v>9</v>
      </c>
      <c r="AI257" s="86" t="s">
        <v>280</v>
      </c>
      <c r="AJ257" s="87">
        <v>25</v>
      </c>
      <c r="AK257" s="87">
        <v>225</v>
      </c>
      <c r="AL257" s="86" t="str">
        <f t="shared" si="115"/>
        <v>II</v>
      </c>
      <c r="AM257" s="87" t="str">
        <f t="shared" si="135"/>
        <v>Aceptable con control especifico</v>
      </c>
      <c r="AN257" s="87" t="s">
        <v>253</v>
      </c>
      <c r="AO257" s="86" t="s">
        <v>180</v>
      </c>
      <c r="AP257" s="109" t="s">
        <v>189</v>
      </c>
      <c r="AQ257" s="109" t="s">
        <v>189</v>
      </c>
      <c r="AR257" s="134" t="s">
        <v>189</v>
      </c>
      <c r="AS257" s="104" t="s">
        <v>637</v>
      </c>
      <c r="AT257" s="104" t="s">
        <v>189</v>
      </c>
      <c r="AU257" s="135" t="str">
        <f t="shared" si="101"/>
        <v>Se mantiene los controles establecidos</v>
      </c>
    </row>
    <row r="258" spans="2:47" s="47" customFormat="1" ht="174.75" customHeight="1" x14ac:dyDescent="0.25">
      <c r="B258" s="131" t="s">
        <v>611</v>
      </c>
      <c r="C258" s="132" t="s">
        <v>612</v>
      </c>
      <c r="D258" s="132" t="s">
        <v>613</v>
      </c>
      <c r="E258" s="67" t="s">
        <v>635</v>
      </c>
      <c r="F258" s="67" t="s">
        <v>636</v>
      </c>
      <c r="G258" s="66"/>
      <c r="H258" s="135" t="s">
        <v>247</v>
      </c>
      <c r="I258" s="86" t="s">
        <v>256</v>
      </c>
      <c r="J258" s="86" t="s">
        <v>249</v>
      </c>
      <c r="K258" s="104" t="s">
        <v>257</v>
      </c>
      <c r="L258" s="86" t="s">
        <v>297</v>
      </c>
      <c r="M258" s="104" t="s">
        <v>251</v>
      </c>
      <c r="N258" s="104" t="s">
        <v>295</v>
      </c>
      <c r="O258" s="87">
        <v>4</v>
      </c>
      <c r="P258" s="87">
        <v>2</v>
      </c>
      <c r="Q258" s="87">
        <v>8</v>
      </c>
      <c r="R258" s="86" t="s">
        <v>156</v>
      </c>
      <c r="S258" s="87">
        <v>25</v>
      </c>
      <c r="T258" s="87">
        <v>200</v>
      </c>
      <c r="U258" s="86" t="str">
        <f t="shared" si="132"/>
        <v>II</v>
      </c>
      <c r="V258" s="87" t="str">
        <f t="shared" si="134"/>
        <v>Aceptable con control especifico</v>
      </c>
      <c r="W258" s="87" t="s">
        <v>298</v>
      </c>
      <c r="X258" s="87" t="s">
        <v>180</v>
      </c>
      <c r="Y258" s="109" t="s">
        <v>189</v>
      </c>
      <c r="Z258" s="109" t="s">
        <v>189</v>
      </c>
      <c r="AA258" s="134" t="s">
        <v>189</v>
      </c>
      <c r="AB258" s="104" t="s">
        <v>637</v>
      </c>
      <c r="AC258" s="104" t="s">
        <v>189</v>
      </c>
      <c r="AD258" s="142">
        <v>45869</v>
      </c>
      <c r="AE258" s="86" t="s">
        <v>191</v>
      </c>
      <c r="AF258" s="87">
        <v>4</v>
      </c>
      <c r="AG258" s="87">
        <v>2</v>
      </c>
      <c r="AH258" s="87">
        <v>8</v>
      </c>
      <c r="AI258" s="86" t="s">
        <v>156</v>
      </c>
      <c r="AJ258" s="87">
        <v>25</v>
      </c>
      <c r="AK258" s="87">
        <v>200</v>
      </c>
      <c r="AL258" s="86" t="str">
        <f t="shared" si="115"/>
        <v>II</v>
      </c>
      <c r="AM258" s="87" t="str">
        <f t="shared" si="135"/>
        <v>Aceptable con control especifico</v>
      </c>
      <c r="AN258" s="87" t="s">
        <v>298</v>
      </c>
      <c r="AO258" s="86" t="s">
        <v>180</v>
      </c>
      <c r="AP258" s="109" t="s">
        <v>189</v>
      </c>
      <c r="AQ258" s="109" t="s">
        <v>189</v>
      </c>
      <c r="AR258" s="134" t="s">
        <v>189</v>
      </c>
      <c r="AS258" s="104" t="s">
        <v>637</v>
      </c>
      <c r="AT258" s="104" t="s">
        <v>189</v>
      </c>
      <c r="AU258" s="135" t="str">
        <f t="shared" si="101"/>
        <v>Se mantiene los controles establecidos</v>
      </c>
    </row>
    <row r="259" spans="2:47" s="47" customFormat="1" ht="174.75" customHeight="1" x14ac:dyDescent="0.25">
      <c r="B259" s="100" t="s">
        <v>611</v>
      </c>
      <c r="C259" s="101" t="s">
        <v>612</v>
      </c>
      <c r="D259" s="101" t="s">
        <v>613</v>
      </c>
      <c r="E259" s="67" t="s">
        <v>635</v>
      </c>
      <c r="F259" s="67" t="s">
        <v>636</v>
      </c>
      <c r="G259" s="36"/>
      <c r="H259" s="135" t="s">
        <v>247</v>
      </c>
      <c r="I259" s="103" t="s">
        <v>255</v>
      </c>
      <c r="J259" s="86" t="s">
        <v>249</v>
      </c>
      <c r="K259" s="69" t="s">
        <v>299</v>
      </c>
      <c r="L259" s="104" t="s">
        <v>189</v>
      </c>
      <c r="M259" s="104" t="s">
        <v>251</v>
      </c>
      <c r="N259" s="104" t="s">
        <v>295</v>
      </c>
      <c r="O259" s="86">
        <v>2</v>
      </c>
      <c r="P259" s="86">
        <v>1</v>
      </c>
      <c r="Q259" s="86">
        <v>2</v>
      </c>
      <c r="R259" s="86" t="s">
        <v>267</v>
      </c>
      <c r="S259" s="86">
        <v>10</v>
      </c>
      <c r="T259" s="86">
        <v>20</v>
      </c>
      <c r="U259" s="86" t="str">
        <f t="shared" si="132"/>
        <v>IV</v>
      </c>
      <c r="V259" s="87" t="str">
        <f t="shared" si="134"/>
        <v>Aceptable</v>
      </c>
      <c r="W259" s="86" t="s">
        <v>253</v>
      </c>
      <c r="X259" s="87" t="s">
        <v>180</v>
      </c>
      <c r="Y259" s="109" t="s">
        <v>189</v>
      </c>
      <c r="Z259" s="109" t="s">
        <v>189</v>
      </c>
      <c r="AA259" s="134" t="s">
        <v>189</v>
      </c>
      <c r="AB259" s="104" t="s">
        <v>637</v>
      </c>
      <c r="AC259" s="104" t="s">
        <v>189</v>
      </c>
      <c r="AD259" s="142">
        <v>45869</v>
      </c>
      <c r="AE259" s="86" t="s">
        <v>191</v>
      </c>
      <c r="AF259" s="86">
        <v>2</v>
      </c>
      <c r="AG259" s="86">
        <v>1</v>
      </c>
      <c r="AH259" s="86">
        <v>2</v>
      </c>
      <c r="AI259" s="86" t="s">
        <v>267</v>
      </c>
      <c r="AJ259" s="86">
        <v>10</v>
      </c>
      <c r="AK259" s="86">
        <v>20</v>
      </c>
      <c r="AL259" s="86" t="str">
        <f t="shared" si="115"/>
        <v>IV</v>
      </c>
      <c r="AM259" s="87" t="str">
        <f t="shared" si="135"/>
        <v>Aceptable</v>
      </c>
      <c r="AN259" s="86" t="s">
        <v>253</v>
      </c>
      <c r="AO259" s="86" t="s">
        <v>180</v>
      </c>
      <c r="AP259" s="109" t="s">
        <v>189</v>
      </c>
      <c r="AQ259" s="109" t="s">
        <v>189</v>
      </c>
      <c r="AR259" s="134" t="s">
        <v>189</v>
      </c>
      <c r="AS259" s="104" t="s">
        <v>637</v>
      </c>
      <c r="AT259" s="104" t="s">
        <v>189</v>
      </c>
      <c r="AU259" s="135" t="str">
        <f t="shared" si="101"/>
        <v>Se mantiene los controles establecidos</v>
      </c>
    </row>
    <row r="260" spans="2:47" s="47" customFormat="1" ht="174.75" customHeight="1" x14ac:dyDescent="0.25">
      <c r="B260" s="41" t="s">
        <v>175</v>
      </c>
      <c r="C260" s="74" t="s">
        <v>466</v>
      </c>
      <c r="D260" s="74" t="s">
        <v>638</v>
      </c>
      <c r="E260" s="36" t="s">
        <v>639</v>
      </c>
      <c r="F260" s="36" t="s">
        <v>640</v>
      </c>
      <c r="G260" s="66" t="s">
        <v>180</v>
      </c>
      <c r="H260" s="135" t="s">
        <v>181</v>
      </c>
      <c r="I260" s="36" t="s">
        <v>484</v>
      </c>
      <c r="J260" s="39" t="s">
        <v>641</v>
      </c>
      <c r="K260" s="37" t="s">
        <v>642</v>
      </c>
      <c r="L260" s="36" t="s">
        <v>229</v>
      </c>
      <c r="M260" s="37" t="s">
        <v>229</v>
      </c>
      <c r="N260" s="37" t="s">
        <v>643</v>
      </c>
      <c r="O260" s="38">
        <v>2</v>
      </c>
      <c r="P260" s="38">
        <v>2</v>
      </c>
      <c r="Q260" s="36">
        <f t="shared" ref="Q260:Q315" si="146">O260*P260</f>
        <v>4</v>
      </c>
      <c r="R260" s="36" t="str">
        <f t="shared" ref="R260:R315" si="147">IF(Q260&lt;=4,"BAJO",IF(Q260&lt;=8,"MEDIO",IF(Q260&lt;=20,"ALTO","MUY ALTO")))</f>
        <v>BAJO</v>
      </c>
      <c r="S260" s="38">
        <v>25</v>
      </c>
      <c r="T260" s="36">
        <f t="shared" ref="T260:T315" si="148">Q260*S260</f>
        <v>100</v>
      </c>
      <c r="U260" s="86" t="str">
        <f t="shared" ref="U260:U315" si="149">IF(T260&lt;=20,"IV",IF(T260&lt;=120,"III",IF(T260&lt;=500,"II",IF(T260&lt;=4000,"I",FALSE))))</f>
        <v>III</v>
      </c>
      <c r="V260" s="87" t="str">
        <f t="shared" ref="V260:V315" si="150">IF(U260="IV","Aceptable",IF(U260="III","Mejorable",IF(U260="II","Aceptable con control especifico", IF(U260="I","No Aceptable",FALSE))))</f>
        <v>Mejorable</v>
      </c>
      <c r="W260" s="37" t="s">
        <v>642</v>
      </c>
      <c r="X260" s="87" t="s">
        <v>180</v>
      </c>
      <c r="Y260" s="36" t="s">
        <v>189</v>
      </c>
      <c r="Z260" s="36" t="s">
        <v>189</v>
      </c>
      <c r="AA260" s="36" t="s">
        <v>189</v>
      </c>
      <c r="AB260" s="36" t="s">
        <v>644</v>
      </c>
      <c r="AC260" s="36" t="s">
        <v>645</v>
      </c>
      <c r="AD260" s="142">
        <v>45869</v>
      </c>
      <c r="AE260" s="86" t="s">
        <v>191</v>
      </c>
      <c r="AF260" s="38">
        <v>2</v>
      </c>
      <c r="AG260" s="38">
        <v>2</v>
      </c>
      <c r="AH260" s="36">
        <f t="shared" ref="AH260:AH278" si="151">AF260*AG260</f>
        <v>4</v>
      </c>
      <c r="AI260" s="36" t="str">
        <f t="shared" ref="AI260:AI278" si="152">IF(AH260&lt;=4,"BAJO",IF(AH260&lt;=8,"MEDIO",IF(AH260&lt;=20,"ALTO","MUY ALTO")))</f>
        <v>BAJO</v>
      </c>
      <c r="AJ260" s="38">
        <v>25</v>
      </c>
      <c r="AK260" s="36">
        <f t="shared" ref="AK260:AK278" si="153">AH260*AJ260</f>
        <v>100</v>
      </c>
      <c r="AL260" s="86" t="str">
        <f t="shared" si="115"/>
        <v>III</v>
      </c>
      <c r="AM260" s="87" t="str">
        <f t="shared" si="135"/>
        <v>Mejorable</v>
      </c>
      <c r="AN260" s="37" t="s">
        <v>642</v>
      </c>
      <c r="AO260" s="86" t="s">
        <v>180</v>
      </c>
      <c r="AP260" s="36" t="s">
        <v>189</v>
      </c>
      <c r="AQ260" s="36" t="s">
        <v>189</v>
      </c>
      <c r="AR260" s="36" t="s">
        <v>189</v>
      </c>
      <c r="AS260" s="36" t="s">
        <v>644</v>
      </c>
      <c r="AT260" s="36" t="s">
        <v>645</v>
      </c>
      <c r="AU260" s="135" t="str">
        <f t="shared" si="101"/>
        <v>Se mantiene los controles establecidos</v>
      </c>
    </row>
    <row r="261" spans="2:47" s="47" customFormat="1" ht="174.75" customHeight="1" x14ac:dyDescent="0.25">
      <c r="B261" s="41" t="s">
        <v>175</v>
      </c>
      <c r="C261" s="74" t="s">
        <v>466</v>
      </c>
      <c r="D261" s="74" t="s">
        <v>638</v>
      </c>
      <c r="E261" s="36" t="s">
        <v>639</v>
      </c>
      <c r="F261" s="36" t="s">
        <v>640</v>
      </c>
      <c r="G261" s="66" t="s">
        <v>180</v>
      </c>
      <c r="H261" s="135" t="s">
        <v>181</v>
      </c>
      <c r="I261" s="36" t="s">
        <v>363</v>
      </c>
      <c r="J261" s="39" t="s">
        <v>284</v>
      </c>
      <c r="K261" s="37" t="s">
        <v>364</v>
      </c>
      <c r="L261" s="36" t="s">
        <v>365</v>
      </c>
      <c r="M261" s="37" t="s">
        <v>366</v>
      </c>
      <c r="N261" s="37" t="s">
        <v>367</v>
      </c>
      <c r="O261" s="38">
        <v>2</v>
      </c>
      <c r="P261" s="38">
        <v>3</v>
      </c>
      <c r="Q261" s="36">
        <f t="shared" si="146"/>
        <v>6</v>
      </c>
      <c r="R261" s="36" t="str">
        <f t="shared" si="147"/>
        <v>MEDIO</v>
      </c>
      <c r="S261" s="38">
        <v>10</v>
      </c>
      <c r="T261" s="36">
        <f t="shared" si="148"/>
        <v>60</v>
      </c>
      <c r="U261" s="86" t="str">
        <f t="shared" si="149"/>
        <v>III</v>
      </c>
      <c r="V261" s="87" t="str">
        <f t="shared" si="150"/>
        <v>Mejorable</v>
      </c>
      <c r="W261" s="36" t="s">
        <v>368</v>
      </c>
      <c r="X261" s="87" t="s">
        <v>180</v>
      </c>
      <c r="Y261" s="36" t="s">
        <v>189</v>
      </c>
      <c r="Z261" s="36" t="s">
        <v>189</v>
      </c>
      <c r="AA261" s="36" t="s">
        <v>189</v>
      </c>
      <c r="AB261" s="36" t="s">
        <v>369</v>
      </c>
      <c r="AC261" s="36" t="s">
        <v>354</v>
      </c>
      <c r="AD261" s="142">
        <v>45869</v>
      </c>
      <c r="AE261" s="86" t="s">
        <v>191</v>
      </c>
      <c r="AF261" s="38">
        <v>2</v>
      </c>
      <c r="AG261" s="38">
        <v>3</v>
      </c>
      <c r="AH261" s="36">
        <f t="shared" si="151"/>
        <v>6</v>
      </c>
      <c r="AI261" s="36" t="str">
        <f t="shared" si="152"/>
        <v>MEDIO</v>
      </c>
      <c r="AJ261" s="38">
        <v>10</v>
      </c>
      <c r="AK261" s="36">
        <f t="shared" si="153"/>
        <v>60</v>
      </c>
      <c r="AL261" s="86" t="str">
        <f t="shared" si="115"/>
        <v>III</v>
      </c>
      <c r="AM261" s="87" t="str">
        <f t="shared" si="135"/>
        <v>Mejorable</v>
      </c>
      <c r="AN261" s="36" t="s">
        <v>368</v>
      </c>
      <c r="AO261" s="86" t="s">
        <v>180</v>
      </c>
      <c r="AP261" s="36" t="s">
        <v>189</v>
      </c>
      <c r="AQ261" s="36" t="s">
        <v>189</v>
      </c>
      <c r="AR261" s="36" t="s">
        <v>189</v>
      </c>
      <c r="AS261" s="36" t="s">
        <v>369</v>
      </c>
      <c r="AT261" s="36" t="s">
        <v>354</v>
      </c>
      <c r="AU261" s="135" t="str">
        <f t="shared" si="101"/>
        <v>Se mantiene los controles establecidos</v>
      </c>
    </row>
    <row r="262" spans="2:47" s="47" customFormat="1" ht="174.75" customHeight="1" x14ac:dyDescent="0.25">
      <c r="B262" s="41" t="s">
        <v>175</v>
      </c>
      <c r="C262" s="74" t="s">
        <v>466</v>
      </c>
      <c r="D262" s="74" t="s">
        <v>638</v>
      </c>
      <c r="E262" s="36" t="s">
        <v>639</v>
      </c>
      <c r="F262" s="36" t="s">
        <v>640</v>
      </c>
      <c r="G262" s="66" t="s">
        <v>180</v>
      </c>
      <c r="H262" s="135" t="s">
        <v>181</v>
      </c>
      <c r="I262" s="36" t="s">
        <v>371</v>
      </c>
      <c r="J262" s="39" t="s">
        <v>284</v>
      </c>
      <c r="K262" s="37" t="s">
        <v>364</v>
      </c>
      <c r="L262" s="36" t="s">
        <v>365</v>
      </c>
      <c r="M262" s="37" t="s">
        <v>372</v>
      </c>
      <c r="N262" s="37" t="s">
        <v>367</v>
      </c>
      <c r="O262" s="38">
        <v>2</v>
      </c>
      <c r="P262" s="38">
        <v>3</v>
      </c>
      <c r="Q262" s="36">
        <f t="shared" si="146"/>
        <v>6</v>
      </c>
      <c r="R262" s="36" t="str">
        <f t="shared" si="147"/>
        <v>MEDIO</v>
      </c>
      <c r="S262" s="38">
        <v>10</v>
      </c>
      <c r="T262" s="36">
        <f t="shared" si="148"/>
        <v>60</v>
      </c>
      <c r="U262" s="86" t="str">
        <f t="shared" si="149"/>
        <v>III</v>
      </c>
      <c r="V262" s="87" t="str">
        <f t="shared" si="150"/>
        <v>Mejorable</v>
      </c>
      <c r="W262" s="36" t="s">
        <v>368</v>
      </c>
      <c r="X262" s="87" t="s">
        <v>180</v>
      </c>
      <c r="Y262" s="36" t="s">
        <v>189</v>
      </c>
      <c r="Z262" s="36" t="s">
        <v>189</v>
      </c>
      <c r="AA262" s="36" t="s">
        <v>189</v>
      </c>
      <c r="AB262" s="36" t="s">
        <v>369</v>
      </c>
      <c r="AC262" s="36" t="s">
        <v>354</v>
      </c>
      <c r="AD262" s="142">
        <v>45869</v>
      </c>
      <c r="AE262" s="86" t="s">
        <v>191</v>
      </c>
      <c r="AF262" s="38">
        <v>2</v>
      </c>
      <c r="AG262" s="38">
        <v>3</v>
      </c>
      <c r="AH262" s="36">
        <f t="shared" si="151"/>
        <v>6</v>
      </c>
      <c r="AI262" s="36" t="str">
        <f t="shared" si="152"/>
        <v>MEDIO</v>
      </c>
      <c r="AJ262" s="38">
        <v>10</v>
      </c>
      <c r="AK262" s="36">
        <f t="shared" si="153"/>
        <v>60</v>
      </c>
      <c r="AL262" s="86" t="str">
        <f t="shared" si="115"/>
        <v>III</v>
      </c>
      <c r="AM262" s="87" t="str">
        <f t="shared" si="135"/>
        <v>Mejorable</v>
      </c>
      <c r="AN262" s="36" t="s">
        <v>368</v>
      </c>
      <c r="AO262" s="86" t="s">
        <v>180</v>
      </c>
      <c r="AP262" s="36" t="s">
        <v>189</v>
      </c>
      <c r="AQ262" s="36" t="s">
        <v>189</v>
      </c>
      <c r="AR262" s="36" t="s">
        <v>189</v>
      </c>
      <c r="AS262" s="36" t="s">
        <v>369</v>
      </c>
      <c r="AT262" s="36" t="s">
        <v>354</v>
      </c>
      <c r="AU262" s="135" t="str">
        <f t="shared" si="101"/>
        <v>Se mantiene los controles establecidos</v>
      </c>
    </row>
    <row r="263" spans="2:47" s="47" customFormat="1" ht="174.75" customHeight="1" x14ac:dyDescent="0.25">
      <c r="B263" s="41" t="s">
        <v>175</v>
      </c>
      <c r="C263" s="74" t="s">
        <v>466</v>
      </c>
      <c r="D263" s="74" t="s">
        <v>638</v>
      </c>
      <c r="E263" s="36" t="s">
        <v>639</v>
      </c>
      <c r="F263" s="36" t="s">
        <v>640</v>
      </c>
      <c r="G263" s="66" t="s">
        <v>180</v>
      </c>
      <c r="H263" s="135" t="s">
        <v>181</v>
      </c>
      <c r="I263" s="36" t="s">
        <v>1128</v>
      </c>
      <c r="J263" s="39" t="s">
        <v>376</v>
      </c>
      <c r="K263" s="37" t="s">
        <v>377</v>
      </c>
      <c r="L263" s="36" t="s">
        <v>213</v>
      </c>
      <c r="M263" s="37" t="s">
        <v>378</v>
      </c>
      <c r="N263" s="37" t="s">
        <v>379</v>
      </c>
      <c r="O263" s="38">
        <v>2</v>
      </c>
      <c r="P263" s="38">
        <v>3</v>
      </c>
      <c r="Q263" s="36">
        <f t="shared" si="146"/>
        <v>6</v>
      </c>
      <c r="R263" s="36" t="str">
        <f t="shared" si="147"/>
        <v>MEDIO</v>
      </c>
      <c r="S263" s="38">
        <v>25</v>
      </c>
      <c r="T263" s="36">
        <f t="shared" si="148"/>
        <v>150</v>
      </c>
      <c r="U263" s="86" t="str">
        <f t="shared" si="149"/>
        <v>II</v>
      </c>
      <c r="V263" s="87" t="str">
        <f t="shared" si="150"/>
        <v>Aceptable con control especifico</v>
      </c>
      <c r="W263" s="36" t="s">
        <v>380</v>
      </c>
      <c r="X263" s="87" t="s">
        <v>180</v>
      </c>
      <c r="Y263" s="36" t="s">
        <v>189</v>
      </c>
      <c r="Z263" s="36" t="s">
        <v>189</v>
      </c>
      <c r="AA263" s="36" t="s">
        <v>460</v>
      </c>
      <c r="AB263" s="36" t="s">
        <v>382</v>
      </c>
      <c r="AC263" s="36" t="s">
        <v>354</v>
      </c>
      <c r="AD263" s="142">
        <v>45869</v>
      </c>
      <c r="AE263" s="86" t="s">
        <v>191</v>
      </c>
      <c r="AF263" s="38">
        <v>2</v>
      </c>
      <c r="AG263" s="38">
        <v>3</v>
      </c>
      <c r="AH263" s="36">
        <f t="shared" si="151"/>
        <v>6</v>
      </c>
      <c r="AI263" s="36" t="str">
        <f t="shared" si="152"/>
        <v>MEDIO</v>
      </c>
      <c r="AJ263" s="38">
        <v>25</v>
      </c>
      <c r="AK263" s="36">
        <f t="shared" si="153"/>
        <v>150</v>
      </c>
      <c r="AL263" s="86" t="str">
        <f t="shared" si="115"/>
        <v>II</v>
      </c>
      <c r="AM263" s="87" t="str">
        <f t="shared" si="135"/>
        <v>Aceptable con control especifico</v>
      </c>
      <c r="AN263" s="36" t="s">
        <v>380</v>
      </c>
      <c r="AO263" s="86" t="s">
        <v>180</v>
      </c>
      <c r="AP263" s="36" t="s">
        <v>189</v>
      </c>
      <c r="AQ263" s="36" t="s">
        <v>189</v>
      </c>
      <c r="AR263" s="36" t="s">
        <v>460</v>
      </c>
      <c r="AS263" s="36" t="s">
        <v>382</v>
      </c>
      <c r="AT263" s="36" t="s">
        <v>354</v>
      </c>
      <c r="AU263" s="135" t="str">
        <f t="shared" si="101"/>
        <v>Se mantiene los controles establecidos</v>
      </c>
    </row>
    <row r="264" spans="2:47" s="47" customFormat="1" ht="174.75" customHeight="1" x14ac:dyDescent="0.25">
      <c r="B264" s="41" t="s">
        <v>175</v>
      </c>
      <c r="C264" s="74" t="s">
        <v>466</v>
      </c>
      <c r="D264" s="74" t="s">
        <v>638</v>
      </c>
      <c r="E264" s="36" t="s">
        <v>639</v>
      </c>
      <c r="F264" s="36" t="s">
        <v>640</v>
      </c>
      <c r="G264" s="66" t="s">
        <v>180</v>
      </c>
      <c r="H264" s="135" t="s">
        <v>181</v>
      </c>
      <c r="I264" s="36" t="s">
        <v>219</v>
      </c>
      <c r="J264" s="39" t="s">
        <v>376</v>
      </c>
      <c r="K264" s="37" t="s">
        <v>220</v>
      </c>
      <c r="L264" s="36" t="s">
        <v>383</v>
      </c>
      <c r="M264" s="37" t="s">
        <v>384</v>
      </c>
      <c r="N264" s="37" t="s">
        <v>646</v>
      </c>
      <c r="O264" s="38">
        <v>2</v>
      </c>
      <c r="P264" s="38">
        <v>3</v>
      </c>
      <c r="Q264" s="36">
        <f t="shared" si="146"/>
        <v>6</v>
      </c>
      <c r="R264" s="36" t="str">
        <f t="shared" si="147"/>
        <v>MEDIO</v>
      </c>
      <c r="S264" s="38">
        <v>25</v>
      </c>
      <c r="T264" s="36">
        <f t="shared" si="148"/>
        <v>150</v>
      </c>
      <c r="U264" s="86" t="str">
        <f t="shared" si="149"/>
        <v>II</v>
      </c>
      <c r="V264" s="87" t="str">
        <f t="shared" si="150"/>
        <v>Aceptable con control especifico</v>
      </c>
      <c r="W264" s="36" t="s">
        <v>386</v>
      </c>
      <c r="X264" s="87" t="s">
        <v>180</v>
      </c>
      <c r="Y264" s="36" t="s">
        <v>189</v>
      </c>
      <c r="Z264" s="36" t="s">
        <v>189</v>
      </c>
      <c r="AA264" s="36" t="s">
        <v>387</v>
      </c>
      <c r="AB264" s="36" t="s">
        <v>388</v>
      </c>
      <c r="AC264" s="36" t="s">
        <v>370</v>
      </c>
      <c r="AD264" s="142">
        <v>45869</v>
      </c>
      <c r="AE264" s="86" t="s">
        <v>191</v>
      </c>
      <c r="AF264" s="38">
        <v>2</v>
      </c>
      <c r="AG264" s="38">
        <v>3</v>
      </c>
      <c r="AH264" s="36">
        <f t="shared" si="151"/>
        <v>6</v>
      </c>
      <c r="AI264" s="36" t="str">
        <f t="shared" si="152"/>
        <v>MEDIO</v>
      </c>
      <c r="AJ264" s="38">
        <v>25</v>
      </c>
      <c r="AK264" s="36">
        <f t="shared" si="153"/>
        <v>150</v>
      </c>
      <c r="AL264" s="86" t="str">
        <f t="shared" si="115"/>
        <v>II</v>
      </c>
      <c r="AM264" s="87" t="str">
        <f t="shared" si="135"/>
        <v>Aceptable con control especifico</v>
      </c>
      <c r="AN264" s="36" t="s">
        <v>386</v>
      </c>
      <c r="AO264" s="86" t="s">
        <v>180</v>
      </c>
      <c r="AP264" s="36" t="s">
        <v>189</v>
      </c>
      <c r="AQ264" s="36" t="s">
        <v>189</v>
      </c>
      <c r="AR264" s="36" t="s">
        <v>387</v>
      </c>
      <c r="AS264" s="36" t="s">
        <v>388</v>
      </c>
      <c r="AT264" s="36" t="s">
        <v>370</v>
      </c>
      <c r="AU264" s="135" t="str">
        <f t="shared" si="101"/>
        <v>Se mantiene los controles establecidos</v>
      </c>
    </row>
    <row r="265" spans="2:47" s="47" customFormat="1" ht="174.75" customHeight="1" x14ac:dyDescent="0.25">
      <c r="B265" s="41" t="s">
        <v>175</v>
      </c>
      <c r="C265" s="74" t="s">
        <v>466</v>
      </c>
      <c r="D265" s="74" t="s">
        <v>638</v>
      </c>
      <c r="E265" s="36" t="s">
        <v>639</v>
      </c>
      <c r="F265" s="36" t="s">
        <v>640</v>
      </c>
      <c r="G265" s="66" t="s">
        <v>180</v>
      </c>
      <c r="H265" s="135" t="s">
        <v>181</v>
      </c>
      <c r="I265" s="36" t="s">
        <v>647</v>
      </c>
      <c r="J265" s="39" t="s">
        <v>225</v>
      </c>
      <c r="K265" s="37" t="s">
        <v>496</v>
      </c>
      <c r="L265" s="36" t="s">
        <v>648</v>
      </c>
      <c r="M265" s="37" t="s">
        <v>229</v>
      </c>
      <c r="N265" s="37" t="s">
        <v>649</v>
      </c>
      <c r="O265" s="38">
        <v>2</v>
      </c>
      <c r="P265" s="38">
        <v>2</v>
      </c>
      <c r="Q265" s="36">
        <f t="shared" si="146"/>
        <v>4</v>
      </c>
      <c r="R265" s="36" t="str">
        <f t="shared" si="147"/>
        <v>BAJO</v>
      </c>
      <c r="S265" s="38">
        <v>100</v>
      </c>
      <c r="T265" s="36">
        <f t="shared" si="148"/>
        <v>400</v>
      </c>
      <c r="U265" s="86" t="str">
        <f t="shared" si="149"/>
        <v>II</v>
      </c>
      <c r="V265" s="87" t="str">
        <f t="shared" si="150"/>
        <v>Aceptable con control especifico</v>
      </c>
      <c r="W265" s="36" t="s">
        <v>650</v>
      </c>
      <c r="X265" s="87" t="s">
        <v>180</v>
      </c>
      <c r="Y265" s="36" t="s">
        <v>189</v>
      </c>
      <c r="Z265" s="36" t="s">
        <v>189</v>
      </c>
      <c r="AA265" s="36" t="s">
        <v>651</v>
      </c>
      <c r="AB265" s="36" t="s">
        <v>652</v>
      </c>
      <c r="AC265" s="36" t="s">
        <v>354</v>
      </c>
      <c r="AD265" s="142">
        <v>45869</v>
      </c>
      <c r="AE265" s="86" t="s">
        <v>191</v>
      </c>
      <c r="AF265" s="38">
        <v>2</v>
      </c>
      <c r="AG265" s="38">
        <v>2</v>
      </c>
      <c r="AH265" s="36">
        <f t="shared" si="151"/>
        <v>4</v>
      </c>
      <c r="AI265" s="36" t="str">
        <f t="shared" si="152"/>
        <v>BAJO</v>
      </c>
      <c r="AJ265" s="38">
        <v>100</v>
      </c>
      <c r="AK265" s="36">
        <f t="shared" si="153"/>
        <v>400</v>
      </c>
      <c r="AL265" s="86" t="str">
        <f t="shared" si="115"/>
        <v>II</v>
      </c>
      <c r="AM265" s="87" t="str">
        <f t="shared" si="135"/>
        <v>Aceptable con control especifico</v>
      </c>
      <c r="AN265" s="36" t="s">
        <v>650</v>
      </c>
      <c r="AO265" s="86" t="s">
        <v>180</v>
      </c>
      <c r="AP265" s="36" t="s">
        <v>189</v>
      </c>
      <c r="AQ265" s="36" t="s">
        <v>189</v>
      </c>
      <c r="AR265" s="36" t="s">
        <v>651</v>
      </c>
      <c r="AS265" s="36" t="s">
        <v>652</v>
      </c>
      <c r="AT265" s="36" t="s">
        <v>354</v>
      </c>
      <c r="AU265" s="135" t="str">
        <f t="shared" si="101"/>
        <v>Se mantiene los controles establecidos</v>
      </c>
    </row>
    <row r="266" spans="2:47" s="47" customFormat="1" ht="174.75" customHeight="1" x14ac:dyDescent="0.25">
      <c r="B266" s="41" t="s">
        <v>175</v>
      </c>
      <c r="C266" s="74" t="s">
        <v>466</v>
      </c>
      <c r="D266" s="74" t="s">
        <v>638</v>
      </c>
      <c r="E266" s="36" t="s">
        <v>639</v>
      </c>
      <c r="F266" s="36" t="s">
        <v>640</v>
      </c>
      <c r="G266" s="66" t="s">
        <v>180</v>
      </c>
      <c r="H266" s="135" t="s">
        <v>181</v>
      </c>
      <c r="I266" s="36" t="s">
        <v>653</v>
      </c>
      <c r="J266" s="39" t="s">
        <v>225</v>
      </c>
      <c r="K266" s="37" t="s">
        <v>425</v>
      </c>
      <c r="L266" s="36" t="s">
        <v>189</v>
      </c>
      <c r="M266" s="37" t="s">
        <v>654</v>
      </c>
      <c r="N266" s="37" t="s">
        <v>655</v>
      </c>
      <c r="O266" s="38">
        <v>2</v>
      </c>
      <c r="P266" s="38">
        <v>3</v>
      </c>
      <c r="Q266" s="36">
        <f t="shared" si="146"/>
        <v>6</v>
      </c>
      <c r="R266" s="36" t="str">
        <f t="shared" si="147"/>
        <v>MEDIO</v>
      </c>
      <c r="S266" s="38">
        <v>25</v>
      </c>
      <c r="T266" s="36">
        <f t="shared" si="148"/>
        <v>150</v>
      </c>
      <c r="U266" s="86" t="str">
        <f t="shared" si="149"/>
        <v>II</v>
      </c>
      <c r="V266" s="87" t="str">
        <f t="shared" si="150"/>
        <v>Aceptable con control especifico</v>
      </c>
      <c r="W266" s="36" t="s">
        <v>429</v>
      </c>
      <c r="X266" s="87" t="s">
        <v>180</v>
      </c>
      <c r="Y266" s="36" t="s">
        <v>189</v>
      </c>
      <c r="Z266" s="36" t="s">
        <v>189</v>
      </c>
      <c r="AA266" s="36" t="s">
        <v>656</v>
      </c>
      <c r="AB266" s="36" t="s">
        <v>657</v>
      </c>
      <c r="AC266" s="36" t="s">
        <v>658</v>
      </c>
      <c r="AD266" s="142">
        <v>45869</v>
      </c>
      <c r="AE266" s="86" t="s">
        <v>191</v>
      </c>
      <c r="AF266" s="38">
        <v>2</v>
      </c>
      <c r="AG266" s="38">
        <v>3</v>
      </c>
      <c r="AH266" s="36">
        <f t="shared" si="151"/>
        <v>6</v>
      </c>
      <c r="AI266" s="36" t="str">
        <f t="shared" si="152"/>
        <v>MEDIO</v>
      </c>
      <c r="AJ266" s="38">
        <v>25</v>
      </c>
      <c r="AK266" s="36">
        <f t="shared" si="153"/>
        <v>150</v>
      </c>
      <c r="AL266" s="86" t="str">
        <f t="shared" si="115"/>
        <v>II</v>
      </c>
      <c r="AM266" s="87" t="str">
        <f t="shared" si="135"/>
        <v>Aceptable con control especifico</v>
      </c>
      <c r="AN266" s="36" t="s">
        <v>429</v>
      </c>
      <c r="AO266" s="86" t="s">
        <v>180</v>
      </c>
      <c r="AP266" s="36" t="s">
        <v>189</v>
      </c>
      <c r="AQ266" s="36" t="s">
        <v>189</v>
      </c>
      <c r="AR266" s="36" t="s">
        <v>656</v>
      </c>
      <c r="AS266" s="36" t="s">
        <v>657</v>
      </c>
      <c r="AT266" s="36" t="s">
        <v>658</v>
      </c>
      <c r="AU266" s="135" t="str">
        <f t="shared" si="101"/>
        <v>Se mantiene los controles establecidos</v>
      </c>
    </row>
    <row r="267" spans="2:47" s="47" customFormat="1" ht="174.75" customHeight="1" x14ac:dyDescent="0.25">
      <c r="B267" s="41" t="s">
        <v>175</v>
      </c>
      <c r="C267" s="74" t="s">
        <v>466</v>
      </c>
      <c r="D267" s="74" t="s">
        <v>638</v>
      </c>
      <c r="E267" s="36" t="s">
        <v>639</v>
      </c>
      <c r="F267" s="36" t="s">
        <v>640</v>
      </c>
      <c r="G267" s="66" t="s">
        <v>180</v>
      </c>
      <c r="H267" s="135" t="s">
        <v>247</v>
      </c>
      <c r="I267" s="36" t="s">
        <v>659</v>
      </c>
      <c r="J267" s="39" t="s">
        <v>225</v>
      </c>
      <c r="K267" s="37" t="s">
        <v>432</v>
      </c>
      <c r="L267" s="36" t="s">
        <v>660</v>
      </c>
      <c r="M267" s="37" t="s">
        <v>434</v>
      </c>
      <c r="N267" s="37" t="s">
        <v>661</v>
      </c>
      <c r="O267" s="38">
        <v>2</v>
      </c>
      <c r="P267" s="38">
        <v>2</v>
      </c>
      <c r="Q267" s="36">
        <f t="shared" si="146"/>
        <v>4</v>
      </c>
      <c r="R267" s="36" t="str">
        <f t="shared" si="147"/>
        <v>BAJO</v>
      </c>
      <c r="S267" s="38">
        <v>100</v>
      </c>
      <c r="T267" s="36">
        <f t="shared" si="148"/>
        <v>400</v>
      </c>
      <c r="U267" s="86" t="str">
        <f t="shared" si="149"/>
        <v>II</v>
      </c>
      <c r="V267" s="87" t="str">
        <f t="shared" si="150"/>
        <v>Aceptable con control especifico</v>
      </c>
      <c r="W267" s="38" t="s">
        <v>242</v>
      </c>
      <c r="X267" s="87" t="s">
        <v>180</v>
      </c>
      <c r="Y267" s="36" t="s">
        <v>189</v>
      </c>
      <c r="Z267" s="36" t="s">
        <v>189</v>
      </c>
      <c r="AA267" s="36" t="s">
        <v>662</v>
      </c>
      <c r="AB267" s="37" t="s">
        <v>663</v>
      </c>
      <c r="AC267" s="36" t="s">
        <v>438</v>
      </c>
      <c r="AD267" s="142">
        <v>45869</v>
      </c>
      <c r="AE267" s="86" t="s">
        <v>191</v>
      </c>
      <c r="AF267" s="38">
        <v>2</v>
      </c>
      <c r="AG267" s="38">
        <v>2</v>
      </c>
      <c r="AH267" s="36">
        <f t="shared" si="151"/>
        <v>4</v>
      </c>
      <c r="AI267" s="36" t="str">
        <f t="shared" si="152"/>
        <v>BAJO</v>
      </c>
      <c r="AJ267" s="38">
        <v>100</v>
      </c>
      <c r="AK267" s="36">
        <f t="shared" si="153"/>
        <v>400</v>
      </c>
      <c r="AL267" s="86" t="str">
        <f t="shared" si="115"/>
        <v>II</v>
      </c>
      <c r="AM267" s="87" t="str">
        <f t="shared" si="135"/>
        <v>Aceptable con control especifico</v>
      </c>
      <c r="AN267" s="38" t="s">
        <v>242</v>
      </c>
      <c r="AO267" s="86" t="s">
        <v>180</v>
      </c>
      <c r="AP267" s="36" t="s">
        <v>189</v>
      </c>
      <c r="AQ267" s="36" t="s">
        <v>189</v>
      </c>
      <c r="AR267" s="36" t="s">
        <v>662</v>
      </c>
      <c r="AS267" s="37" t="s">
        <v>663</v>
      </c>
      <c r="AT267" s="36" t="s">
        <v>438</v>
      </c>
      <c r="AU267" s="135" t="str">
        <f t="shared" si="101"/>
        <v>Se mantiene los controles establecidos</v>
      </c>
    </row>
    <row r="268" spans="2:47" s="47" customFormat="1" ht="174.75" customHeight="1" x14ac:dyDescent="0.25">
      <c r="B268" s="41" t="s">
        <v>175</v>
      </c>
      <c r="C268" s="74" t="s">
        <v>466</v>
      </c>
      <c r="D268" s="74" t="s">
        <v>638</v>
      </c>
      <c r="E268" s="36" t="s">
        <v>639</v>
      </c>
      <c r="F268" s="36" t="s">
        <v>640</v>
      </c>
      <c r="G268" s="66" t="s">
        <v>180</v>
      </c>
      <c r="H268" s="135" t="s">
        <v>181</v>
      </c>
      <c r="I268" s="36" t="s">
        <v>439</v>
      </c>
      <c r="J268" s="39" t="s">
        <v>225</v>
      </c>
      <c r="K268" s="37" t="s">
        <v>244</v>
      </c>
      <c r="L268" s="36" t="s">
        <v>185</v>
      </c>
      <c r="M268" s="37" t="s">
        <v>440</v>
      </c>
      <c r="N268" s="37" t="s">
        <v>185</v>
      </c>
      <c r="O268" s="38">
        <v>2</v>
      </c>
      <c r="P268" s="38">
        <v>1</v>
      </c>
      <c r="Q268" s="36">
        <f t="shared" si="146"/>
        <v>2</v>
      </c>
      <c r="R268" s="36" t="str">
        <f t="shared" si="147"/>
        <v>BAJO</v>
      </c>
      <c r="S268" s="38">
        <v>10</v>
      </c>
      <c r="T268" s="36">
        <f t="shared" si="148"/>
        <v>20</v>
      </c>
      <c r="U268" s="86" t="str">
        <f t="shared" si="149"/>
        <v>IV</v>
      </c>
      <c r="V268" s="87" t="str">
        <f t="shared" si="150"/>
        <v>Aceptable</v>
      </c>
      <c r="W268" s="38" t="s">
        <v>242</v>
      </c>
      <c r="X268" s="87" t="s">
        <v>180</v>
      </c>
      <c r="Y268" s="36" t="s">
        <v>189</v>
      </c>
      <c r="Z268" s="36" t="s">
        <v>189</v>
      </c>
      <c r="AA268" s="36" t="s">
        <v>441</v>
      </c>
      <c r="AB268" s="36" t="s">
        <v>442</v>
      </c>
      <c r="AC268" s="36" t="s">
        <v>354</v>
      </c>
      <c r="AD268" s="142">
        <v>45869</v>
      </c>
      <c r="AE268" s="86" t="s">
        <v>191</v>
      </c>
      <c r="AF268" s="38">
        <v>2</v>
      </c>
      <c r="AG268" s="38">
        <v>1</v>
      </c>
      <c r="AH268" s="36">
        <f t="shared" si="151"/>
        <v>2</v>
      </c>
      <c r="AI268" s="36" t="str">
        <f t="shared" si="152"/>
        <v>BAJO</v>
      </c>
      <c r="AJ268" s="38">
        <v>10</v>
      </c>
      <c r="AK268" s="36">
        <f t="shared" si="153"/>
        <v>20</v>
      </c>
      <c r="AL268" s="86" t="str">
        <f t="shared" si="115"/>
        <v>IV</v>
      </c>
      <c r="AM268" s="87" t="str">
        <f t="shared" si="135"/>
        <v>Aceptable</v>
      </c>
      <c r="AN268" s="38" t="s">
        <v>242</v>
      </c>
      <c r="AO268" s="86" t="s">
        <v>180</v>
      </c>
      <c r="AP268" s="36" t="s">
        <v>189</v>
      </c>
      <c r="AQ268" s="36" t="s">
        <v>189</v>
      </c>
      <c r="AR268" s="36" t="s">
        <v>441</v>
      </c>
      <c r="AS268" s="36" t="s">
        <v>442</v>
      </c>
      <c r="AT268" s="36" t="s">
        <v>354</v>
      </c>
      <c r="AU268" s="135" t="str">
        <f t="shared" ref="AU268:AU331" si="154">IF(AND(V268="Aceptable",AM268="Aceptable"),"Se mantiene los controles establecidos",
IF(AND(V268="Aceptable",AM268="Mejorable"),"Disminuyó el riesgo",
IF(AND(V268="Aceptable",AM268="Aceptable con control especifico"),"Disminuyó el riesgo",
IF(AND(V268="Mejorable",AM268="Mejorable"),"Se mantiene los controles establecidos",
IF(AND(V268="Mejorable",AM268="Aceptable"),"Disminuyó el riesgo",
IF(AND(V268="Mejorable",AM268="Aceptable con control especifico"),"Disminuyó el riesgo",
IF(AND(V268="Aceptable con control especifico",AM268="Aceptable con control especifico"),"Se mantiene los controles establecidos",
IF(AND(V268="Aceptable con control especifico",AM268="Mejorable"),"Aumentó el riesgo",
IF(AND(V268="Aceptable con control especifico",AM268="Aceptable"),"Aumentó el riesgo",
"Aumentó el riesgo")))))))))</f>
        <v>Se mantiene los controles establecidos</v>
      </c>
    </row>
    <row r="269" spans="2:47" s="47" customFormat="1" ht="174.75" customHeight="1" x14ac:dyDescent="0.25">
      <c r="B269" s="41" t="s">
        <v>175</v>
      </c>
      <c r="C269" s="74" t="s">
        <v>466</v>
      </c>
      <c r="D269" s="74" t="s">
        <v>638</v>
      </c>
      <c r="E269" s="36" t="s">
        <v>639</v>
      </c>
      <c r="F269" s="36" t="s">
        <v>640</v>
      </c>
      <c r="G269" s="66" t="s">
        <v>180</v>
      </c>
      <c r="H269" s="135" t="s">
        <v>247</v>
      </c>
      <c r="I269" s="86" t="s">
        <v>248</v>
      </c>
      <c r="J269" s="39" t="s">
        <v>444</v>
      </c>
      <c r="K269" s="37" t="s">
        <v>410</v>
      </c>
      <c r="L269" s="36" t="s">
        <v>445</v>
      </c>
      <c r="M269" s="37" t="s">
        <v>446</v>
      </c>
      <c r="N269" s="37" t="s">
        <v>447</v>
      </c>
      <c r="O269" s="38">
        <v>2</v>
      </c>
      <c r="P269" s="38">
        <v>2</v>
      </c>
      <c r="Q269" s="36">
        <f t="shared" si="146"/>
        <v>4</v>
      </c>
      <c r="R269" s="36" t="str">
        <f t="shared" si="147"/>
        <v>BAJO</v>
      </c>
      <c r="S269" s="38">
        <v>25</v>
      </c>
      <c r="T269" s="36">
        <f t="shared" si="148"/>
        <v>100</v>
      </c>
      <c r="U269" s="86" t="str">
        <f t="shared" si="149"/>
        <v>III</v>
      </c>
      <c r="V269" s="87" t="str">
        <f t="shared" si="150"/>
        <v>Mejorable</v>
      </c>
      <c r="W269" s="38" t="s">
        <v>253</v>
      </c>
      <c r="X269" s="87" t="s">
        <v>180</v>
      </c>
      <c r="Y269" s="36" t="s">
        <v>189</v>
      </c>
      <c r="Z269" s="36" t="s">
        <v>189</v>
      </c>
      <c r="AA269" s="36" t="s">
        <v>189</v>
      </c>
      <c r="AB269" s="37" t="s">
        <v>448</v>
      </c>
      <c r="AC269" s="36" t="s">
        <v>354</v>
      </c>
      <c r="AD269" s="142">
        <v>45869</v>
      </c>
      <c r="AE269" s="86" t="s">
        <v>191</v>
      </c>
      <c r="AF269" s="38">
        <v>2</v>
      </c>
      <c r="AG269" s="38">
        <v>2</v>
      </c>
      <c r="AH269" s="36">
        <f t="shared" si="151"/>
        <v>4</v>
      </c>
      <c r="AI269" s="36" t="str">
        <f t="shared" si="152"/>
        <v>BAJO</v>
      </c>
      <c r="AJ269" s="38">
        <v>25</v>
      </c>
      <c r="AK269" s="36">
        <f t="shared" si="153"/>
        <v>100</v>
      </c>
      <c r="AL269" s="86" t="str">
        <f t="shared" si="115"/>
        <v>III</v>
      </c>
      <c r="AM269" s="87" t="str">
        <f t="shared" si="135"/>
        <v>Mejorable</v>
      </c>
      <c r="AN269" s="38" t="s">
        <v>253</v>
      </c>
      <c r="AO269" s="86" t="s">
        <v>180</v>
      </c>
      <c r="AP269" s="36" t="s">
        <v>189</v>
      </c>
      <c r="AQ269" s="36" t="s">
        <v>189</v>
      </c>
      <c r="AR269" s="36" t="s">
        <v>189</v>
      </c>
      <c r="AS269" s="37" t="s">
        <v>448</v>
      </c>
      <c r="AT269" s="36" t="s">
        <v>354</v>
      </c>
      <c r="AU269" s="135" t="str">
        <f t="shared" si="154"/>
        <v>Se mantiene los controles establecidos</v>
      </c>
    </row>
    <row r="270" spans="2:47" s="47" customFormat="1" ht="174.75" customHeight="1" x14ac:dyDescent="0.25">
      <c r="B270" s="41" t="s">
        <v>175</v>
      </c>
      <c r="C270" s="74" t="s">
        <v>466</v>
      </c>
      <c r="D270" s="74" t="s">
        <v>638</v>
      </c>
      <c r="E270" s="36" t="s">
        <v>639</v>
      </c>
      <c r="F270" s="36" t="s">
        <v>640</v>
      </c>
      <c r="G270" s="66" t="s">
        <v>180</v>
      </c>
      <c r="H270" s="135" t="s">
        <v>247</v>
      </c>
      <c r="I270" s="103" t="s">
        <v>255</v>
      </c>
      <c r="J270" s="39" t="s">
        <v>444</v>
      </c>
      <c r="K270" s="37" t="s">
        <v>410</v>
      </c>
      <c r="L270" s="36" t="s">
        <v>445</v>
      </c>
      <c r="M270" s="37" t="s">
        <v>450</v>
      </c>
      <c r="N270" s="37" t="s">
        <v>447</v>
      </c>
      <c r="O270" s="38">
        <v>2</v>
      </c>
      <c r="P270" s="38">
        <v>1</v>
      </c>
      <c r="Q270" s="36">
        <f t="shared" si="146"/>
        <v>2</v>
      </c>
      <c r="R270" s="36" t="str">
        <f t="shared" si="147"/>
        <v>BAJO</v>
      </c>
      <c r="S270" s="38">
        <v>100</v>
      </c>
      <c r="T270" s="36">
        <f t="shared" si="148"/>
        <v>200</v>
      </c>
      <c r="U270" s="86" t="str">
        <f t="shared" si="149"/>
        <v>II</v>
      </c>
      <c r="V270" s="87" t="str">
        <f t="shared" si="150"/>
        <v>Aceptable con control especifico</v>
      </c>
      <c r="W270" s="38" t="s">
        <v>253</v>
      </c>
      <c r="X270" s="87" t="s">
        <v>180</v>
      </c>
      <c r="Y270" s="36" t="s">
        <v>189</v>
      </c>
      <c r="Z270" s="36" t="s">
        <v>189</v>
      </c>
      <c r="AA270" s="36" t="s">
        <v>189</v>
      </c>
      <c r="AB270" s="37" t="s">
        <v>451</v>
      </c>
      <c r="AC270" s="36" t="s">
        <v>354</v>
      </c>
      <c r="AD270" s="142">
        <v>45869</v>
      </c>
      <c r="AE270" s="86" t="s">
        <v>191</v>
      </c>
      <c r="AF270" s="38">
        <v>2</v>
      </c>
      <c r="AG270" s="38">
        <v>1</v>
      </c>
      <c r="AH270" s="36">
        <f t="shared" si="151"/>
        <v>2</v>
      </c>
      <c r="AI270" s="36" t="str">
        <f t="shared" si="152"/>
        <v>BAJO</v>
      </c>
      <c r="AJ270" s="38">
        <v>100</v>
      </c>
      <c r="AK270" s="36">
        <f t="shared" si="153"/>
        <v>200</v>
      </c>
      <c r="AL270" s="86" t="str">
        <f t="shared" si="115"/>
        <v>II</v>
      </c>
      <c r="AM270" s="87" t="str">
        <f t="shared" si="135"/>
        <v>Aceptable con control especifico</v>
      </c>
      <c r="AN270" s="38" t="s">
        <v>253</v>
      </c>
      <c r="AO270" s="86" t="s">
        <v>180</v>
      </c>
      <c r="AP270" s="36" t="s">
        <v>189</v>
      </c>
      <c r="AQ270" s="36" t="s">
        <v>189</v>
      </c>
      <c r="AR270" s="36" t="s">
        <v>189</v>
      </c>
      <c r="AS270" s="37" t="s">
        <v>451</v>
      </c>
      <c r="AT270" s="36" t="s">
        <v>354</v>
      </c>
      <c r="AU270" s="135" t="str">
        <f t="shared" si="154"/>
        <v>Se mantiene los controles establecidos</v>
      </c>
    </row>
    <row r="271" spans="2:47" s="47" customFormat="1" ht="174.75" customHeight="1" x14ac:dyDescent="0.25">
      <c r="B271" s="41" t="s">
        <v>175</v>
      </c>
      <c r="C271" s="74" t="s">
        <v>466</v>
      </c>
      <c r="D271" s="74" t="s">
        <v>638</v>
      </c>
      <c r="E271" s="36" t="s">
        <v>639</v>
      </c>
      <c r="F271" s="36" t="s">
        <v>640</v>
      </c>
      <c r="G271" s="66" t="s">
        <v>180</v>
      </c>
      <c r="H271" s="135" t="s">
        <v>247</v>
      </c>
      <c r="I271" s="86" t="s">
        <v>256</v>
      </c>
      <c r="J271" s="39" t="s">
        <v>444</v>
      </c>
      <c r="K271" s="37" t="s">
        <v>452</v>
      </c>
      <c r="L271" s="36" t="s">
        <v>258</v>
      </c>
      <c r="M271" s="37" t="s">
        <v>446</v>
      </c>
      <c r="N271" s="37" t="s">
        <v>447</v>
      </c>
      <c r="O271" s="38">
        <v>2</v>
      </c>
      <c r="P271" s="38">
        <v>1</v>
      </c>
      <c r="Q271" s="36">
        <f t="shared" si="146"/>
        <v>2</v>
      </c>
      <c r="R271" s="36" t="str">
        <f t="shared" si="147"/>
        <v>BAJO</v>
      </c>
      <c r="S271" s="38">
        <v>100</v>
      </c>
      <c r="T271" s="36">
        <f t="shared" si="148"/>
        <v>200</v>
      </c>
      <c r="U271" s="86" t="str">
        <f t="shared" si="149"/>
        <v>II</v>
      </c>
      <c r="V271" s="87" t="str">
        <f t="shared" si="150"/>
        <v>Aceptable con control especifico</v>
      </c>
      <c r="W271" s="38" t="s">
        <v>253</v>
      </c>
      <c r="X271" s="87" t="s">
        <v>180</v>
      </c>
      <c r="Y271" s="36" t="s">
        <v>189</v>
      </c>
      <c r="Z271" s="36" t="s">
        <v>189</v>
      </c>
      <c r="AA271" s="36" t="s">
        <v>189</v>
      </c>
      <c r="AB271" s="37" t="s">
        <v>448</v>
      </c>
      <c r="AC271" s="36" t="s">
        <v>354</v>
      </c>
      <c r="AD271" s="142">
        <v>45869</v>
      </c>
      <c r="AE271" s="86" t="s">
        <v>191</v>
      </c>
      <c r="AF271" s="38">
        <v>2</v>
      </c>
      <c r="AG271" s="38">
        <v>1</v>
      </c>
      <c r="AH271" s="36">
        <f t="shared" si="151"/>
        <v>2</v>
      </c>
      <c r="AI271" s="36" t="str">
        <f t="shared" si="152"/>
        <v>BAJO</v>
      </c>
      <c r="AJ271" s="38">
        <v>100</v>
      </c>
      <c r="AK271" s="36">
        <f t="shared" si="153"/>
        <v>200</v>
      </c>
      <c r="AL271" s="86" t="str">
        <f t="shared" si="115"/>
        <v>II</v>
      </c>
      <c r="AM271" s="87" t="str">
        <f t="shared" si="135"/>
        <v>Aceptable con control especifico</v>
      </c>
      <c r="AN271" s="38" t="s">
        <v>253</v>
      </c>
      <c r="AO271" s="86" t="s">
        <v>180</v>
      </c>
      <c r="AP271" s="36" t="s">
        <v>189</v>
      </c>
      <c r="AQ271" s="36" t="s">
        <v>189</v>
      </c>
      <c r="AR271" s="36" t="s">
        <v>189</v>
      </c>
      <c r="AS271" s="37" t="s">
        <v>448</v>
      </c>
      <c r="AT271" s="36" t="s">
        <v>354</v>
      </c>
      <c r="AU271" s="135" t="str">
        <f t="shared" si="154"/>
        <v>Se mantiene los controles establecidos</v>
      </c>
    </row>
    <row r="272" spans="2:47" s="47" customFormat="1" ht="174.75" customHeight="1" x14ac:dyDescent="0.25">
      <c r="B272" s="41" t="s">
        <v>175</v>
      </c>
      <c r="C272" s="74" t="s">
        <v>466</v>
      </c>
      <c r="D272" s="73" t="s">
        <v>664</v>
      </c>
      <c r="E272" s="36" t="s">
        <v>665</v>
      </c>
      <c r="F272" s="36" t="s">
        <v>666</v>
      </c>
      <c r="G272" s="66" t="s">
        <v>180</v>
      </c>
      <c r="H272" s="135" t="s">
        <v>181</v>
      </c>
      <c r="I272" s="36" t="s">
        <v>514</v>
      </c>
      <c r="J272" s="39" t="s">
        <v>342</v>
      </c>
      <c r="K272" s="37" t="s">
        <v>194</v>
      </c>
      <c r="L272" s="36" t="s">
        <v>185</v>
      </c>
      <c r="M272" s="104" t="s">
        <v>195</v>
      </c>
      <c r="N272" s="37" t="s">
        <v>343</v>
      </c>
      <c r="O272" s="38">
        <v>2</v>
      </c>
      <c r="P272" s="38">
        <v>3</v>
      </c>
      <c r="Q272" s="36">
        <f t="shared" si="146"/>
        <v>6</v>
      </c>
      <c r="R272" s="36" t="str">
        <f t="shared" si="147"/>
        <v>MEDIO</v>
      </c>
      <c r="S272" s="38">
        <v>10</v>
      </c>
      <c r="T272" s="36">
        <f t="shared" si="148"/>
        <v>60</v>
      </c>
      <c r="U272" s="86" t="str">
        <f t="shared" si="149"/>
        <v>III</v>
      </c>
      <c r="V272" s="143" t="str">
        <f t="shared" si="150"/>
        <v>Mejorable</v>
      </c>
      <c r="W272" s="37" t="s">
        <v>197</v>
      </c>
      <c r="X272" s="87" t="s">
        <v>180</v>
      </c>
      <c r="Y272" s="36" t="s">
        <v>189</v>
      </c>
      <c r="Z272" s="36" t="s">
        <v>189</v>
      </c>
      <c r="AA272" s="36" t="s">
        <v>189</v>
      </c>
      <c r="AB272" s="36" t="s">
        <v>344</v>
      </c>
      <c r="AC272" s="36" t="s">
        <v>667</v>
      </c>
      <c r="AD272" s="142">
        <v>45869</v>
      </c>
      <c r="AE272" s="86" t="s">
        <v>191</v>
      </c>
      <c r="AF272" s="86">
        <v>6</v>
      </c>
      <c r="AG272" s="86">
        <v>3</v>
      </c>
      <c r="AH272" s="86">
        <f>AF272*AG272</f>
        <v>18</v>
      </c>
      <c r="AI272" s="36" t="str">
        <f t="shared" si="152"/>
        <v>ALTO</v>
      </c>
      <c r="AJ272" s="38">
        <v>25</v>
      </c>
      <c r="AK272" s="36">
        <f t="shared" si="153"/>
        <v>450</v>
      </c>
      <c r="AL272" s="86" t="str">
        <f t="shared" si="115"/>
        <v>II</v>
      </c>
      <c r="AM272" s="143" t="str">
        <f t="shared" si="135"/>
        <v>Aceptable con control especifico</v>
      </c>
      <c r="AN272" s="37" t="s">
        <v>197</v>
      </c>
      <c r="AO272" s="86" t="s">
        <v>180</v>
      </c>
      <c r="AP272" s="36" t="s">
        <v>189</v>
      </c>
      <c r="AQ272" s="36" t="s">
        <v>189</v>
      </c>
      <c r="AR272" s="36" t="s">
        <v>189</v>
      </c>
      <c r="AS272" s="36" t="s">
        <v>344</v>
      </c>
      <c r="AT272" s="36" t="s">
        <v>667</v>
      </c>
      <c r="AU272" s="135" t="str">
        <f t="shared" si="154"/>
        <v>Disminuyó el riesgo</v>
      </c>
    </row>
    <row r="273" spans="2:47" s="47" customFormat="1" ht="174.75" customHeight="1" x14ac:dyDescent="0.25">
      <c r="B273" s="41" t="s">
        <v>175</v>
      </c>
      <c r="C273" s="74" t="s">
        <v>466</v>
      </c>
      <c r="D273" s="73" t="s">
        <v>664</v>
      </c>
      <c r="E273" s="36" t="s">
        <v>665</v>
      </c>
      <c r="F273" s="36" t="s">
        <v>666</v>
      </c>
      <c r="G273" s="66" t="s">
        <v>180</v>
      </c>
      <c r="H273" s="135" t="s">
        <v>181</v>
      </c>
      <c r="I273" s="36" t="s">
        <v>182</v>
      </c>
      <c r="J273" s="39" t="s">
        <v>337</v>
      </c>
      <c r="K273" s="104" t="s">
        <v>184</v>
      </c>
      <c r="L273" s="36" t="s">
        <v>185</v>
      </c>
      <c r="M273" s="37" t="s">
        <v>338</v>
      </c>
      <c r="N273" s="37" t="s">
        <v>339</v>
      </c>
      <c r="O273" s="38">
        <v>2</v>
      </c>
      <c r="P273" s="38">
        <v>3</v>
      </c>
      <c r="Q273" s="36">
        <f t="shared" si="146"/>
        <v>6</v>
      </c>
      <c r="R273" s="36" t="str">
        <f t="shared" si="147"/>
        <v>MEDIO</v>
      </c>
      <c r="S273" s="38">
        <v>10</v>
      </c>
      <c r="T273" s="36">
        <f t="shared" si="148"/>
        <v>60</v>
      </c>
      <c r="U273" s="86" t="str">
        <f t="shared" si="149"/>
        <v>III</v>
      </c>
      <c r="V273" s="87" t="str">
        <f t="shared" si="150"/>
        <v>Mejorable</v>
      </c>
      <c r="W273" s="37" t="s">
        <v>188</v>
      </c>
      <c r="X273" s="87" t="s">
        <v>180</v>
      </c>
      <c r="Y273" s="36" t="s">
        <v>189</v>
      </c>
      <c r="Z273" s="36" t="s">
        <v>189</v>
      </c>
      <c r="AA273" s="36" t="s">
        <v>189</v>
      </c>
      <c r="AB273" s="36" t="s">
        <v>340</v>
      </c>
      <c r="AC273" s="36" t="s">
        <v>668</v>
      </c>
      <c r="AD273" s="142">
        <v>45869</v>
      </c>
      <c r="AE273" s="86" t="s">
        <v>191</v>
      </c>
      <c r="AF273" s="38">
        <v>2</v>
      </c>
      <c r="AG273" s="38">
        <v>3</v>
      </c>
      <c r="AH273" s="36">
        <f t="shared" si="151"/>
        <v>6</v>
      </c>
      <c r="AI273" s="36" t="str">
        <f t="shared" si="152"/>
        <v>MEDIO</v>
      </c>
      <c r="AJ273" s="38">
        <v>10</v>
      </c>
      <c r="AK273" s="36">
        <f t="shared" si="153"/>
        <v>60</v>
      </c>
      <c r="AL273" s="86" t="str">
        <f t="shared" si="115"/>
        <v>III</v>
      </c>
      <c r="AM273" s="87" t="str">
        <f t="shared" si="135"/>
        <v>Mejorable</v>
      </c>
      <c r="AN273" s="37" t="s">
        <v>188</v>
      </c>
      <c r="AO273" s="86" t="s">
        <v>180</v>
      </c>
      <c r="AP273" s="36" t="s">
        <v>189</v>
      </c>
      <c r="AQ273" s="36" t="s">
        <v>189</v>
      </c>
      <c r="AR273" s="36" t="s">
        <v>189</v>
      </c>
      <c r="AS273" s="36" t="s">
        <v>340</v>
      </c>
      <c r="AT273" s="36" t="s">
        <v>668</v>
      </c>
      <c r="AU273" s="135" t="str">
        <f t="shared" si="154"/>
        <v>Se mantiene los controles establecidos</v>
      </c>
    </row>
    <row r="274" spans="2:47" s="47" customFormat="1" ht="174.75" customHeight="1" x14ac:dyDescent="0.25">
      <c r="B274" s="41" t="s">
        <v>175</v>
      </c>
      <c r="C274" s="74" t="s">
        <v>466</v>
      </c>
      <c r="D274" s="73" t="s">
        <v>664</v>
      </c>
      <c r="E274" s="36" t="s">
        <v>665</v>
      </c>
      <c r="F274" s="36" t="s">
        <v>666</v>
      </c>
      <c r="G274" s="66" t="s">
        <v>180</v>
      </c>
      <c r="H274" s="135" t="s">
        <v>181</v>
      </c>
      <c r="I274" s="36" t="s">
        <v>346</v>
      </c>
      <c r="J274" s="39" t="s">
        <v>342</v>
      </c>
      <c r="K274" s="37" t="s">
        <v>347</v>
      </c>
      <c r="L274" s="36" t="s">
        <v>348</v>
      </c>
      <c r="M274" s="37" t="s">
        <v>349</v>
      </c>
      <c r="N274" s="37" t="s">
        <v>350</v>
      </c>
      <c r="O274" s="38">
        <v>2</v>
      </c>
      <c r="P274" s="38">
        <v>3</v>
      </c>
      <c r="Q274" s="36">
        <f t="shared" si="146"/>
        <v>6</v>
      </c>
      <c r="R274" s="36" t="str">
        <f t="shared" si="147"/>
        <v>MEDIO</v>
      </c>
      <c r="S274" s="38">
        <v>10</v>
      </c>
      <c r="T274" s="36">
        <f t="shared" si="148"/>
        <v>60</v>
      </c>
      <c r="U274" s="86" t="str">
        <f t="shared" si="149"/>
        <v>III</v>
      </c>
      <c r="V274" s="87" t="str">
        <f t="shared" si="150"/>
        <v>Mejorable</v>
      </c>
      <c r="W274" s="38" t="s">
        <v>351</v>
      </c>
      <c r="X274" s="87" t="s">
        <v>180</v>
      </c>
      <c r="Y274" s="36" t="s">
        <v>189</v>
      </c>
      <c r="Z274" s="36" t="s">
        <v>189</v>
      </c>
      <c r="AA274" s="36" t="s">
        <v>352</v>
      </c>
      <c r="AB274" s="36" t="s">
        <v>353</v>
      </c>
      <c r="AC274" s="36" t="s">
        <v>354</v>
      </c>
      <c r="AD274" s="142">
        <v>45869</v>
      </c>
      <c r="AE274" s="86" t="s">
        <v>191</v>
      </c>
      <c r="AF274" s="38">
        <v>6</v>
      </c>
      <c r="AG274" s="38">
        <v>3</v>
      </c>
      <c r="AH274" s="36">
        <f t="shared" si="151"/>
        <v>18</v>
      </c>
      <c r="AI274" s="36" t="str">
        <f t="shared" si="152"/>
        <v>ALTO</v>
      </c>
      <c r="AJ274" s="38">
        <v>10</v>
      </c>
      <c r="AK274" s="36">
        <f t="shared" si="153"/>
        <v>180</v>
      </c>
      <c r="AL274" s="86" t="str">
        <f t="shared" si="115"/>
        <v>II</v>
      </c>
      <c r="AM274" s="87" t="str">
        <f t="shared" si="135"/>
        <v>Aceptable con control especifico</v>
      </c>
      <c r="AN274" s="38" t="s">
        <v>351</v>
      </c>
      <c r="AO274" s="86" t="s">
        <v>180</v>
      </c>
      <c r="AP274" s="36" t="s">
        <v>189</v>
      </c>
      <c r="AQ274" s="36" t="s">
        <v>189</v>
      </c>
      <c r="AR274" s="36" t="s">
        <v>352</v>
      </c>
      <c r="AS274" s="36" t="s">
        <v>353</v>
      </c>
      <c r="AT274" s="36" t="s">
        <v>354</v>
      </c>
      <c r="AU274" s="135" t="str">
        <f t="shared" si="154"/>
        <v>Disminuyó el riesgo</v>
      </c>
    </row>
    <row r="275" spans="2:47" s="47" customFormat="1" ht="174.75" customHeight="1" x14ac:dyDescent="0.25">
      <c r="B275" s="41" t="s">
        <v>175</v>
      </c>
      <c r="C275" s="74" t="s">
        <v>466</v>
      </c>
      <c r="D275" s="73" t="s">
        <v>664</v>
      </c>
      <c r="E275" s="36" t="s">
        <v>665</v>
      </c>
      <c r="F275" s="36" t="s">
        <v>666</v>
      </c>
      <c r="G275" s="66" t="s">
        <v>180</v>
      </c>
      <c r="H275" s="135" t="s">
        <v>181</v>
      </c>
      <c r="I275" s="36" t="s">
        <v>200</v>
      </c>
      <c r="J275" s="39" t="s">
        <v>342</v>
      </c>
      <c r="K275" s="37" t="s">
        <v>355</v>
      </c>
      <c r="L275" s="36" t="s">
        <v>185</v>
      </c>
      <c r="M275" s="37" t="s">
        <v>356</v>
      </c>
      <c r="N275" s="37" t="s">
        <v>357</v>
      </c>
      <c r="O275" s="38">
        <v>2</v>
      </c>
      <c r="P275" s="38">
        <v>3</v>
      </c>
      <c r="Q275" s="36">
        <f t="shared" si="146"/>
        <v>6</v>
      </c>
      <c r="R275" s="36" t="str">
        <f t="shared" si="147"/>
        <v>MEDIO</v>
      </c>
      <c r="S275" s="38">
        <v>10</v>
      </c>
      <c r="T275" s="36">
        <f t="shared" si="148"/>
        <v>60</v>
      </c>
      <c r="U275" s="86" t="str">
        <f t="shared" si="149"/>
        <v>III</v>
      </c>
      <c r="V275" s="87" t="str">
        <f t="shared" si="150"/>
        <v>Mejorable</v>
      </c>
      <c r="W275" s="38" t="s">
        <v>358</v>
      </c>
      <c r="X275" s="87" t="s">
        <v>180</v>
      </c>
      <c r="Y275" s="36" t="s">
        <v>189</v>
      </c>
      <c r="Z275" s="36" t="s">
        <v>189</v>
      </c>
      <c r="AA275" s="36" t="s">
        <v>189</v>
      </c>
      <c r="AB275" s="36" t="s">
        <v>359</v>
      </c>
      <c r="AC275" s="36" t="s">
        <v>354</v>
      </c>
      <c r="AD275" s="142">
        <v>45869</v>
      </c>
      <c r="AE275" s="86" t="s">
        <v>191</v>
      </c>
      <c r="AF275" s="38">
        <v>6</v>
      </c>
      <c r="AG275" s="38">
        <v>3</v>
      </c>
      <c r="AH275" s="36">
        <f t="shared" si="151"/>
        <v>18</v>
      </c>
      <c r="AI275" s="36" t="str">
        <f t="shared" si="152"/>
        <v>ALTO</v>
      </c>
      <c r="AJ275" s="38">
        <v>10</v>
      </c>
      <c r="AK275" s="36">
        <f t="shared" si="153"/>
        <v>180</v>
      </c>
      <c r="AL275" s="86" t="str">
        <f t="shared" si="115"/>
        <v>II</v>
      </c>
      <c r="AM275" s="87" t="str">
        <f t="shared" si="135"/>
        <v>Aceptable con control especifico</v>
      </c>
      <c r="AN275" s="38" t="s">
        <v>358</v>
      </c>
      <c r="AO275" s="86" t="s">
        <v>180</v>
      </c>
      <c r="AP275" s="36" t="s">
        <v>189</v>
      </c>
      <c r="AQ275" s="36" t="s">
        <v>189</v>
      </c>
      <c r="AR275" s="36" t="s">
        <v>189</v>
      </c>
      <c r="AS275" s="36" t="s">
        <v>359</v>
      </c>
      <c r="AT275" s="36" t="s">
        <v>354</v>
      </c>
      <c r="AU275" s="135" t="str">
        <f t="shared" si="154"/>
        <v>Disminuyó el riesgo</v>
      </c>
    </row>
    <row r="276" spans="2:47" s="47" customFormat="1" ht="174.75" customHeight="1" x14ac:dyDescent="0.25">
      <c r="B276" s="41" t="s">
        <v>175</v>
      </c>
      <c r="C276" s="74" t="s">
        <v>466</v>
      </c>
      <c r="D276" s="73" t="s">
        <v>664</v>
      </c>
      <c r="E276" s="36" t="s">
        <v>665</v>
      </c>
      <c r="F276" s="36" t="s">
        <v>666</v>
      </c>
      <c r="G276" s="66" t="s">
        <v>180</v>
      </c>
      <c r="H276" s="135" t="s">
        <v>181</v>
      </c>
      <c r="I276" s="36" t="s">
        <v>473</v>
      </c>
      <c r="J276" s="39" t="s">
        <v>342</v>
      </c>
      <c r="K276" s="37" t="s">
        <v>360</v>
      </c>
      <c r="L276" s="36" t="s">
        <v>669</v>
      </c>
      <c r="M276" s="37" t="s">
        <v>185</v>
      </c>
      <c r="N276" s="37" t="s">
        <v>670</v>
      </c>
      <c r="O276" s="38">
        <v>2</v>
      </c>
      <c r="P276" s="38">
        <v>3</v>
      </c>
      <c r="Q276" s="36">
        <f t="shared" si="146"/>
        <v>6</v>
      </c>
      <c r="R276" s="36" t="str">
        <f t="shared" si="147"/>
        <v>MEDIO</v>
      </c>
      <c r="S276" s="38">
        <v>10</v>
      </c>
      <c r="T276" s="36">
        <f t="shared" si="148"/>
        <v>60</v>
      </c>
      <c r="U276" s="86" t="str">
        <f t="shared" si="149"/>
        <v>III</v>
      </c>
      <c r="V276" s="87" t="str">
        <f t="shared" si="150"/>
        <v>Mejorable</v>
      </c>
      <c r="W276" s="36" t="s">
        <v>475</v>
      </c>
      <c r="X276" s="87" t="s">
        <v>180</v>
      </c>
      <c r="Y276" s="36" t="s">
        <v>189</v>
      </c>
      <c r="Z276" s="36" t="s">
        <v>189</v>
      </c>
      <c r="AA276" s="36" t="s">
        <v>189</v>
      </c>
      <c r="AB276" s="36" t="s">
        <v>671</v>
      </c>
      <c r="AC276" s="36" t="s">
        <v>672</v>
      </c>
      <c r="AD276" s="142">
        <v>45869</v>
      </c>
      <c r="AE276" s="86" t="s">
        <v>191</v>
      </c>
      <c r="AF276" s="38">
        <v>2</v>
      </c>
      <c r="AG276" s="38">
        <v>3</v>
      </c>
      <c r="AH276" s="36">
        <f t="shared" si="151"/>
        <v>6</v>
      </c>
      <c r="AI276" s="36" t="str">
        <f t="shared" si="152"/>
        <v>MEDIO</v>
      </c>
      <c r="AJ276" s="38">
        <v>10</v>
      </c>
      <c r="AK276" s="36">
        <f t="shared" si="153"/>
        <v>60</v>
      </c>
      <c r="AL276" s="86" t="str">
        <f t="shared" si="115"/>
        <v>III</v>
      </c>
      <c r="AM276" s="87" t="str">
        <f t="shared" si="135"/>
        <v>Mejorable</v>
      </c>
      <c r="AN276" s="36" t="s">
        <v>475</v>
      </c>
      <c r="AO276" s="86" t="s">
        <v>180</v>
      </c>
      <c r="AP276" s="36" t="s">
        <v>189</v>
      </c>
      <c r="AQ276" s="36" t="s">
        <v>189</v>
      </c>
      <c r="AR276" s="36" t="s">
        <v>189</v>
      </c>
      <c r="AS276" s="36" t="s">
        <v>671</v>
      </c>
      <c r="AT276" s="36" t="s">
        <v>672</v>
      </c>
      <c r="AU276" s="135" t="str">
        <f t="shared" si="154"/>
        <v>Se mantiene los controles establecidos</v>
      </c>
    </row>
    <row r="277" spans="2:47" s="47" customFormat="1" ht="174.75" customHeight="1" x14ac:dyDescent="0.25">
      <c r="B277" s="41" t="s">
        <v>175</v>
      </c>
      <c r="C277" s="74" t="s">
        <v>466</v>
      </c>
      <c r="D277" s="73" t="s">
        <v>664</v>
      </c>
      <c r="E277" s="36" t="s">
        <v>665</v>
      </c>
      <c r="F277" s="36" t="s">
        <v>666</v>
      </c>
      <c r="G277" s="66" t="s">
        <v>180</v>
      </c>
      <c r="H277" s="135" t="s">
        <v>181</v>
      </c>
      <c r="I277" s="36" t="s">
        <v>673</v>
      </c>
      <c r="J277" s="39" t="s">
        <v>342</v>
      </c>
      <c r="K277" s="37" t="s">
        <v>517</v>
      </c>
      <c r="L277" s="36" t="s">
        <v>674</v>
      </c>
      <c r="M277" s="37" t="s">
        <v>185</v>
      </c>
      <c r="N277" s="37" t="s">
        <v>675</v>
      </c>
      <c r="O277" s="38">
        <v>2</v>
      </c>
      <c r="P277" s="38">
        <v>2</v>
      </c>
      <c r="Q277" s="36">
        <f t="shared" si="146"/>
        <v>4</v>
      </c>
      <c r="R277" s="36" t="str">
        <f t="shared" si="147"/>
        <v>BAJO</v>
      </c>
      <c r="S277" s="38">
        <v>25</v>
      </c>
      <c r="T277" s="36">
        <f t="shared" si="148"/>
        <v>100</v>
      </c>
      <c r="U277" s="86" t="str">
        <f t="shared" si="149"/>
        <v>III</v>
      </c>
      <c r="V277" s="87" t="str">
        <f t="shared" si="150"/>
        <v>Mejorable</v>
      </c>
      <c r="W277" s="37" t="s">
        <v>520</v>
      </c>
      <c r="X277" s="87" t="s">
        <v>180</v>
      </c>
      <c r="Y277" s="36" t="s">
        <v>189</v>
      </c>
      <c r="Z277" s="36" t="s">
        <v>189</v>
      </c>
      <c r="AA277" s="36" t="s">
        <v>189</v>
      </c>
      <c r="AB277" s="36" t="s">
        <v>676</v>
      </c>
      <c r="AC277" s="36" t="s">
        <v>677</v>
      </c>
      <c r="AD277" s="142">
        <v>45869</v>
      </c>
      <c r="AE277" s="86" t="s">
        <v>191</v>
      </c>
      <c r="AF277" s="38">
        <v>2</v>
      </c>
      <c r="AG277" s="38">
        <v>2</v>
      </c>
      <c r="AH277" s="36">
        <f t="shared" si="151"/>
        <v>4</v>
      </c>
      <c r="AI277" s="36" t="str">
        <f t="shared" si="152"/>
        <v>BAJO</v>
      </c>
      <c r="AJ277" s="38">
        <v>25</v>
      </c>
      <c r="AK277" s="36">
        <f t="shared" si="153"/>
        <v>100</v>
      </c>
      <c r="AL277" s="86" t="str">
        <f t="shared" si="115"/>
        <v>III</v>
      </c>
      <c r="AM277" s="87" t="str">
        <f t="shared" si="135"/>
        <v>Mejorable</v>
      </c>
      <c r="AN277" s="37" t="s">
        <v>520</v>
      </c>
      <c r="AO277" s="86" t="s">
        <v>180</v>
      </c>
      <c r="AP277" s="36" t="s">
        <v>189</v>
      </c>
      <c r="AQ277" s="36" t="s">
        <v>189</v>
      </c>
      <c r="AR277" s="36" t="s">
        <v>189</v>
      </c>
      <c r="AS277" s="36" t="s">
        <v>676</v>
      </c>
      <c r="AT277" s="36" t="s">
        <v>677</v>
      </c>
      <c r="AU277" s="135" t="str">
        <f t="shared" si="154"/>
        <v>Se mantiene los controles establecidos</v>
      </c>
    </row>
    <row r="278" spans="2:47" s="47" customFormat="1" ht="174.75" customHeight="1" x14ac:dyDescent="0.25">
      <c r="B278" s="41" t="s">
        <v>175</v>
      </c>
      <c r="C278" s="74" t="s">
        <v>466</v>
      </c>
      <c r="D278" s="73" t="s">
        <v>664</v>
      </c>
      <c r="E278" s="36" t="s">
        <v>665</v>
      </c>
      <c r="F278" s="36" t="s">
        <v>666</v>
      </c>
      <c r="G278" s="66" t="s">
        <v>180</v>
      </c>
      <c r="H278" s="135" t="s">
        <v>181</v>
      </c>
      <c r="I278" s="36" t="s">
        <v>678</v>
      </c>
      <c r="J278" s="39" t="s">
        <v>641</v>
      </c>
      <c r="K278" s="37" t="s">
        <v>679</v>
      </c>
      <c r="L278" s="36" t="s">
        <v>680</v>
      </c>
      <c r="M278" s="37" t="s">
        <v>681</v>
      </c>
      <c r="N278" s="37" t="s">
        <v>682</v>
      </c>
      <c r="O278" s="38">
        <v>3</v>
      </c>
      <c r="P278" s="38">
        <v>3</v>
      </c>
      <c r="Q278" s="36">
        <f t="shared" si="146"/>
        <v>9</v>
      </c>
      <c r="R278" s="36" t="str">
        <f t="shared" si="147"/>
        <v>ALTO</v>
      </c>
      <c r="S278" s="38">
        <v>25</v>
      </c>
      <c r="T278" s="36">
        <f t="shared" si="148"/>
        <v>225</v>
      </c>
      <c r="U278" s="86" t="str">
        <f t="shared" si="149"/>
        <v>II</v>
      </c>
      <c r="V278" s="87" t="str">
        <f t="shared" si="150"/>
        <v>Aceptable con control especifico</v>
      </c>
      <c r="W278" s="36" t="s">
        <v>683</v>
      </c>
      <c r="X278" s="87" t="s">
        <v>180</v>
      </c>
      <c r="Y278" s="36" t="s">
        <v>189</v>
      </c>
      <c r="Z278" s="36" t="s">
        <v>189</v>
      </c>
      <c r="AA278" s="36" t="s">
        <v>684</v>
      </c>
      <c r="AB278" s="36" t="s">
        <v>685</v>
      </c>
      <c r="AC278" s="36" t="s">
        <v>686</v>
      </c>
      <c r="AD278" s="142">
        <v>45869</v>
      </c>
      <c r="AE278" s="86" t="s">
        <v>191</v>
      </c>
      <c r="AF278" s="38">
        <v>3</v>
      </c>
      <c r="AG278" s="38">
        <v>3</v>
      </c>
      <c r="AH278" s="36">
        <f t="shared" si="151"/>
        <v>9</v>
      </c>
      <c r="AI278" s="36" t="str">
        <f t="shared" si="152"/>
        <v>ALTO</v>
      </c>
      <c r="AJ278" s="38">
        <v>25</v>
      </c>
      <c r="AK278" s="36">
        <f t="shared" si="153"/>
        <v>225</v>
      </c>
      <c r="AL278" s="86" t="str">
        <f t="shared" si="115"/>
        <v>II</v>
      </c>
      <c r="AM278" s="87" t="str">
        <f t="shared" si="135"/>
        <v>Aceptable con control especifico</v>
      </c>
      <c r="AN278" s="36" t="s">
        <v>683</v>
      </c>
      <c r="AO278" s="86" t="s">
        <v>180</v>
      </c>
      <c r="AP278" s="36" t="s">
        <v>189</v>
      </c>
      <c r="AQ278" s="36" t="s">
        <v>189</v>
      </c>
      <c r="AR278" s="36" t="s">
        <v>684</v>
      </c>
      <c r="AS278" s="36" t="s">
        <v>685</v>
      </c>
      <c r="AT278" s="36" t="s">
        <v>686</v>
      </c>
      <c r="AU278" s="135" t="str">
        <f t="shared" si="154"/>
        <v>Se mantiene los controles establecidos</v>
      </c>
    </row>
    <row r="279" spans="2:47" s="47" customFormat="1" ht="174.75" customHeight="1" x14ac:dyDescent="0.25">
      <c r="B279" s="41" t="s">
        <v>175</v>
      </c>
      <c r="C279" s="74" t="s">
        <v>466</v>
      </c>
      <c r="D279" s="73" t="s">
        <v>664</v>
      </c>
      <c r="E279" s="36" t="s">
        <v>665</v>
      </c>
      <c r="F279" s="36" t="s">
        <v>666</v>
      </c>
      <c r="G279" s="66" t="s">
        <v>180</v>
      </c>
      <c r="H279" s="135" t="s">
        <v>181</v>
      </c>
      <c r="I279" s="36" t="s">
        <v>525</v>
      </c>
      <c r="J279" s="39" t="s">
        <v>641</v>
      </c>
      <c r="K279" s="37" t="s">
        <v>687</v>
      </c>
      <c r="L279" s="36" t="s">
        <v>680</v>
      </c>
      <c r="M279" s="37" t="s">
        <v>688</v>
      </c>
      <c r="N279" s="37" t="s">
        <v>689</v>
      </c>
      <c r="O279" s="38">
        <v>2</v>
      </c>
      <c r="P279" s="38">
        <v>3</v>
      </c>
      <c r="Q279" s="36">
        <f>O279*P279</f>
        <v>6</v>
      </c>
      <c r="R279" s="36" t="str">
        <f>IF(Q279&lt;=4,"BAJO",IF(Q279&lt;=8,"MEDIO",IF(Q279&lt;=20,"ALTO","MUY ALTO")))</f>
        <v>MEDIO</v>
      </c>
      <c r="S279" s="38">
        <v>25</v>
      </c>
      <c r="T279" s="36">
        <f>Q279*S279</f>
        <v>150</v>
      </c>
      <c r="U279" s="86" t="str">
        <f t="shared" si="149"/>
        <v>II</v>
      </c>
      <c r="V279" s="87" t="str">
        <f t="shared" si="150"/>
        <v>Aceptable con control especifico</v>
      </c>
      <c r="W279" s="37" t="s">
        <v>687</v>
      </c>
      <c r="X279" s="87" t="s">
        <v>180</v>
      </c>
      <c r="Y279" s="36" t="s">
        <v>189</v>
      </c>
      <c r="Z279" s="36" t="s">
        <v>189</v>
      </c>
      <c r="AA279" s="36" t="s">
        <v>189</v>
      </c>
      <c r="AB279" s="36" t="s">
        <v>644</v>
      </c>
      <c r="AC279" s="36" t="s">
        <v>690</v>
      </c>
      <c r="AD279" s="142">
        <v>45869</v>
      </c>
      <c r="AE279" s="86" t="s">
        <v>191</v>
      </c>
      <c r="AF279" s="38">
        <v>2</v>
      </c>
      <c r="AG279" s="38">
        <v>3</v>
      </c>
      <c r="AH279" s="36">
        <f>AF279*AG279</f>
        <v>6</v>
      </c>
      <c r="AI279" s="36" t="str">
        <f>IF(AH279&lt;=4,"BAJO",IF(AH279&lt;=8,"MEDIO",IF(AH279&lt;=20,"ALTO","MUY ALTO")))</f>
        <v>MEDIO</v>
      </c>
      <c r="AJ279" s="38">
        <v>25</v>
      </c>
      <c r="AK279" s="36">
        <f>AH279*AJ279</f>
        <v>150</v>
      </c>
      <c r="AL279" s="86" t="str">
        <f t="shared" si="115"/>
        <v>II</v>
      </c>
      <c r="AM279" s="87" t="str">
        <f t="shared" si="135"/>
        <v>Aceptable con control especifico</v>
      </c>
      <c r="AN279" s="37" t="s">
        <v>687</v>
      </c>
      <c r="AO279" s="86" t="s">
        <v>180</v>
      </c>
      <c r="AP279" s="36" t="s">
        <v>189</v>
      </c>
      <c r="AQ279" s="36" t="s">
        <v>189</v>
      </c>
      <c r="AR279" s="36" t="s">
        <v>189</v>
      </c>
      <c r="AS279" s="36" t="s">
        <v>644</v>
      </c>
      <c r="AT279" s="36" t="s">
        <v>690</v>
      </c>
      <c r="AU279" s="135" t="str">
        <f t="shared" si="154"/>
        <v>Se mantiene los controles establecidos</v>
      </c>
    </row>
    <row r="280" spans="2:47" s="47" customFormat="1" ht="174.75" customHeight="1" x14ac:dyDescent="0.25">
      <c r="B280" s="41" t="s">
        <v>175</v>
      </c>
      <c r="C280" s="74" t="s">
        <v>466</v>
      </c>
      <c r="D280" s="73" t="s">
        <v>664</v>
      </c>
      <c r="E280" s="36" t="s">
        <v>665</v>
      </c>
      <c r="F280" s="36" t="s">
        <v>666</v>
      </c>
      <c r="G280" s="66" t="s">
        <v>180</v>
      </c>
      <c r="H280" s="135" t="s">
        <v>181</v>
      </c>
      <c r="I280" s="36" t="s">
        <v>484</v>
      </c>
      <c r="J280" s="39" t="s">
        <v>641</v>
      </c>
      <c r="K280" s="37" t="s">
        <v>642</v>
      </c>
      <c r="L280" s="36" t="s">
        <v>229</v>
      </c>
      <c r="M280" s="37" t="s">
        <v>229</v>
      </c>
      <c r="N280" s="37" t="s">
        <v>643</v>
      </c>
      <c r="O280" s="38">
        <v>2</v>
      </c>
      <c r="P280" s="38">
        <v>3</v>
      </c>
      <c r="Q280" s="36">
        <f t="shared" si="146"/>
        <v>6</v>
      </c>
      <c r="R280" s="36" t="str">
        <f t="shared" si="147"/>
        <v>MEDIO</v>
      </c>
      <c r="S280" s="38">
        <v>25</v>
      </c>
      <c r="T280" s="36">
        <f t="shared" si="148"/>
        <v>150</v>
      </c>
      <c r="U280" s="86" t="str">
        <f t="shared" si="149"/>
        <v>II</v>
      </c>
      <c r="V280" s="87" t="str">
        <f t="shared" si="150"/>
        <v>Aceptable con control especifico</v>
      </c>
      <c r="W280" s="37" t="s">
        <v>642</v>
      </c>
      <c r="X280" s="87" t="s">
        <v>180</v>
      </c>
      <c r="Y280" s="36" t="s">
        <v>189</v>
      </c>
      <c r="Z280" s="36" t="s">
        <v>189</v>
      </c>
      <c r="AA280" s="36" t="s">
        <v>189</v>
      </c>
      <c r="AB280" s="36" t="s">
        <v>644</v>
      </c>
      <c r="AC280" s="36" t="s">
        <v>691</v>
      </c>
      <c r="AD280" s="142">
        <v>45869</v>
      </c>
      <c r="AE280" s="86" t="s">
        <v>191</v>
      </c>
      <c r="AF280" s="38">
        <v>2</v>
      </c>
      <c r="AG280" s="38">
        <v>3</v>
      </c>
      <c r="AH280" s="36">
        <f t="shared" ref="AH280:AH310" si="155">AF280*AG280</f>
        <v>6</v>
      </c>
      <c r="AI280" s="36" t="str">
        <f t="shared" ref="AI280:AI310" si="156">IF(AH280&lt;=4,"BAJO",IF(AH280&lt;=8,"MEDIO",IF(AH280&lt;=20,"ALTO","MUY ALTO")))</f>
        <v>MEDIO</v>
      </c>
      <c r="AJ280" s="38">
        <v>25</v>
      </c>
      <c r="AK280" s="36">
        <f t="shared" ref="AK280:AK310" si="157">AH280*AJ280</f>
        <v>150</v>
      </c>
      <c r="AL280" s="86" t="str">
        <f t="shared" si="115"/>
        <v>II</v>
      </c>
      <c r="AM280" s="87" t="str">
        <f t="shared" si="135"/>
        <v>Aceptable con control especifico</v>
      </c>
      <c r="AN280" s="37" t="s">
        <v>642</v>
      </c>
      <c r="AO280" s="86" t="s">
        <v>180</v>
      </c>
      <c r="AP280" s="36" t="s">
        <v>189</v>
      </c>
      <c r="AQ280" s="36" t="s">
        <v>189</v>
      </c>
      <c r="AR280" s="36" t="s">
        <v>189</v>
      </c>
      <c r="AS280" s="36" t="s">
        <v>644</v>
      </c>
      <c r="AT280" s="36" t="s">
        <v>691</v>
      </c>
      <c r="AU280" s="135" t="str">
        <f t="shared" si="154"/>
        <v>Se mantiene los controles establecidos</v>
      </c>
    </row>
    <row r="281" spans="2:47" s="47" customFormat="1" ht="174.75" customHeight="1" x14ac:dyDescent="0.25">
      <c r="B281" s="41" t="s">
        <v>175</v>
      </c>
      <c r="C281" s="74" t="s">
        <v>466</v>
      </c>
      <c r="D281" s="73" t="s">
        <v>664</v>
      </c>
      <c r="E281" s="36" t="s">
        <v>665</v>
      </c>
      <c r="F281" s="36" t="s">
        <v>666</v>
      </c>
      <c r="G281" s="66" t="s">
        <v>180</v>
      </c>
      <c r="H281" s="135" t="s">
        <v>181</v>
      </c>
      <c r="I281" s="36" t="s">
        <v>692</v>
      </c>
      <c r="J281" s="39" t="s">
        <v>641</v>
      </c>
      <c r="K281" s="37" t="s">
        <v>642</v>
      </c>
      <c r="L281" s="36" t="s">
        <v>693</v>
      </c>
      <c r="M281" s="37" t="s">
        <v>694</v>
      </c>
      <c r="N281" s="37" t="s">
        <v>695</v>
      </c>
      <c r="O281" s="38">
        <v>2</v>
      </c>
      <c r="P281" s="38">
        <v>2</v>
      </c>
      <c r="Q281" s="36">
        <f t="shared" si="146"/>
        <v>4</v>
      </c>
      <c r="R281" s="36" t="str">
        <f t="shared" si="147"/>
        <v>BAJO</v>
      </c>
      <c r="S281" s="38">
        <v>25</v>
      </c>
      <c r="T281" s="36">
        <f t="shared" si="148"/>
        <v>100</v>
      </c>
      <c r="U281" s="86" t="str">
        <f t="shared" si="149"/>
        <v>III</v>
      </c>
      <c r="V281" s="87" t="str">
        <f t="shared" si="150"/>
        <v>Mejorable</v>
      </c>
      <c r="W281" s="38" t="s">
        <v>696</v>
      </c>
      <c r="X281" s="87" t="s">
        <v>180</v>
      </c>
      <c r="Y281" s="36" t="s">
        <v>189</v>
      </c>
      <c r="Z281" s="36" t="s">
        <v>189</v>
      </c>
      <c r="AA281" s="36" t="s">
        <v>189</v>
      </c>
      <c r="AB281" s="36" t="s">
        <v>697</v>
      </c>
      <c r="AC281" s="36" t="s">
        <v>698</v>
      </c>
      <c r="AD281" s="142">
        <v>45869</v>
      </c>
      <c r="AE281" s="86" t="s">
        <v>191</v>
      </c>
      <c r="AF281" s="38">
        <v>2</v>
      </c>
      <c r="AG281" s="38">
        <v>2</v>
      </c>
      <c r="AH281" s="36">
        <f t="shared" si="155"/>
        <v>4</v>
      </c>
      <c r="AI281" s="36" t="str">
        <f t="shared" si="156"/>
        <v>BAJO</v>
      </c>
      <c r="AJ281" s="38">
        <v>25</v>
      </c>
      <c r="AK281" s="36">
        <f t="shared" si="157"/>
        <v>100</v>
      </c>
      <c r="AL281" s="86" t="str">
        <f t="shared" si="115"/>
        <v>III</v>
      </c>
      <c r="AM281" s="87" t="str">
        <f t="shared" si="135"/>
        <v>Mejorable</v>
      </c>
      <c r="AN281" s="38" t="s">
        <v>696</v>
      </c>
      <c r="AO281" s="86" t="s">
        <v>180</v>
      </c>
      <c r="AP281" s="36" t="s">
        <v>189</v>
      </c>
      <c r="AQ281" s="36" t="s">
        <v>189</v>
      </c>
      <c r="AR281" s="36" t="s">
        <v>189</v>
      </c>
      <c r="AS281" s="36" t="s">
        <v>697</v>
      </c>
      <c r="AT281" s="36" t="s">
        <v>698</v>
      </c>
      <c r="AU281" s="135" t="str">
        <f t="shared" si="154"/>
        <v>Se mantiene los controles establecidos</v>
      </c>
    </row>
    <row r="282" spans="2:47" s="47" customFormat="1" ht="174.75" customHeight="1" x14ac:dyDescent="0.25">
      <c r="B282" s="41" t="s">
        <v>175</v>
      </c>
      <c r="C282" s="74" t="s">
        <v>466</v>
      </c>
      <c r="D282" s="73" t="s">
        <v>664</v>
      </c>
      <c r="E282" s="36" t="s">
        <v>665</v>
      </c>
      <c r="F282" s="36" t="s">
        <v>666</v>
      </c>
      <c r="G282" s="66" t="s">
        <v>180</v>
      </c>
      <c r="H282" s="135" t="s">
        <v>181</v>
      </c>
      <c r="I282" s="36" t="s">
        <v>363</v>
      </c>
      <c r="J282" s="39" t="s">
        <v>284</v>
      </c>
      <c r="K282" s="37" t="s">
        <v>364</v>
      </c>
      <c r="L282" s="36" t="s">
        <v>365</v>
      </c>
      <c r="M282" s="37" t="s">
        <v>366</v>
      </c>
      <c r="N282" s="37" t="s">
        <v>367</v>
      </c>
      <c r="O282" s="38">
        <v>2</v>
      </c>
      <c r="P282" s="38">
        <v>3</v>
      </c>
      <c r="Q282" s="36">
        <f t="shared" si="146"/>
        <v>6</v>
      </c>
      <c r="R282" s="36" t="str">
        <f t="shared" si="147"/>
        <v>MEDIO</v>
      </c>
      <c r="S282" s="38">
        <v>10</v>
      </c>
      <c r="T282" s="36">
        <f t="shared" si="148"/>
        <v>60</v>
      </c>
      <c r="U282" s="86" t="str">
        <f t="shared" si="149"/>
        <v>III</v>
      </c>
      <c r="V282" s="87" t="str">
        <f t="shared" si="150"/>
        <v>Mejorable</v>
      </c>
      <c r="W282" s="36" t="s">
        <v>368</v>
      </c>
      <c r="X282" s="87" t="s">
        <v>180</v>
      </c>
      <c r="Y282" s="36" t="s">
        <v>189</v>
      </c>
      <c r="Z282" s="36" t="s">
        <v>189</v>
      </c>
      <c r="AA282" s="36" t="s">
        <v>189</v>
      </c>
      <c r="AB282" s="36" t="s">
        <v>369</v>
      </c>
      <c r="AC282" s="36" t="s">
        <v>370</v>
      </c>
      <c r="AD282" s="142">
        <v>45869</v>
      </c>
      <c r="AE282" s="86" t="s">
        <v>191</v>
      </c>
      <c r="AF282" s="38">
        <v>2</v>
      </c>
      <c r="AG282" s="38">
        <v>3</v>
      </c>
      <c r="AH282" s="36">
        <f t="shared" si="155"/>
        <v>6</v>
      </c>
      <c r="AI282" s="36" t="str">
        <f t="shared" si="156"/>
        <v>MEDIO</v>
      </c>
      <c r="AJ282" s="38">
        <v>10</v>
      </c>
      <c r="AK282" s="36">
        <f t="shared" si="157"/>
        <v>60</v>
      </c>
      <c r="AL282" s="86" t="str">
        <f t="shared" si="115"/>
        <v>III</v>
      </c>
      <c r="AM282" s="87" t="str">
        <f t="shared" si="135"/>
        <v>Mejorable</v>
      </c>
      <c r="AN282" s="36" t="s">
        <v>368</v>
      </c>
      <c r="AO282" s="86" t="s">
        <v>180</v>
      </c>
      <c r="AP282" s="36" t="s">
        <v>189</v>
      </c>
      <c r="AQ282" s="36" t="s">
        <v>189</v>
      </c>
      <c r="AR282" s="36" t="s">
        <v>189</v>
      </c>
      <c r="AS282" s="36" t="s">
        <v>369</v>
      </c>
      <c r="AT282" s="36" t="s">
        <v>370</v>
      </c>
      <c r="AU282" s="135" t="str">
        <f t="shared" si="154"/>
        <v>Se mantiene los controles establecidos</v>
      </c>
    </row>
    <row r="283" spans="2:47" s="47" customFormat="1" ht="174.75" customHeight="1" x14ac:dyDescent="0.25">
      <c r="B283" s="41" t="s">
        <v>175</v>
      </c>
      <c r="C283" s="74" t="s">
        <v>466</v>
      </c>
      <c r="D283" s="73" t="s">
        <v>664</v>
      </c>
      <c r="E283" s="36" t="s">
        <v>665</v>
      </c>
      <c r="F283" s="36" t="s">
        <v>666</v>
      </c>
      <c r="G283" s="66" t="s">
        <v>180</v>
      </c>
      <c r="H283" s="135" t="s">
        <v>181</v>
      </c>
      <c r="I283" s="36" t="s">
        <v>371</v>
      </c>
      <c r="J283" s="39" t="s">
        <v>284</v>
      </c>
      <c r="K283" s="37" t="s">
        <v>364</v>
      </c>
      <c r="L283" s="36" t="s">
        <v>365</v>
      </c>
      <c r="M283" s="37" t="s">
        <v>372</v>
      </c>
      <c r="N283" s="37" t="s">
        <v>367</v>
      </c>
      <c r="O283" s="38">
        <v>2</v>
      </c>
      <c r="P283" s="38">
        <v>3</v>
      </c>
      <c r="Q283" s="36">
        <f t="shared" si="146"/>
        <v>6</v>
      </c>
      <c r="R283" s="36" t="str">
        <f t="shared" si="147"/>
        <v>MEDIO</v>
      </c>
      <c r="S283" s="38">
        <v>10</v>
      </c>
      <c r="T283" s="36">
        <f t="shared" si="148"/>
        <v>60</v>
      </c>
      <c r="U283" s="86" t="str">
        <f t="shared" si="149"/>
        <v>III</v>
      </c>
      <c r="V283" s="87" t="str">
        <f t="shared" si="150"/>
        <v>Mejorable</v>
      </c>
      <c r="W283" s="36" t="s">
        <v>368</v>
      </c>
      <c r="X283" s="87" t="s">
        <v>180</v>
      </c>
      <c r="Y283" s="36" t="s">
        <v>189</v>
      </c>
      <c r="Z283" s="36" t="s">
        <v>189</v>
      </c>
      <c r="AA283" s="36" t="s">
        <v>189</v>
      </c>
      <c r="AB283" s="36" t="s">
        <v>369</v>
      </c>
      <c r="AC283" s="36" t="s">
        <v>370</v>
      </c>
      <c r="AD283" s="142">
        <v>45869</v>
      </c>
      <c r="AE283" s="86" t="s">
        <v>191</v>
      </c>
      <c r="AF283" s="38">
        <v>2</v>
      </c>
      <c r="AG283" s="38">
        <v>3</v>
      </c>
      <c r="AH283" s="36">
        <f t="shared" si="155"/>
        <v>6</v>
      </c>
      <c r="AI283" s="36" t="str">
        <f t="shared" si="156"/>
        <v>MEDIO</v>
      </c>
      <c r="AJ283" s="38">
        <v>10</v>
      </c>
      <c r="AK283" s="36">
        <f t="shared" si="157"/>
        <v>60</v>
      </c>
      <c r="AL283" s="86" t="str">
        <f t="shared" si="115"/>
        <v>III</v>
      </c>
      <c r="AM283" s="87" t="str">
        <f t="shared" si="135"/>
        <v>Mejorable</v>
      </c>
      <c r="AN283" s="36" t="s">
        <v>368</v>
      </c>
      <c r="AO283" s="86" t="s">
        <v>180</v>
      </c>
      <c r="AP283" s="36" t="s">
        <v>189</v>
      </c>
      <c r="AQ283" s="36" t="s">
        <v>189</v>
      </c>
      <c r="AR283" s="36" t="s">
        <v>189</v>
      </c>
      <c r="AS283" s="36" t="s">
        <v>369</v>
      </c>
      <c r="AT283" s="36" t="s">
        <v>370</v>
      </c>
      <c r="AU283" s="135" t="str">
        <f t="shared" si="154"/>
        <v>Se mantiene los controles establecidos</v>
      </c>
    </row>
    <row r="284" spans="2:47" s="47" customFormat="1" ht="174.75" customHeight="1" x14ac:dyDescent="0.25">
      <c r="B284" s="41" t="s">
        <v>175</v>
      </c>
      <c r="C284" s="74" t="s">
        <v>466</v>
      </c>
      <c r="D284" s="73" t="s">
        <v>664</v>
      </c>
      <c r="E284" s="36" t="s">
        <v>665</v>
      </c>
      <c r="F284" s="36" t="s">
        <v>666</v>
      </c>
      <c r="G284" s="66" t="s">
        <v>180</v>
      </c>
      <c r="H284" s="135" t="s">
        <v>181</v>
      </c>
      <c r="I284" s="36" t="s">
        <v>375</v>
      </c>
      <c r="J284" s="39" t="s">
        <v>284</v>
      </c>
      <c r="K284" s="37" t="s">
        <v>364</v>
      </c>
      <c r="L284" s="36" t="s">
        <v>365</v>
      </c>
      <c r="M284" s="37" t="s">
        <v>372</v>
      </c>
      <c r="N284" s="37" t="s">
        <v>367</v>
      </c>
      <c r="O284" s="38">
        <v>2</v>
      </c>
      <c r="P284" s="38">
        <v>3</v>
      </c>
      <c r="Q284" s="36">
        <f t="shared" si="146"/>
        <v>6</v>
      </c>
      <c r="R284" s="36" t="str">
        <f t="shared" si="147"/>
        <v>MEDIO</v>
      </c>
      <c r="S284" s="38">
        <v>10</v>
      </c>
      <c r="T284" s="36">
        <f t="shared" si="148"/>
        <v>60</v>
      </c>
      <c r="U284" s="86" t="str">
        <f t="shared" si="149"/>
        <v>III</v>
      </c>
      <c r="V284" s="87" t="str">
        <f t="shared" si="150"/>
        <v>Mejorable</v>
      </c>
      <c r="W284" s="36" t="s">
        <v>368</v>
      </c>
      <c r="X284" s="87" t="s">
        <v>180</v>
      </c>
      <c r="Y284" s="36" t="s">
        <v>189</v>
      </c>
      <c r="Z284" s="36" t="s">
        <v>189</v>
      </c>
      <c r="AA284" s="36" t="s">
        <v>189</v>
      </c>
      <c r="AB284" s="36" t="s">
        <v>369</v>
      </c>
      <c r="AC284" s="36" t="s">
        <v>370</v>
      </c>
      <c r="AD284" s="142">
        <v>45869</v>
      </c>
      <c r="AE284" s="86" t="s">
        <v>191</v>
      </c>
      <c r="AF284" s="38">
        <v>2</v>
      </c>
      <c r="AG284" s="38">
        <v>3</v>
      </c>
      <c r="AH284" s="36">
        <f t="shared" si="155"/>
        <v>6</v>
      </c>
      <c r="AI284" s="36" t="str">
        <f t="shared" si="156"/>
        <v>MEDIO</v>
      </c>
      <c r="AJ284" s="38">
        <v>10</v>
      </c>
      <c r="AK284" s="36">
        <f t="shared" si="157"/>
        <v>60</v>
      </c>
      <c r="AL284" s="86" t="str">
        <f t="shared" si="115"/>
        <v>III</v>
      </c>
      <c r="AM284" s="87" t="str">
        <f t="shared" si="135"/>
        <v>Mejorable</v>
      </c>
      <c r="AN284" s="36" t="s">
        <v>368</v>
      </c>
      <c r="AO284" s="86" t="s">
        <v>180</v>
      </c>
      <c r="AP284" s="36" t="s">
        <v>189</v>
      </c>
      <c r="AQ284" s="36" t="s">
        <v>189</v>
      </c>
      <c r="AR284" s="36" t="s">
        <v>189</v>
      </c>
      <c r="AS284" s="36" t="s">
        <v>369</v>
      </c>
      <c r="AT284" s="36" t="s">
        <v>370</v>
      </c>
      <c r="AU284" s="135" t="str">
        <f t="shared" si="154"/>
        <v>Se mantiene los controles establecidos</v>
      </c>
    </row>
    <row r="285" spans="2:47" s="47" customFormat="1" ht="174.75" customHeight="1" x14ac:dyDescent="0.25">
      <c r="B285" s="41" t="s">
        <v>175</v>
      </c>
      <c r="C285" s="74" t="s">
        <v>466</v>
      </c>
      <c r="D285" s="73" t="s">
        <v>664</v>
      </c>
      <c r="E285" s="36" t="s">
        <v>665</v>
      </c>
      <c r="F285" s="36" t="s">
        <v>666</v>
      </c>
      <c r="G285" s="66" t="s">
        <v>180</v>
      </c>
      <c r="H285" s="135" t="s">
        <v>181</v>
      </c>
      <c r="I285" s="36" t="s">
        <v>1128</v>
      </c>
      <c r="J285" s="39" t="s">
        <v>376</v>
      </c>
      <c r="K285" s="37" t="s">
        <v>377</v>
      </c>
      <c r="L285" s="36" t="s">
        <v>213</v>
      </c>
      <c r="M285" s="37" t="s">
        <v>378</v>
      </c>
      <c r="N285" s="37" t="s">
        <v>379</v>
      </c>
      <c r="O285" s="38">
        <v>2</v>
      </c>
      <c r="P285" s="38">
        <v>3</v>
      </c>
      <c r="Q285" s="36">
        <f t="shared" si="146"/>
        <v>6</v>
      </c>
      <c r="R285" s="36" t="str">
        <f t="shared" si="147"/>
        <v>MEDIO</v>
      </c>
      <c r="S285" s="38">
        <v>25</v>
      </c>
      <c r="T285" s="36">
        <f t="shared" si="148"/>
        <v>150</v>
      </c>
      <c r="U285" s="86" t="str">
        <f t="shared" si="149"/>
        <v>II</v>
      </c>
      <c r="V285" s="87" t="str">
        <f t="shared" si="150"/>
        <v>Aceptable con control especifico</v>
      </c>
      <c r="W285" s="36" t="s">
        <v>699</v>
      </c>
      <c r="X285" s="87" t="s">
        <v>180</v>
      </c>
      <c r="Y285" s="36" t="s">
        <v>189</v>
      </c>
      <c r="Z285" s="36" t="s">
        <v>189</v>
      </c>
      <c r="AA285" s="36" t="s">
        <v>460</v>
      </c>
      <c r="AB285" s="36" t="s">
        <v>382</v>
      </c>
      <c r="AC285" s="36" t="s">
        <v>370</v>
      </c>
      <c r="AD285" s="142">
        <v>45869</v>
      </c>
      <c r="AE285" s="86" t="s">
        <v>191</v>
      </c>
      <c r="AF285" s="38">
        <v>2</v>
      </c>
      <c r="AG285" s="38">
        <v>3</v>
      </c>
      <c r="AH285" s="36">
        <f t="shared" si="155"/>
        <v>6</v>
      </c>
      <c r="AI285" s="36" t="str">
        <f t="shared" si="156"/>
        <v>MEDIO</v>
      </c>
      <c r="AJ285" s="38">
        <v>25</v>
      </c>
      <c r="AK285" s="36">
        <f t="shared" si="157"/>
        <v>150</v>
      </c>
      <c r="AL285" s="86" t="str">
        <f t="shared" si="115"/>
        <v>II</v>
      </c>
      <c r="AM285" s="87" t="str">
        <f t="shared" si="135"/>
        <v>Aceptable con control especifico</v>
      </c>
      <c r="AN285" s="36" t="s">
        <v>699</v>
      </c>
      <c r="AO285" s="86" t="s">
        <v>180</v>
      </c>
      <c r="AP285" s="36" t="s">
        <v>189</v>
      </c>
      <c r="AQ285" s="36" t="s">
        <v>189</v>
      </c>
      <c r="AR285" s="36" t="s">
        <v>460</v>
      </c>
      <c r="AS285" s="36" t="s">
        <v>382</v>
      </c>
      <c r="AT285" s="36" t="s">
        <v>370</v>
      </c>
      <c r="AU285" s="135" t="str">
        <f t="shared" si="154"/>
        <v>Se mantiene los controles establecidos</v>
      </c>
    </row>
    <row r="286" spans="2:47" s="47" customFormat="1" ht="174.75" customHeight="1" x14ac:dyDescent="0.25">
      <c r="B286" s="41" t="s">
        <v>175</v>
      </c>
      <c r="C286" s="74" t="s">
        <v>466</v>
      </c>
      <c r="D286" s="73" t="s">
        <v>664</v>
      </c>
      <c r="E286" s="36" t="s">
        <v>665</v>
      </c>
      <c r="F286" s="36" t="s">
        <v>666</v>
      </c>
      <c r="G286" s="66" t="s">
        <v>180</v>
      </c>
      <c r="H286" s="135" t="s">
        <v>181</v>
      </c>
      <c r="I286" s="36" t="s">
        <v>488</v>
      </c>
      <c r="J286" s="39" t="s">
        <v>376</v>
      </c>
      <c r="K286" s="37" t="s">
        <v>489</v>
      </c>
      <c r="L286" s="36" t="s">
        <v>383</v>
      </c>
      <c r="M286" s="37" t="s">
        <v>221</v>
      </c>
      <c r="N286" s="37" t="s">
        <v>700</v>
      </c>
      <c r="O286" s="38">
        <v>2</v>
      </c>
      <c r="P286" s="38">
        <v>3</v>
      </c>
      <c r="Q286" s="36">
        <f t="shared" si="146"/>
        <v>6</v>
      </c>
      <c r="R286" s="36" t="str">
        <f t="shared" si="147"/>
        <v>MEDIO</v>
      </c>
      <c r="S286" s="38">
        <v>25</v>
      </c>
      <c r="T286" s="36">
        <f t="shared" si="148"/>
        <v>150</v>
      </c>
      <c r="U286" s="86" t="str">
        <f t="shared" si="149"/>
        <v>II</v>
      </c>
      <c r="V286" s="87" t="str">
        <f t="shared" si="150"/>
        <v>Aceptable con control especifico</v>
      </c>
      <c r="W286" s="36" t="s">
        <v>701</v>
      </c>
      <c r="X286" s="87" t="s">
        <v>180</v>
      </c>
      <c r="Y286" s="36" t="s">
        <v>189</v>
      </c>
      <c r="Z286" s="36" t="s">
        <v>189</v>
      </c>
      <c r="AA286" s="36" t="s">
        <v>189</v>
      </c>
      <c r="AB286" s="36" t="s">
        <v>702</v>
      </c>
      <c r="AC286" s="36" t="s">
        <v>370</v>
      </c>
      <c r="AD286" s="142">
        <v>45869</v>
      </c>
      <c r="AE286" s="86" t="s">
        <v>191</v>
      </c>
      <c r="AF286" s="38">
        <v>2</v>
      </c>
      <c r="AG286" s="38">
        <v>3</v>
      </c>
      <c r="AH286" s="36">
        <f t="shared" si="155"/>
        <v>6</v>
      </c>
      <c r="AI286" s="36" t="str">
        <f t="shared" si="156"/>
        <v>MEDIO</v>
      </c>
      <c r="AJ286" s="38">
        <v>25</v>
      </c>
      <c r="AK286" s="36">
        <f t="shared" si="157"/>
        <v>150</v>
      </c>
      <c r="AL286" s="86" t="str">
        <f t="shared" si="115"/>
        <v>II</v>
      </c>
      <c r="AM286" s="87" t="str">
        <f t="shared" si="135"/>
        <v>Aceptable con control especifico</v>
      </c>
      <c r="AN286" s="36" t="s">
        <v>701</v>
      </c>
      <c r="AO286" s="86" t="s">
        <v>180</v>
      </c>
      <c r="AP286" s="36" t="s">
        <v>189</v>
      </c>
      <c r="AQ286" s="36" t="s">
        <v>189</v>
      </c>
      <c r="AR286" s="36" t="s">
        <v>189</v>
      </c>
      <c r="AS286" s="36" t="s">
        <v>702</v>
      </c>
      <c r="AT286" s="36" t="s">
        <v>370</v>
      </c>
      <c r="AU286" s="135" t="str">
        <f t="shared" si="154"/>
        <v>Se mantiene los controles establecidos</v>
      </c>
    </row>
    <row r="287" spans="2:47" s="47" customFormat="1" ht="174.75" customHeight="1" x14ac:dyDescent="0.25">
      <c r="B287" s="41" t="s">
        <v>175</v>
      </c>
      <c r="C287" s="74" t="s">
        <v>466</v>
      </c>
      <c r="D287" s="73" t="s">
        <v>664</v>
      </c>
      <c r="E287" s="36" t="s">
        <v>665</v>
      </c>
      <c r="F287" s="36" t="s">
        <v>666</v>
      </c>
      <c r="G287" s="66" t="s">
        <v>180</v>
      </c>
      <c r="H287" s="135" t="s">
        <v>181</v>
      </c>
      <c r="I287" s="36" t="s">
        <v>219</v>
      </c>
      <c r="J287" s="39" t="s">
        <v>376</v>
      </c>
      <c r="K287" s="37" t="s">
        <v>220</v>
      </c>
      <c r="L287" s="36" t="s">
        <v>383</v>
      </c>
      <c r="M287" s="37" t="s">
        <v>384</v>
      </c>
      <c r="N287" s="37" t="s">
        <v>646</v>
      </c>
      <c r="O287" s="38">
        <v>2</v>
      </c>
      <c r="P287" s="38">
        <v>2</v>
      </c>
      <c r="Q287" s="36">
        <f t="shared" si="146"/>
        <v>4</v>
      </c>
      <c r="R287" s="36" t="str">
        <f t="shared" si="147"/>
        <v>BAJO</v>
      </c>
      <c r="S287" s="38">
        <v>25</v>
      </c>
      <c r="T287" s="36">
        <f t="shared" si="148"/>
        <v>100</v>
      </c>
      <c r="U287" s="86" t="str">
        <f t="shared" si="149"/>
        <v>III</v>
      </c>
      <c r="V287" s="87" t="str">
        <f t="shared" si="150"/>
        <v>Mejorable</v>
      </c>
      <c r="W287" s="36" t="s">
        <v>703</v>
      </c>
      <c r="X287" s="87" t="s">
        <v>180</v>
      </c>
      <c r="Y287" s="36" t="s">
        <v>189</v>
      </c>
      <c r="Z287" s="36" t="s">
        <v>189</v>
      </c>
      <c r="AA287" s="36" t="s">
        <v>704</v>
      </c>
      <c r="AB287" s="36" t="s">
        <v>388</v>
      </c>
      <c r="AC287" s="36" t="s">
        <v>370</v>
      </c>
      <c r="AD287" s="142">
        <v>45869</v>
      </c>
      <c r="AE287" s="86" t="s">
        <v>191</v>
      </c>
      <c r="AF287" s="38">
        <v>2</v>
      </c>
      <c r="AG287" s="38">
        <v>2</v>
      </c>
      <c r="AH287" s="36">
        <f t="shared" si="155"/>
        <v>4</v>
      </c>
      <c r="AI287" s="36" t="str">
        <f t="shared" si="156"/>
        <v>BAJO</v>
      </c>
      <c r="AJ287" s="38">
        <v>25</v>
      </c>
      <c r="AK287" s="36">
        <f t="shared" si="157"/>
        <v>100</v>
      </c>
      <c r="AL287" s="86" t="str">
        <f t="shared" si="115"/>
        <v>III</v>
      </c>
      <c r="AM287" s="87" t="str">
        <f t="shared" si="135"/>
        <v>Mejorable</v>
      </c>
      <c r="AN287" s="36" t="s">
        <v>703</v>
      </c>
      <c r="AO287" s="86" t="s">
        <v>180</v>
      </c>
      <c r="AP287" s="36" t="s">
        <v>189</v>
      </c>
      <c r="AQ287" s="36" t="s">
        <v>189</v>
      </c>
      <c r="AR287" s="36" t="s">
        <v>704</v>
      </c>
      <c r="AS287" s="36" t="s">
        <v>388</v>
      </c>
      <c r="AT287" s="36" t="s">
        <v>370</v>
      </c>
      <c r="AU287" s="135" t="str">
        <f t="shared" si="154"/>
        <v>Se mantiene los controles establecidos</v>
      </c>
    </row>
    <row r="288" spans="2:47" s="47" customFormat="1" ht="174.75" customHeight="1" x14ac:dyDescent="0.25">
      <c r="B288" s="41" t="s">
        <v>175</v>
      </c>
      <c r="C288" s="74" t="s">
        <v>466</v>
      </c>
      <c r="D288" s="73" t="s">
        <v>664</v>
      </c>
      <c r="E288" s="36" t="s">
        <v>665</v>
      </c>
      <c r="F288" s="36" t="s">
        <v>666</v>
      </c>
      <c r="G288" s="66" t="s">
        <v>180</v>
      </c>
      <c r="H288" s="135" t="s">
        <v>181</v>
      </c>
      <c r="I288" s="36" t="s">
        <v>491</v>
      </c>
      <c r="J288" s="39" t="s">
        <v>376</v>
      </c>
      <c r="K288" s="37" t="s">
        <v>705</v>
      </c>
      <c r="L288" s="36" t="s">
        <v>383</v>
      </c>
      <c r="M288" s="37" t="s">
        <v>221</v>
      </c>
      <c r="N288" s="37" t="s">
        <v>700</v>
      </c>
      <c r="O288" s="38">
        <v>2</v>
      </c>
      <c r="P288" s="38">
        <v>3</v>
      </c>
      <c r="Q288" s="36">
        <f t="shared" si="146"/>
        <v>6</v>
      </c>
      <c r="R288" s="36" t="str">
        <f t="shared" si="147"/>
        <v>MEDIO</v>
      </c>
      <c r="S288" s="38">
        <v>25</v>
      </c>
      <c r="T288" s="36">
        <f t="shared" si="148"/>
        <v>150</v>
      </c>
      <c r="U288" s="86" t="str">
        <f t="shared" si="149"/>
        <v>II</v>
      </c>
      <c r="V288" s="87" t="str">
        <f t="shared" si="150"/>
        <v>Aceptable con control especifico</v>
      </c>
      <c r="W288" s="36" t="s">
        <v>706</v>
      </c>
      <c r="X288" s="87" t="s">
        <v>180</v>
      </c>
      <c r="Y288" s="36" t="s">
        <v>189</v>
      </c>
      <c r="Z288" s="36" t="s">
        <v>189</v>
      </c>
      <c r="AA288" s="36" t="s">
        <v>189</v>
      </c>
      <c r="AB288" s="36" t="s">
        <v>707</v>
      </c>
      <c r="AC288" s="36" t="s">
        <v>370</v>
      </c>
      <c r="AD288" s="142">
        <v>45869</v>
      </c>
      <c r="AE288" s="86" t="s">
        <v>191</v>
      </c>
      <c r="AF288" s="38">
        <v>2</v>
      </c>
      <c r="AG288" s="38">
        <v>3</v>
      </c>
      <c r="AH288" s="36">
        <f t="shared" si="155"/>
        <v>6</v>
      </c>
      <c r="AI288" s="36" t="str">
        <f t="shared" si="156"/>
        <v>MEDIO</v>
      </c>
      <c r="AJ288" s="38">
        <v>25</v>
      </c>
      <c r="AK288" s="36">
        <f t="shared" si="157"/>
        <v>150</v>
      </c>
      <c r="AL288" s="86" t="str">
        <f t="shared" si="115"/>
        <v>II</v>
      </c>
      <c r="AM288" s="87" t="str">
        <f t="shared" si="135"/>
        <v>Aceptable con control especifico</v>
      </c>
      <c r="AN288" s="36" t="s">
        <v>706</v>
      </c>
      <c r="AO288" s="86" t="s">
        <v>180</v>
      </c>
      <c r="AP288" s="36" t="s">
        <v>189</v>
      </c>
      <c r="AQ288" s="36" t="s">
        <v>189</v>
      </c>
      <c r="AR288" s="36" t="s">
        <v>189</v>
      </c>
      <c r="AS288" s="36" t="s">
        <v>707</v>
      </c>
      <c r="AT288" s="36" t="s">
        <v>370</v>
      </c>
      <c r="AU288" s="135" t="str">
        <f t="shared" si="154"/>
        <v>Se mantiene los controles establecidos</v>
      </c>
    </row>
    <row r="289" spans="2:47" s="47" customFormat="1" ht="174.75" customHeight="1" x14ac:dyDescent="0.25">
      <c r="B289" s="41" t="s">
        <v>175</v>
      </c>
      <c r="C289" s="74" t="s">
        <v>466</v>
      </c>
      <c r="D289" s="73" t="s">
        <v>664</v>
      </c>
      <c r="E289" s="36" t="s">
        <v>665</v>
      </c>
      <c r="F289" s="36" t="s">
        <v>666</v>
      </c>
      <c r="G289" s="66" t="s">
        <v>180</v>
      </c>
      <c r="H289" s="135" t="s">
        <v>181</v>
      </c>
      <c r="I289" s="36" t="s">
        <v>708</v>
      </c>
      <c r="J289" s="39" t="s">
        <v>225</v>
      </c>
      <c r="K289" s="37" t="s">
        <v>496</v>
      </c>
      <c r="L289" s="36" t="s">
        <v>497</v>
      </c>
      <c r="M289" s="37" t="s">
        <v>709</v>
      </c>
      <c r="N289" s="37" t="s">
        <v>710</v>
      </c>
      <c r="O289" s="38">
        <v>2</v>
      </c>
      <c r="P289" s="38">
        <v>3</v>
      </c>
      <c r="Q289" s="36">
        <f t="shared" si="146"/>
        <v>6</v>
      </c>
      <c r="R289" s="36" t="str">
        <f t="shared" si="147"/>
        <v>MEDIO</v>
      </c>
      <c r="S289" s="38">
        <v>25</v>
      </c>
      <c r="T289" s="36">
        <f t="shared" si="148"/>
        <v>150</v>
      </c>
      <c r="U289" s="86" t="str">
        <f t="shared" si="149"/>
        <v>II</v>
      </c>
      <c r="V289" s="87" t="str">
        <f t="shared" si="150"/>
        <v>Aceptable con control especifico</v>
      </c>
      <c r="W289" s="36" t="s">
        <v>650</v>
      </c>
      <c r="X289" s="87" t="s">
        <v>180</v>
      </c>
      <c r="Y289" s="36" t="s">
        <v>189</v>
      </c>
      <c r="Z289" s="36" t="s">
        <v>189</v>
      </c>
      <c r="AA289" s="36" t="s">
        <v>394</v>
      </c>
      <c r="AB289" s="36" t="s">
        <v>395</v>
      </c>
      <c r="AC289" s="36" t="s">
        <v>711</v>
      </c>
      <c r="AD289" s="142">
        <v>45869</v>
      </c>
      <c r="AE289" s="86" t="s">
        <v>191</v>
      </c>
      <c r="AF289" s="38">
        <v>2</v>
      </c>
      <c r="AG289" s="38">
        <v>3</v>
      </c>
      <c r="AH289" s="36">
        <f t="shared" si="155"/>
        <v>6</v>
      </c>
      <c r="AI289" s="36" t="str">
        <f t="shared" si="156"/>
        <v>MEDIO</v>
      </c>
      <c r="AJ289" s="38">
        <v>25</v>
      </c>
      <c r="AK289" s="36">
        <f t="shared" si="157"/>
        <v>150</v>
      </c>
      <c r="AL289" s="86" t="str">
        <f t="shared" si="115"/>
        <v>II</v>
      </c>
      <c r="AM289" s="87" t="str">
        <f t="shared" si="135"/>
        <v>Aceptable con control especifico</v>
      </c>
      <c r="AN289" s="36" t="s">
        <v>650</v>
      </c>
      <c r="AO289" s="86" t="s">
        <v>180</v>
      </c>
      <c r="AP289" s="36" t="s">
        <v>189</v>
      </c>
      <c r="AQ289" s="36" t="s">
        <v>189</v>
      </c>
      <c r="AR289" s="36" t="s">
        <v>394</v>
      </c>
      <c r="AS289" s="36" t="s">
        <v>395</v>
      </c>
      <c r="AT289" s="36" t="s">
        <v>711</v>
      </c>
      <c r="AU289" s="135" t="str">
        <f t="shared" si="154"/>
        <v>Se mantiene los controles establecidos</v>
      </c>
    </row>
    <row r="290" spans="2:47" s="47" customFormat="1" ht="174.75" customHeight="1" x14ac:dyDescent="0.25">
      <c r="B290" s="41" t="s">
        <v>175</v>
      </c>
      <c r="C290" s="74" t="s">
        <v>466</v>
      </c>
      <c r="D290" s="73" t="s">
        <v>664</v>
      </c>
      <c r="E290" s="36" t="s">
        <v>665</v>
      </c>
      <c r="F290" s="36" t="s">
        <v>666</v>
      </c>
      <c r="G290" s="66" t="s">
        <v>180</v>
      </c>
      <c r="H290" s="135" t="s">
        <v>181</v>
      </c>
      <c r="I290" s="36" t="s">
        <v>712</v>
      </c>
      <c r="J290" s="39" t="s">
        <v>225</v>
      </c>
      <c r="K290" s="37" t="s">
        <v>398</v>
      </c>
      <c r="L290" s="36" t="s">
        <v>399</v>
      </c>
      <c r="M290" s="37" t="s">
        <v>713</v>
      </c>
      <c r="N290" s="37" t="s">
        <v>714</v>
      </c>
      <c r="O290" s="38">
        <v>2</v>
      </c>
      <c r="P290" s="38">
        <v>3</v>
      </c>
      <c r="Q290" s="36">
        <f t="shared" si="146"/>
        <v>6</v>
      </c>
      <c r="R290" s="36" t="str">
        <f t="shared" si="147"/>
        <v>MEDIO</v>
      </c>
      <c r="S290" s="38">
        <v>25</v>
      </c>
      <c r="T290" s="36">
        <f t="shared" si="148"/>
        <v>150</v>
      </c>
      <c r="U290" s="86" t="str">
        <f t="shared" si="149"/>
        <v>II</v>
      </c>
      <c r="V290" s="87" t="str">
        <f t="shared" si="150"/>
        <v>Aceptable con control especifico</v>
      </c>
      <c r="W290" s="36" t="s">
        <v>230</v>
      </c>
      <c r="X290" s="87" t="s">
        <v>180</v>
      </c>
      <c r="Y290" s="36" t="s">
        <v>189</v>
      </c>
      <c r="Z290" s="36" t="s">
        <v>189</v>
      </c>
      <c r="AA290" s="36" t="s">
        <v>715</v>
      </c>
      <c r="AB290" s="36" t="s">
        <v>716</v>
      </c>
      <c r="AC290" s="36" t="s">
        <v>717</v>
      </c>
      <c r="AD290" s="142">
        <v>45869</v>
      </c>
      <c r="AE290" s="86" t="s">
        <v>191</v>
      </c>
      <c r="AF290" s="38">
        <v>2</v>
      </c>
      <c r="AG290" s="38">
        <v>3</v>
      </c>
      <c r="AH290" s="36">
        <f t="shared" si="155"/>
        <v>6</v>
      </c>
      <c r="AI290" s="36" t="str">
        <f t="shared" si="156"/>
        <v>MEDIO</v>
      </c>
      <c r="AJ290" s="38">
        <v>25</v>
      </c>
      <c r="AK290" s="36">
        <f t="shared" si="157"/>
        <v>150</v>
      </c>
      <c r="AL290" s="86" t="str">
        <f t="shared" si="115"/>
        <v>II</v>
      </c>
      <c r="AM290" s="87" t="str">
        <f t="shared" si="135"/>
        <v>Aceptable con control especifico</v>
      </c>
      <c r="AN290" s="36" t="s">
        <v>230</v>
      </c>
      <c r="AO290" s="86" t="s">
        <v>180</v>
      </c>
      <c r="AP290" s="36" t="s">
        <v>189</v>
      </c>
      <c r="AQ290" s="36" t="s">
        <v>189</v>
      </c>
      <c r="AR290" s="36" t="s">
        <v>715</v>
      </c>
      <c r="AS290" s="36" t="s">
        <v>716</v>
      </c>
      <c r="AT290" s="36" t="s">
        <v>717</v>
      </c>
      <c r="AU290" s="135" t="str">
        <f t="shared" si="154"/>
        <v>Se mantiene los controles establecidos</v>
      </c>
    </row>
    <row r="291" spans="2:47" s="47" customFormat="1" ht="174.75" customHeight="1" x14ac:dyDescent="0.25">
      <c r="B291" s="41" t="s">
        <v>175</v>
      </c>
      <c r="C291" s="74" t="s">
        <v>466</v>
      </c>
      <c r="D291" s="73" t="s">
        <v>664</v>
      </c>
      <c r="E291" s="36" t="s">
        <v>665</v>
      </c>
      <c r="F291" s="36" t="s">
        <v>666</v>
      </c>
      <c r="G291" s="66" t="s">
        <v>180</v>
      </c>
      <c r="H291" s="135" t="s">
        <v>181</v>
      </c>
      <c r="I291" s="36" t="s">
        <v>404</v>
      </c>
      <c r="J291" s="39" t="s">
        <v>225</v>
      </c>
      <c r="K291" s="37" t="s">
        <v>405</v>
      </c>
      <c r="L291" s="36" t="s">
        <v>229</v>
      </c>
      <c r="M291" s="37" t="s">
        <v>406</v>
      </c>
      <c r="N291" s="37" t="s">
        <v>407</v>
      </c>
      <c r="O291" s="38">
        <v>2</v>
      </c>
      <c r="P291" s="38">
        <v>3</v>
      </c>
      <c r="Q291" s="36">
        <f t="shared" si="146"/>
        <v>6</v>
      </c>
      <c r="R291" s="36" t="str">
        <f t="shared" si="147"/>
        <v>MEDIO</v>
      </c>
      <c r="S291" s="38">
        <v>25</v>
      </c>
      <c r="T291" s="36">
        <f t="shared" si="148"/>
        <v>150</v>
      </c>
      <c r="U291" s="86" t="str">
        <f t="shared" si="149"/>
        <v>II</v>
      </c>
      <c r="V291" s="143" t="str">
        <f t="shared" si="150"/>
        <v>Aceptable con control especifico</v>
      </c>
      <c r="W291" s="36" t="s">
        <v>237</v>
      </c>
      <c r="X291" s="87" t="s">
        <v>180</v>
      </c>
      <c r="Y291" s="36" t="s">
        <v>189</v>
      </c>
      <c r="Z291" s="36" t="s">
        <v>189</v>
      </c>
      <c r="AA291" s="36" t="s">
        <v>718</v>
      </c>
      <c r="AB291" s="36" t="s">
        <v>409</v>
      </c>
      <c r="AC291" s="36" t="s">
        <v>370</v>
      </c>
      <c r="AD291" s="142">
        <v>45869</v>
      </c>
      <c r="AE291" s="86" t="s">
        <v>191</v>
      </c>
      <c r="AF291" s="38">
        <v>2</v>
      </c>
      <c r="AG291" s="38">
        <v>3</v>
      </c>
      <c r="AH291" s="36">
        <f t="shared" si="155"/>
        <v>6</v>
      </c>
      <c r="AI291" s="36" t="str">
        <f t="shared" si="156"/>
        <v>MEDIO</v>
      </c>
      <c r="AJ291" s="38">
        <v>25</v>
      </c>
      <c r="AK291" s="36">
        <f t="shared" si="157"/>
        <v>150</v>
      </c>
      <c r="AL291" s="86" t="str">
        <f t="shared" si="115"/>
        <v>II</v>
      </c>
      <c r="AM291" s="143" t="str">
        <f t="shared" si="135"/>
        <v>Aceptable con control especifico</v>
      </c>
      <c r="AN291" s="36" t="s">
        <v>237</v>
      </c>
      <c r="AO291" s="86" t="s">
        <v>180</v>
      </c>
      <c r="AP291" s="36" t="s">
        <v>189</v>
      </c>
      <c r="AQ291" s="36" t="s">
        <v>189</v>
      </c>
      <c r="AR291" s="36" t="s">
        <v>718</v>
      </c>
      <c r="AS291" s="36" t="s">
        <v>409</v>
      </c>
      <c r="AT291" s="36" t="s">
        <v>370</v>
      </c>
      <c r="AU291" s="135" t="str">
        <f t="shared" si="154"/>
        <v>Se mantiene los controles establecidos</v>
      </c>
    </row>
    <row r="292" spans="2:47" s="47" customFormat="1" ht="174.75" customHeight="1" x14ac:dyDescent="0.25">
      <c r="B292" s="41" t="s">
        <v>175</v>
      </c>
      <c r="C292" s="74" t="s">
        <v>466</v>
      </c>
      <c r="D292" s="73" t="s">
        <v>664</v>
      </c>
      <c r="E292" s="36" t="s">
        <v>665</v>
      </c>
      <c r="F292" s="36" t="s">
        <v>666</v>
      </c>
      <c r="G292" s="66" t="s">
        <v>180</v>
      </c>
      <c r="H292" s="135" t="s">
        <v>181</v>
      </c>
      <c r="I292" s="36" t="s">
        <v>232</v>
      </c>
      <c r="J292" s="39" t="s">
        <v>225</v>
      </c>
      <c r="K292" s="37" t="s">
        <v>410</v>
      </c>
      <c r="L292" s="86" t="s">
        <v>234</v>
      </c>
      <c r="M292" s="37" t="s">
        <v>411</v>
      </c>
      <c r="N292" s="37" t="s">
        <v>407</v>
      </c>
      <c r="O292" s="87">
        <v>1</v>
      </c>
      <c r="P292" s="87">
        <v>3</v>
      </c>
      <c r="Q292" s="87">
        <f>O292*P292</f>
        <v>3</v>
      </c>
      <c r="R292" s="86" t="str">
        <f t="shared" si="147"/>
        <v>BAJO</v>
      </c>
      <c r="S292" s="87">
        <v>25</v>
      </c>
      <c r="T292" s="87">
        <f t="shared" si="148"/>
        <v>75</v>
      </c>
      <c r="U292" s="87" t="str">
        <f t="shared" si="149"/>
        <v>III</v>
      </c>
      <c r="V292" s="143" t="str">
        <f t="shared" si="150"/>
        <v>Mejorable</v>
      </c>
      <c r="W292" s="36" t="s">
        <v>237</v>
      </c>
      <c r="X292" s="87" t="s">
        <v>180</v>
      </c>
      <c r="Y292" s="36" t="s">
        <v>189</v>
      </c>
      <c r="Z292" s="36" t="s">
        <v>189</v>
      </c>
      <c r="AA292" s="36" t="s">
        <v>719</v>
      </c>
      <c r="AB292" s="36" t="s">
        <v>413</v>
      </c>
      <c r="AC292" s="36" t="s">
        <v>720</v>
      </c>
      <c r="AD292" s="142">
        <v>45869</v>
      </c>
      <c r="AE292" s="86" t="s">
        <v>191</v>
      </c>
      <c r="AF292" s="87">
        <v>6</v>
      </c>
      <c r="AG292" s="87">
        <v>3</v>
      </c>
      <c r="AH292" s="87">
        <f>AF292*AG292</f>
        <v>18</v>
      </c>
      <c r="AI292" s="86" t="str">
        <f t="shared" si="156"/>
        <v>ALTO</v>
      </c>
      <c r="AJ292" s="87">
        <v>25</v>
      </c>
      <c r="AK292" s="87">
        <f t="shared" si="157"/>
        <v>450</v>
      </c>
      <c r="AL292" s="87" t="str">
        <f t="shared" si="115"/>
        <v>II</v>
      </c>
      <c r="AM292" s="143" t="str">
        <f t="shared" si="135"/>
        <v>Aceptable con control especifico</v>
      </c>
      <c r="AN292" s="36" t="s">
        <v>237</v>
      </c>
      <c r="AO292" s="86" t="s">
        <v>180</v>
      </c>
      <c r="AP292" s="36" t="s">
        <v>189</v>
      </c>
      <c r="AQ292" s="36" t="s">
        <v>189</v>
      </c>
      <c r="AR292" s="36" t="s">
        <v>719</v>
      </c>
      <c r="AS292" s="36" t="s">
        <v>413</v>
      </c>
      <c r="AT292" s="36" t="s">
        <v>720</v>
      </c>
      <c r="AU292" s="135" t="str">
        <f t="shared" si="154"/>
        <v>Disminuyó el riesgo</v>
      </c>
    </row>
    <row r="293" spans="2:47" s="47" customFormat="1" ht="174.75" customHeight="1" x14ac:dyDescent="0.25">
      <c r="B293" s="41" t="s">
        <v>175</v>
      </c>
      <c r="C293" s="74" t="s">
        <v>466</v>
      </c>
      <c r="D293" s="73" t="s">
        <v>664</v>
      </c>
      <c r="E293" s="36" t="s">
        <v>665</v>
      </c>
      <c r="F293" s="36" t="s">
        <v>666</v>
      </c>
      <c r="G293" s="66" t="s">
        <v>180</v>
      </c>
      <c r="H293" s="135" t="s">
        <v>181</v>
      </c>
      <c r="I293" s="36" t="s">
        <v>315</v>
      </c>
      <c r="J293" s="39" t="s">
        <v>225</v>
      </c>
      <c r="K293" s="37" t="s">
        <v>316</v>
      </c>
      <c r="L293" s="36" t="s">
        <v>229</v>
      </c>
      <c r="M293" s="37" t="s">
        <v>411</v>
      </c>
      <c r="N293" s="37" t="s">
        <v>415</v>
      </c>
      <c r="O293" s="38">
        <v>3</v>
      </c>
      <c r="P293" s="38">
        <v>3</v>
      </c>
      <c r="Q293" s="36">
        <f t="shared" si="146"/>
        <v>9</v>
      </c>
      <c r="R293" s="36" t="str">
        <f t="shared" si="147"/>
        <v>ALTO</v>
      </c>
      <c r="S293" s="38">
        <v>25</v>
      </c>
      <c r="T293" s="36">
        <f t="shared" si="148"/>
        <v>225</v>
      </c>
      <c r="U293" s="86" t="str">
        <f t="shared" si="149"/>
        <v>II</v>
      </c>
      <c r="V293" s="143" t="str">
        <f t="shared" si="150"/>
        <v>Aceptable con control especifico</v>
      </c>
      <c r="W293" s="36" t="s">
        <v>237</v>
      </c>
      <c r="X293" s="87" t="s">
        <v>180</v>
      </c>
      <c r="Y293" s="36" t="s">
        <v>189</v>
      </c>
      <c r="Z293" s="36" t="s">
        <v>189</v>
      </c>
      <c r="AA293" s="36" t="s">
        <v>416</v>
      </c>
      <c r="AB293" s="36" t="s">
        <v>417</v>
      </c>
      <c r="AC293" s="36" t="s">
        <v>721</v>
      </c>
      <c r="AD293" s="142">
        <v>45869</v>
      </c>
      <c r="AE293" s="86" t="s">
        <v>191</v>
      </c>
      <c r="AF293" s="38">
        <v>3</v>
      </c>
      <c r="AG293" s="38">
        <v>3</v>
      </c>
      <c r="AH293" s="36">
        <f t="shared" si="155"/>
        <v>9</v>
      </c>
      <c r="AI293" s="36" t="str">
        <f t="shared" si="156"/>
        <v>ALTO</v>
      </c>
      <c r="AJ293" s="38">
        <v>25</v>
      </c>
      <c r="AK293" s="36">
        <f t="shared" si="157"/>
        <v>225</v>
      </c>
      <c r="AL293" s="86" t="str">
        <f t="shared" si="115"/>
        <v>II</v>
      </c>
      <c r="AM293" s="143" t="str">
        <f t="shared" si="135"/>
        <v>Aceptable con control especifico</v>
      </c>
      <c r="AN293" s="36" t="s">
        <v>237</v>
      </c>
      <c r="AO293" s="86" t="s">
        <v>180</v>
      </c>
      <c r="AP293" s="36" t="s">
        <v>189</v>
      </c>
      <c r="AQ293" s="36" t="s">
        <v>189</v>
      </c>
      <c r="AR293" s="36" t="s">
        <v>416</v>
      </c>
      <c r="AS293" s="36" t="s">
        <v>417</v>
      </c>
      <c r="AT293" s="36" t="s">
        <v>721</v>
      </c>
      <c r="AU293" s="135" t="str">
        <f t="shared" si="154"/>
        <v>Se mantiene los controles establecidos</v>
      </c>
    </row>
    <row r="294" spans="2:47" s="47" customFormat="1" ht="174.75" customHeight="1" x14ac:dyDescent="0.25">
      <c r="B294" s="41" t="s">
        <v>175</v>
      </c>
      <c r="C294" s="74" t="s">
        <v>466</v>
      </c>
      <c r="D294" s="73" t="s">
        <v>664</v>
      </c>
      <c r="E294" s="36" t="s">
        <v>665</v>
      </c>
      <c r="F294" s="36" t="s">
        <v>666</v>
      </c>
      <c r="G294" s="66" t="s">
        <v>180</v>
      </c>
      <c r="H294" s="135" t="s">
        <v>181</v>
      </c>
      <c r="I294" s="36" t="s">
        <v>419</v>
      </c>
      <c r="J294" s="39" t="s">
        <v>225</v>
      </c>
      <c r="K294" s="37" t="s">
        <v>405</v>
      </c>
      <c r="L294" s="36" t="s">
        <v>185</v>
      </c>
      <c r="M294" s="37" t="s">
        <v>420</v>
      </c>
      <c r="N294" s="37" t="s">
        <v>407</v>
      </c>
      <c r="O294" s="38">
        <v>3</v>
      </c>
      <c r="P294" s="38">
        <v>3</v>
      </c>
      <c r="Q294" s="36">
        <f t="shared" si="146"/>
        <v>9</v>
      </c>
      <c r="R294" s="36" t="str">
        <f t="shared" si="147"/>
        <v>ALTO</v>
      </c>
      <c r="S294" s="38">
        <v>25</v>
      </c>
      <c r="T294" s="36">
        <f t="shared" si="148"/>
        <v>225</v>
      </c>
      <c r="U294" s="86" t="str">
        <f t="shared" si="149"/>
        <v>II</v>
      </c>
      <c r="V294" s="143" t="str">
        <f t="shared" si="150"/>
        <v>Aceptable con control especifico</v>
      </c>
      <c r="W294" s="36" t="s">
        <v>237</v>
      </c>
      <c r="X294" s="87" t="s">
        <v>180</v>
      </c>
      <c r="Y294" s="36" t="s">
        <v>189</v>
      </c>
      <c r="Z294" s="36" t="s">
        <v>189</v>
      </c>
      <c r="AA294" s="36" t="s">
        <v>421</v>
      </c>
      <c r="AB294" s="36" t="s">
        <v>722</v>
      </c>
      <c r="AC294" s="36" t="s">
        <v>723</v>
      </c>
      <c r="AD294" s="142">
        <v>45869</v>
      </c>
      <c r="AE294" s="86" t="s">
        <v>191</v>
      </c>
      <c r="AF294" s="38">
        <v>3</v>
      </c>
      <c r="AG294" s="38">
        <v>3</v>
      </c>
      <c r="AH294" s="36">
        <f t="shared" si="155"/>
        <v>9</v>
      </c>
      <c r="AI294" s="36" t="str">
        <f t="shared" si="156"/>
        <v>ALTO</v>
      </c>
      <c r="AJ294" s="38">
        <v>25</v>
      </c>
      <c r="AK294" s="36">
        <f t="shared" si="157"/>
        <v>225</v>
      </c>
      <c r="AL294" s="86" t="str">
        <f t="shared" si="115"/>
        <v>II</v>
      </c>
      <c r="AM294" s="143" t="str">
        <f t="shared" si="135"/>
        <v>Aceptable con control especifico</v>
      </c>
      <c r="AN294" s="36" t="s">
        <v>237</v>
      </c>
      <c r="AO294" s="86" t="s">
        <v>180</v>
      </c>
      <c r="AP294" s="36" t="s">
        <v>189</v>
      </c>
      <c r="AQ294" s="36" t="s">
        <v>189</v>
      </c>
      <c r="AR294" s="36" t="s">
        <v>421</v>
      </c>
      <c r="AS294" s="36" t="s">
        <v>722</v>
      </c>
      <c r="AT294" s="36" t="s">
        <v>723</v>
      </c>
      <c r="AU294" s="135" t="str">
        <f t="shared" si="154"/>
        <v>Se mantiene los controles establecidos</v>
      </c>
    </row>
    <row r="295" spans="2:47" s="47" customFormat="1" ht="174.75" customHeight="1" x14ac:dyDescent="0.25">
      <c r="B295" s="41" t="s">
        <v>175</v>
      </c>
      <c r="C295" s="74" t="s">
        <v>466</v>
      </c>
      <c r="D295" s="73" t="s">
        <v>664</v>
      </c>
      <c r="E295" s="36" t="s">
        <v>665</v>
      </c>
      <c r="F295" s="36" t="s">
        <v>666</v>
      </c>
      <c r="G295" s="66" t="s">
        <v>180</v>
      </c>
      <c r="H295" s="135" t="s">
        <v>181</v>
      </c>
      <c r="I295" s="36" t="s">
        <v>724</v>
      </c>
      <c r="J295" s="39" t="s">
        <v>225</v>
      </c>
      <c r="K295" s="37" t="s">
        <v>425</v>
      </c>
      <c r="L295" s="36" t="s">
        <v>185</v>
      </c>
      <c r="M295" s="37" t="s">
        <v>725</v>
      </c>
      <c r="N295" s="37" t="s">
        <v>726</v>
      </c>
      <c r="O295" s="38">
        <v>2</v>
      </c>
      <c r="P295" s="38">
        <v>2</v>
      </c>
      <c r="Q295" s="36">
        <f t="shared" si="146"/>
        <v>4</v>
      </c>
      <c r="R295" s="36" t="str">
        <f t="shared" si="147"/>
        <v>BAJO</v>
      </c>
      <c r="S295" s="38">
        <v>100</v>
      </c>
      <c r="T295" s="36">
        <f t="shared" si="148"/>
        <v>400</v>
      </c>
      <c r="U295" s="86" t="str">
        <f t="shared" si="149"/>
        <v>II</v>
      </c>
      <c r="V295" s="87" t="str">
        <f t="shared" si="150"/>
        <v>Aceptable con control especifico</v>
      </c>
      <c r="W295" s="36" t="s">
        <v>429</v>
      </c>
      <c r="X295" s="87" t="s">
        <v>180</v>
      </c>
      <c r="Y295" s="36" t="s">
        <v>189</v>
      </c>
      <c r="Z295" s="36" t="s">
        <v>189</v>
      </c>
      <c r="AA295" s="36" t="s">
        <v>727</v>
      </c>
      <c r="AB295" s="36" t="s">
        <v>728</v>
      </c>
      <c r="AC295" s="36" t="s">
        <v>729</v>
      </c>
      <c r="AD295" s="142">
        <v>45869</v>
      </c>
      <c r="AE295" s="86" t="s">
        <v>191</v>
      </c>
      <c r="AF295" s="38">
        <v>2</v>
      </c>
      <c r="AG295" s="38">
        <v>2</v>
      </c>
      <c r="AH295" s="36">
        <f t="shared" si="155"/>
        <v>4</v>
      </c>
      <c r="AI295" s="36" t="str">
        <f t="shared" si="156"/>
        <v>BAJO</v>
      </c>
      <c r="AJ295" s="38">
        <v>100</v>
      </c>
      <c r="AK295" s="36">
        <f t="shared" si="157"/>
        <v>400</v>
      </c>
      <c r="AL295" s="86" t="str">
        <f t="shared" ref="AL295:AL358" si="158">IF(AK295&lt;=20,"IV",IF(AK295&lt;=120,"III",IF(AK295&lt;=500,"II",IF(AK295&lt;=4000,"I",FALSE))))</f>
        <v>II</v>
      </c>
      <c r="AM295" s="87" t="str">
        <f t="shared" si="135"/>
        <v>Aceptable con control especifico</v>
      </c>
      <c r="AN295" s="36" t="s">
        <v>429</v>
      </c>
      <c r="AO295" s="86" t="s">
        <v>180</v>
      </c>
      <c r="AP295" s="36" t="s">
        <v>189</v>
      </c>
      <c r="AQ295" s="36" t="s">
        <v>189</v>
      </c>
      <c r="AR295" s="36" t="s">
        <v>727</v>
      </c>
      <c r="AS295" s="36" t="s">
        <v>728</v>
      </c>
      <c r="AT295" s="36" t="s">
        <v>729</v>
      </c>
      <c r="AU295" s="135" t="str">
        <f t="shared" si="154"/>
        <v>Se mantiene los controles establecidos</v>
      </c>
    </row>
    <row r="296" spans="2:47" s="47" customFormat="1" ht="174.75" customHeight="1" x14ac:dyDescent="0.25">
      <c r="B296" s="41" t="s">
        <v>175</v>
      </c>
      <c r="C296" s="74" t="s">
        <v>466</v>
      </c>
      <c r="D296" s="73" t="s">
        <v>664</v>
      </c>
      <c r="E296" s="36" t="s">
        <v>665</v>
      </c>
      <c r="F296" s="36" t="s">
        <v>666</v>
      </c>
      <c r="G296" s="66" t="s">
        <v>180</v>
      </c>
      <c r="H296" s="135" t="s">
        <v>247</v>
      </c>
      <c r="I296" s="36" t="s">
        <v>238</v>
      </c>
      <c r="J296" s="39" t="s">
        <v>225</v>
      </c>
      <c r="K296" s="37" t="s">
        <v>432</v>
      </c>
      <c r="L296" s="70" t="s">
        <v>433</v>
      </c>
      <c r="M296" s="72" t="s">
        <v>434</v>
      </c>
      <c r="N296" s="72" t="s">
        <v>435</v>
      </c>
      <c r="O296" s="38">
        <v>2</v>
      </c>
      <c r="P296" s="38">
        <v>3</v>
      </c>
      <c r="Q296" s="36">
        <f t="shared" si="146"/>
        <v>6</v>
      </c>
      <c r="R296" s="36" t="str">
        <f t="shared" si="147"/>
        <v>MEDIO</v>
      </c>
      <c r="S296" s="38">
        <v>25</v>
      </c>
      <c r="T296" s="36">
        <f t="shared" si="148"/>
        <v>150</v>
      </c>
      <c r="U296" s="86" t="str">
        <f t="shared" si="149"/>
        <v>II</v>
      </c>
      <c r="V296" s="87" t="str">
        <f t="shared" si="150"/>
        <v>Aceptable con control especifico</v>
      </c>
      <c r="W296" s="38" t="s">
        <v>242</v>
      </c>
      <c r="X296" s="87" t="s">
        <v>180</v>
      </c>
      <c r="Y296" s="36" t="s">
        <v>189</v>
      </c>
      <c r="Z296" s="36" t="s">
        <v>189</v>
      </c>
      <c r="AA296" s="36" t="s">
        <v>465</v>
      </c>
      <c r="AB296" s="72" t="s">
        <v>437</v>
      </c>
      <c r="AC296" s="36" t="s">
        <v>438</v>
      </c>
      <c r="AD296" s="142">
        <v>45869</v>
      </c>
      <c r="AE296" s="86" t="s">
        <v>191</v>
      </c>
      <c r="AF296" s="38">
        <v>2</v>
      </c>
      <c r="AG296" s="38">
        <v>3</v>
      </c>
      <c r="AH296" s="36">
        <f t="shared" si="155"/>
        <v>6</v>
      </c>
      <c r="AI296" s="36" t="str">
        <f t="shared" si="156"/>
        <v>MEDIO</v>
      </c>
      <c r="AJ296" s="38">
        <v>25</v>
      </c>
      <c r="AK296" s="36">
        <f t="shared" si="157"/>
        <v>150</v>
      </c>
      <c r="AL296" s="86" t="str">
        <f t="shared" si="158"/>
        <v>II</v>
      </c>
      <c r="AM296" s="87" t="str">
        <f t="shared" si="135"/>
        <v>Aceptable con control especifico</v>
      </c>
      <c r="AN296" s="38" t="s">
        <v>242</v>
      </c>
      <c r="AO296" s="86" t="s">
        <v>180</v>
      </c>
      <c r="AP296" s="36" t="s">
        <v>189</v>
      </c>
      <c r="AQ296" s="36" t="s">
        <v>189</v>
      </c>
      <c r="AR296" s="36" t="s">
        <v>465</v>
      </c>
      <c r="AS296" s="72" t="s">
        <v>437</v>
      </c>
      <c r="AT296" s="36" t="s">
        <v>438</v>
      </c>
      <c r="AU296" s="135" t="str">
        <f t="shared" si="154"/>
        <v>Se mantiene los controles establecidos</v>
      </c>
    </row>
    <row r="297" spans="2:47" s="47" customFormat="1" ht="174.75" customHeight="1" x14ac:dyDescent="0.25">
      <c r="B297" s="41" t="s">
        <v>175</v>
      </c>
      <c r="C297" s="74" t="s">
        <v>466</v>
      </c>
      <c r="D297" s="73" t="s">
        <v>664</v>
      </c>
      <c r="E297" s="36" t="s">
        <v>665</v>
      </c>
      <c r="F297" s="36" t="s">
        <v>666</v>
      </c>
      <c r="G297" s="66" t="s">
        <v>180</v>
      </c>
      <c r="H297" s="135" t="s">
        <v>181</v>
      </c>
      <c r="I297" s="36" t="s">
        <v>439</v>
      </c>
      <c r="J297" s="39" t="s">
        <v>225</v>
      </c>
      <c r="K297" s="37" t="s">
        <v>244</v>
      </c>
      <c r="L297" s="36" t="s">
        <v>185</v>
      </c>
      <c r="M297" s="37" t="s">
        <v>440</v>
      </c>
      <c r="N297" s="37" t="s">
        <v>185</v>
      </c>
      <c r="O297" s="38">
        <v>2</v>
      </c>
      <c r="P297" s="38">
        <v>1</v>
      </c>
      <c r="Q297" s="36">
        <f t="shared" si="146"/>
        <v>2</v>
      </c>
      <c r="R297" s="36" t="str">
        <f t="shared" si="147"/>
        <v>BAJO</v>
      </c>
      <c r="S297" s="38">
        <v>10</v>
      </c>
      <c r="T297" s="36">
        <f t="shared" si="148"/>
        <v>20</v>
      </c>
      <c r="U297" s="86" t="str">
        <f t="shared" si="149"/>
        <v>IV</v>
      </c>
      <c r="V297" s="87" t="str">
        <f t="shared" si="150"/>
        <v>Aceptable</v>
      </c>
      <c r="W297" s="38" t="s">
        <v>242</v>
      </c>
      <c r="X297" s="87" t="s">
        <v>180</v>
      </c>
      <c r="Y297" s="36" t="s">
        <v>189</v>
      </c>
      <c r="Z297" s="36" t="s">
        <v>189</v>
      </c>
      <c r="AA297" s="36" t="s">
        <v>441</v>
      </c>
      <c r="AB297" s="36" t="s">
        <v>730</v>
      </c>
      <c r="AC297" s="36" t="s">
        <v>443</v>
      </c>
      <c r="AD297" s="142">
        <v>45869</v>
      </c>
      <c r="AE297" s="86" t="s">
        <v>191</v>
      </c>
      <c r="AF297" s="38">
        <v>2</v>
      </c>
      <c r="AG297" s="38">
        <v>1</v>
      </c>
      <c r="AH297" s="36">
        <f t="shared" si="155"/>
        <v>2</v>
      </c>
      <c r="AI297" s="36" t="str">
        <f t="shared" si="156"/>
        <v>BAJO</v>
      </c>
      <c r="AJ297" s="38">
        <v>10</v>
      </c>
      <c r="AK297" s="36">
        <f t="shared" si="157"/>
        <v>20</v>
      </c>
      <c r="AL297" s="86" t="str">
        <f t="shared" si="158"/>
        <v>IV</v>
      </c>
      <c r="AM297" s="87" t="str">
        <f t="shared" si="135"/>
        <v>Aceptable</v>
      </c>
      <c r="AN297" s="38" t="s">
        <v>242</v>
      </c>
      <c r="AO297" s="86" t="s">
        <v>180</v>
      </c>
      <c r="AP297" s="36" t="s">
        <v>189</v>
      </c>
      <c r="AQ297" s="36" t="s">
        <v>189</v>
      </c>
      <c r="AR297" s="36" t="s">
        <v>441</v>
      </c>
      <c r="AS297" s="36" t="s">
        <v>730</v>
      </c>
      <c r="AT297" s="36" t="s">
        <v>443</v>
      </c>
      <c r="AU297" s="135" t="str">
        <f t="shared" si="154"/>
        <v>Se mantiene los controles establecidos</v>
      </c>
    </row>
    <row r="298" spans="2:47" s="47" customFormat="1" ht="174.75" customHeight="1" x14ac:dyDescent="0.25">
      <c r="B298" s="41" t="s">
        <v>175</v>
      </c>
      <c r="C298" s="74" t="s">
        <v>466</v>
      </c>
      <c r="D298" s="73" t="s">
        <v>664</v>
      </c>
      <c r="E298" s="36" t="s">
        <v>665</v>
      </c>
      <c r="F298" s="36" t="s">
        <v>666</v>
      </c>
      <c r="G298" s="66"/>
      <c r="H298" s="135" t="s">
        <v>181</v>
      </c>
      <c r="I298" s="36" t="s">
        <v>731</v>
      </c>
      <c r="J298" s="39" t="s">
        <v>225</v>
      </c>
      <c r="K298" s="37" t="s">
        <v>732</v>
      </c>
      <c r="L298" s="36" t="s">
        <v>185</v>
      </c>
      <c r="M298" s="37" t="s">
        <v>185</v>
      </c>
      <c r="N298" s="37" t="s">
        <v>733</v>
      </c>
      <c r="O298" s="38">
        <v>2</v>
      </c>
      <c r="P298" s="38">
        <v>1</v>
      </c>
      <c r="Q298" s="36">
        <f t="shared" si="146"/>
        <v>2</v>
      </c>
      <c r="R298" s="36" t="str">
        <f t="shared" si="147"/>
        <v>BAJO</v>
      </c>
      <c r="S298" s="38">
        <v>100</v>
      </c>
      <c r="T298" s="36">
        <f t="shared" si="148"/>
        <v>200</v>
      </c>
      <c r="U298" s="86" t="str">
        <f t="shared" si="149"/>
        <v>II</v>
      </c>
      <c r="V298" s="143" t="str">
        <f t="shared" si="150"/>
        <v>Aceptable con control especifico</v>
      </c>
      <c r="W298" s="38" t="s">
        <v>429</v>
      </c>
      <c r="X298" s="87" t="s">
        <v>180</v>
      </c>
      <c r="Y298" s="36" t="s">
        <v>189</v>
      </c>
      <c r="Z298" s="36" t="s">
        <v>189</v>
      </c>
      <c r="AA298" s="36" t="s">
        <v>734</v>
      </c>
      <c r="AB298" s="37" t="s">
        <v>735</v>
      </c>
      <c r="AC298" s="37" t="s">
        <v>736</v>
      </c>
      <c r="AD298" s="142">
        <v>45869</v>
      </c>
      <c r="AE298" s="86" t="s">
        <v>191</v>
      </c>
      <c r="AF298" s="38">
        <v>2</v>
      </c>
      <c r="AG298" s="38">
        <v>1</v>
      </c>
      <c r="AH298" s="36">
        <f t="shared" si="155"/>
        <v>2</v>
      </c>
      <c r="AI298" s="36" t="str">
        <f t="shared" si="156"/>
        <v>BAJO</v>
      </c>
      <c r="AJ298" s="38">
        <v>100</v>
      </c>
      <c r="AK298" s="36">
        <f t="shared" si="157"/>
        <v>200</v>
      </c>
      <c r="AL298" s="86" t="str">
        <f t="shared" si="158"/>
        <v>II</v>
      </c>
      <c r="AM298" s="143" t="str">
        <f t="shared" si="135"/>
        <v>Aceptable con control especifico</v>
      </c>
      <c r="AN298" s="38" t="s">
        <v>429</v>
      </c>
      <c r="AO298" s="86" t="s">
        <v>180</v>
      </c>
      <c r="AP298" s="36" t="s">
        <v>189</v>
      </c>
      <c r="AQ298" s="36" t="s">
        <v>189</v>
      </c>
      <c r="AR298" s="36" t="s">
        <v>734</v>
      </c>
      <c r="AS298" s="37" t="s">
        <v>735</v>
      </c>
      <c r="AT298" s="37" t="s">
        <v>736</v>
      </c>
      <c r="AU298" s="135" t="str">
        <f t="shared" si="154"/>
        <v>Se mantiene los controles establecidos</v>
      </c>
    </row>
    <row r="299" spans="2:47" s="47" customFormat="1" ht="174.75" customHeight="1" x14ac:dyDescent="0.25">
      <c r="B299" s="41" t="s">
        <v>175</v>
      </c>
      <c r="C299" s="74" t="s">
        <v>466</v>
      </c>
      <c r="D299" s="73" t="s">
        <v>664</v>
      </c>
      <c r="E299" s="36" t="s">
        <v>665</v>
      </c>
      <c r="F299" s="36" t="s">
        <v>666</v>
      </c>
      <c r="G299" s="66"/>
      <c r="H299" s="135" t="s">
        <v>181</v>
      </c>
      <c r="I299" s="36" t="s">
        <v>737</v>
      </c>
      <c r="J299" s="39" t="s">
        <v>225</v>
      </c>
      <c r="K299" s="37" t="s">
        <v>738</v>
      </c>
      <c r="L299" s="36" t="s">
        <v>185</v>
      </c>
      <c r="M299" s="37" t="s">
        <v>185</v>
      </c>
      <c r="N299" s="37" t="s">
        <v>739</v>
      </c>
      <c r="O299" s="38">
        <v>6</v>
      </c>
      <c r="P299" s="38">
        <v>2</v>
      </c>
      <c r="Q299" s="36">
        <f t="shared" si="146"/>
        <v>12</v>
      </c>
      <c r="R299" s="36" t="str">
        <f t="shared" si="147"/>
        <v>ALTO</v>
      </c>
      <c r="S299" s="38">
        <v>25</v>
      </c>
      <c r="T299" s="36">
        <f t="shared" si="148"/>
        <v>300</v>
      </c>
      <c r="U299" s="86" t="str">
        <f t="shared" si="149"/>
        <v>II</v>
      </c>
      <c r="V299" s="87" t="str">
        <f t="shared" si="150"/>
        <v>Aceptable con control especifico</v>
      </c>
      <c r="W299" s="38" t="s">
        <v>429</v>
      </c>
      <c r="X299" s="87" t="s">
        <v>180</v>
      </c>
      <c r="Y299" s="36" t="s">
        <v>189</v>
      </c>
      <c r="Z299" s="36" t="s">
        <v>189</v>
      </c>
      <c r="AA299" s="36" t="s">
        <v>189</v>
      </c>
      <c r="AB299" s="37" t="s">
        <v>740</v>
      </c>
      <c r="AC299" s="37" t="s">
        <v>741</v>
      </c>
      <c r="AD299" s="142">
        <v>45869</v>
      </c>
      <c r="AE299" s="86" t="s">
        <v>191</v>
      </c>
      <c r="AF299" s="38">
        <v>6</v>
      </c>
      <c r="AG299" s="38">
        <v>2</v>
      </c>
      <c r="AH299" s="36">
        <f t="shared" si="155"/>
        <v>12</v>
      </c>
      <c r="AI299" s="36" t="str">
        <f t="shared" si="156"/>
        <v>ALTO</v>
      </c>
      <c r="AJ299" s="38">
        <v>25</v>
      </c>
      <c r="AK299" s="36">
        <f t="shared" si="157"/>
        <v>300</v>
      </c>
      <c r="AL299" s="86" t="str">
        <f t="shared" si="158"/>
        <v>II</v>
      </c>
      <c r="AM299" s="87" t="str">
        <f t="shared" si="135"/>
        <v>Aceptable con control especifico</v>
      </c>
      <c r="AN299" s="38" t="s">
        <v>429</v>
      </c>
      <c r="AO299" s="86" t="s">
        <v>180</v>
      </c>
      <c r="AP299" s="36" t="s">
        <v>189</v>
      </c>
      <c r="AQ299" s="36" t="s">
        <v>189</v>
      </c>
      <c r="AR299" s="36" t="s">
        <v>189</v>
      </c>
      <c r="AS299" s="37" t="s">
        <v>740</v>
      </c>
      <c r="AT299" s="37" t="s">
        <v>741</v>
      </c>
      <c r="AU299" s="135" t="str">
        <f t="shared" si="154"/>
        <v>Se mantiene los controles establecidos</v>
      </c>
    </row>
    <row r="300" spans="2:47" s="47" customFormat="1" ht="174.75" customHeight="1" x14ac:dyDescent="0.25">
      <c r="B300" s="41" t="s">
        <v>175</v>
      </c>
      <c r="C300" s="74" t="s">
        <v>466</v>
      </c>
      <c r="D300" s="73" t="s">
        <v>664</v>
      </c>
      <c r="E300" s="36" t="s">
        <v>665</v>
      </c>
      <c r="F300" s="36" t="s">
        <v>666</v>
      </c>
      <c r="G300" s="66" t="s">
        <v>180</v>
      </c>
      <c r="H300" s="135" t="s">
        <v>247</v>
      </c>
      <c r="I300" s="86" t="s">
        <v>248</v>
      </c>
      <c r="J300" s="39" t="s">
        <v>444</v>
      </c>
      <c r="K300" s="37" t="s">
        <v>410</v>
      </c>
      <c r="L300" s="36" t="s">
        <v>445</v>
      </c>
      <c r="M300" s="37" t="s">
        <v>446</v>
      </c>
      <c r="N300" s="37" t="s">
        <v>447</v>
      </c>
      <c r="O300" s="38">
        <v>2</v>
      </c>
      <c r="P300" s="38">
        <v>2</v>
      </c>
      <c r="Q300" s="36">
        <f t="shared" si="146"/>
        <v>4</v>
      </c>
      <c r="R300" s="36" t="str">
        <f t="shared" si="147"/>
        <v>BAJO</v>
      </c>
      <c r="S300" s="38">
        <v>25</v>
      </c>
      <c r="T300" s="36">
        <f t="shared" si="148"/>
        <v>100</v>
      </c>
      <c r="U300" s="86" t="str">
        <f t="shared" si="149"/>
        <v>III</v>
      </c>
      <c r="V300" s="87" t="str">
        <f t="shared" si="150"/>
        <v>Mejorable</v>
      </c>
      <c r="W300" s="38" t="s">
        <v>253</v>
      </c>
      <c r="X300" s="87" t="s">
        <v>180</v>
      </c>
      <c r="Y300" s="36" t="s">
        <v>189</v>
      </c>
      <c r="Z300" s="36" t="s">
        <v>189</v>
      </c>
      <c r="AA300" s="36" t="s">
        <v>189</v>
      </c>
      <c r="AB300" s="37" t="s">
        <v>448</v>
      </c>
      <c r="AC300" s="37" t="s">
        <v>449</v>
      </c>
      <c r="AD300" s="142">
        <v>45869</v>
      </c>
      <c r="AE300" s="86" t="s">
        <v>191</v>
      </c>
      <c r="AF300" s="38">
        <v>2</v>
      </c>
      <c r="AG300" s="38">
        <v>2</v>
      </c>
      <c r="AH300" s="36">
        <f t="shared" si="155"/>
        <v>4</v>
      </c>
      <c r="AI300" s="36" t="str">
        <f t="shared" si="156"/>
        <v>BAJO</v>
      </c>
      <c r="AJ300" s="38">
        <v>25</v>
      </c>
      <c r="AK300" s="36">
        <f t="shared" si="157"/>
        <v>100</v>
      </c>
      <c r="AL300" s="86" t="str">
        <f t="shared" si="158"/>
        <v>III</v>
      </c>
      <c r="AM300" s="87" t="str">
        <f t="shared" si="135"/>
        <v>Mejorable</v>
      </c>
      <c r="AN300" s="38" t="s">
        <v>253</v>
      </c>
      <c r="AO300" s="86" t="s">
        <v>180</v>
      </c>
      <c r="AP300" s="36" t="s">
        <v>189</v>
      </c>
      <c r="AQ300" s="36" t="s">
        <v>189</v>
      </c>
      <c r="AR300" s="36" t="s">
        <v>189</v>
      </c>
      <c r="AS300" s="37" t="s">
        <v>448</v>
      </c>
      <c r="AT300" s="37" t="s">
        <v>449</v>
      </c>
      <c r="AU300" s="135" t="str">
        <f t="shared" si="154"/>
        <v>Se mantiene los controles establecidos</v>
      </c>
    </row>
    <row r="301" spans="2:47" s="47" customFormat="1" ht="174.75" customHeight="1" x14ac:dyDescent="0.25">
      <c r="B301" s="41" t="s">
        <v>175</v>
      </c>
      <c r="C301" s="74" t="s">
        <v>466</v>
      </c>
      <c r="D301" s="73" t="s">
        <v>664</v>
      </c>
      <c r="E301" s="36" t="s">
        <v>665</v>
      </c>
      <c r="F301" s="36" t="s">
        <v>666</v>
      </c>
      <c r="G301" s="66" t="s">
        <v>180</v>
      </c>
      <c r="H301" s="135" t="s">
        <v>247</v>
      </c>
      <c r="I301" s="103" t="s">
        <v>255</v>
      </c>
      <c r="J301" s="39" t="s">
        <v>444</v>
      </c>
      <c r="K301" s="37" t="s">
        <v>410</v>
      </c>
      <c r="L301" s="36" t="s">
        <v>445</v>
      </c>
      <c r="M301" s="37" t="s">
        <v>450</v>
      </c>
      <c r="N301" s="37" t="s">
        <v>447</v>
      </c>
      <c r="O301" s="38">
        <v>2</v>
      </c>
      <c r="P301" s="38">
        <v>1</v>
      </c>
      <c r="Q301" s="36">
        <f t="shared" si="146"/>
        <v>2</v>
      </c>
      <c r="R301" s="36" t="str">
        <f t="shared" si="147"/>
        <v>BAJO</v>
      </c>
      <c r="S301" s="38">
        <v>100</v>
      </c>
      <c r="T301" s="36">
        <f t="shared" si="148"/>
        <v>200</v>
      </c>
      <c r="U301" s="86" t="str">
        <f t="shared" si="149"/>
        <v>II</v>
      </c>
      <c r="V301" s="87" t="str">
        <f t="shared" si="150"/>
        <v>Aceptable con control especifico</v>
      </c>
      <c r="W301" s="38" t="s">
        <v>253</v>
      </c>
      <c r="X301" s="87" t="s">
        <v>180</v>
      </c>
      <c r="Y301" s="36" t="s">
        <v>189</v>
      </c>
      <c r="Z301" s="36" t="s">
        <v>189</v>
      </c>
      <c r="AA301" s="36" t="s">
        <v>189</v>
      </c>
      <c r="AB301" s="37" t="s">
        <v>451</v>
      </c>
      <c r="AC301" s="37" t="s">
        <v>449</v>
      </c>
      <c r="AD301" s="142">
        <v>45869</v>
      </c>
      <c r="AE301" s="86" t="s">
        <v>191</v>
      </c>
      <c r="AF301" s="38">
        <v>2</v>
      </c>
      <c r="AG301" s="38">
        <v>1</v>
      </c>
      <c r="AH301" s="36">
        <f t="shared" si="155"/>
        <v>2</v>
      </c>
      <c r="AI301" s="36" t="str">
        <f t="shared" si="156"/>
        <v>BAJO</v>
      </c>
      <c r="AJ301" s="38">
        <v>100</v>
      </c>
      <c r="AK301" s="36">
        <f t="shared" si="157"/>
        <v>200</v>
      </c>
      <c r="AL301" s="86" t="str">
        <f t="shared" si="158"/>
        <v>II</v>
      </c>
      <c r="AM301" s="87" t="str">
        <f t="shared" si="135"/>
        <v>Aceptable con control especifico</v>
      </c>
      <c r="AN301" s="38" t="s">
        <v>253</v>
      </c>
      <c r="AO301" s="86" t="s">
        <v>180</v>
      </c>
      <c r="AP301" s="36" t="s">
        <v>189</v>
      </c>
      <c r="AQ301" s="36" t="s">
        <v>189</v>
      </c>
      <c r="AR301" s="36" t="s">
        <v>189</v>
      </c>
      <c r="AS301" s="37" t="s">
        <v>451</v>
      </c>
      <c r="AT301" s="37" t="s">
        <v>449</v>
      </c>
      <c r="AU301" s="135" t="str">
        <f t="shared" si="154"/>
        <v>Se mantiene los controles establecidos</v>
      </c>
    </row>
    <row r="302" spans="2:47" s="47" customFormat="1" ht="174.75" customHeight="1" x14ac:dyDescent="0.25">
      <c r="B302" s="41" t="s">
        <v>175</v>
      </c>
      <c r="C302" s="74" t="s">
        <v>466</v>
      </c>
      <c r="D302" s="73" t="s">
        <v>664</v>
      </c>
      <c r="E302" s="36" t="s">
        <v>665</v>
      </c>
      <c r="F302" s="36" t="s">
        <v>666</v>
      </c>
      <c r="G302" s="66" t="s">
        <v>180</v>
      </c>
      <c r="H302" s="135" t="s">
        <v>247</v>
      </c>
      <c r="I302" s="86" t="s">
        <v>256</v>
      </c>
      <c r="J302" s="39" t="s">
        <v>444</v>
      </c>
      <c r="K302" s="37" t="s">
        <v>452</v>
      </c>
      <c r="L302" s="36" t="s">
        <v>258</v>
      </c>
      <c r="M302" s="37" t="s">
        <v>446</v>
      </c>
      <c r="N302" s="37" t="s">
        <v>447</v>
      </c>
      <c r="O302" s="38">
        <v>2</v>
      </c>
      <c r="P302" s="38">
        <v>1</v>
      </c>
      <c r="Q302" s="36">
        <f t="shared" si="146"/>
        <v>2</v>
      </c>
      <c r="R302" s="36" t="str">
        <f t="shared" si="147"/>
        <v>BAJO</v>
      </c>
      <c r="S302" s="38">
        <v>100</v>
      </c>
      <c r="T302" s="36">
        <f t="shared" si="148"/>
        <v>200</v>
      </c>
      <c r="U302" s="86" t="str">
        <f t="shared" si="149"/>
        <v>II</v>
      </c>
      <c r="V302" s="87" t="str">
        <f t="shared" si="150"/>
        <v>Aceptable con control especifico</v>
      </c>
      <c r="W302" s="38" t="s">
        <v>253</v>
      </c>
      <c r="X302" s="87" t="s">
        <v>180</v>
      </c>
      <c r="Y302" s="36" t="s">
        <v>189</v>
      </c>
      <c r="Z302" s="36" t="s">
        <v>189</v>
      </c>
      <c r="AA302" s="36" t="s">
        <v>189</v>
      </c>
      <c r="AB302" s="37" t="s">
        <v>448</v>
      </c>
      <c r="AC302" s="37" t="s">
        <v>449</v>
      </c>
      <c r="AD302" s="142">
        <v>45869</v>
      </c>
      <c r="AE302" s="86" t="s">
        <v>191</v>
      </c>
      <c r="AF302" s="38">
        <v>2</v>
      </c>
      <c r="AG302" s="38">
        <v>1</v>
      </c>
      <c r="AH302" s="36">
        <f t="shared" si="155"/>
        <v>2</v>
      </c>
      <c r="AI302" s="36" t="str">
        <f t="shared" si="156"/>
        <v>BAJO</v>
      </c>
      <c r="AJ302" s="38">
        <v>100</v>
      </c>
      <c r="AK302" s="36">
        <f t="shared" si="157"/>
        <v>200</v>
      </c>
      <c r="AL302" s="86" t="str">
        <f t="shared" si="158"/>
        <v>II</v>
      </c>
      <c r="AM302" s="87" t="str">
        <f t="shared" si="135"/>
        <v>Aceptable con control especifico</v>
      </c>
      <c r="AN302" s="38" t="s">
        <v>253</v>
      </c>
      <c r="AO302" s="86" t="s">
        <v>180</v>
      </c>
      <c r="AP302" s="36" t="s">
        <v>189</v>
      </c>
      <c r="AQ302" s="36" t="s">
        <v>189</v>
      </c>
      <c r="AR302" s="36" t="s">
        <v>189</v>
      </c>
      <c r="AS302" s="37" t="s">
        <v>448</v>
      </c>
      <c r="AT302" s="37" t="s">
        <v>449</v>
      </c>
      <c r="AU302" s="135" t="str">
        <f t="shared" si="154"/>
        <v>Se mantiene los controles establecidos</v>
      </c>
    </row>
    <row r="303" spans="2:47" s="47" customFormat="1" ht="174.75" customHeight="1" x14ac:dyDescent="0.25">
      <c r="B303" s="41" t="s">
        <v>175</v>
      </c>
      <c r="C303" s="74" t="s">
        <v>466</v>
      </c>
      <c r="D303" s="73" t="s">
        <v>664</v>
      </c>
      <c r="E303" s="36" t="s">
        <v>665</v>
      </c>
      <c r="F303" s="36" t="s">
        <v>666</v>
      </c>
      <c r="G303" s="66" t="s">
        <v>180</v>
      </c>
      <c r="H303" s="135" t="s">
        <v>247</v>
      </c>
      <c r="I303" s="86" t="s">
        <v>259</v>
      </c>
      <c r="J303" s="39" t="s">
        <v>444</v>
      </c>
      <c r="K303" s="37" t="s">
        <v>410</v>
      </c>
      <c r="L303" s="36" t="s">
        <v>445</v>
      </c>
      <c r="M303" s="37" t="s">
        <v>453</v>
      </c>
      <c r="N303" s="37" t="s">
        <v>454</v>
      </c>
      <c r="O303" s="38">
        <v>1</v>
      </c>
      <c r="P303" s="38">
        <v>1</v>
      </c>
      <c r="Q303" s="36">
        <f t="shared" si="146"/>
        <v>1</v>
      </c>
      <c r="R303" s="36" t="str">
        <f t="shared" si="147"/>
        <v>BAJO</v>
      </c>
      <c r="S303" s="38">
        <v>10</v>
      </c>
      <c r="T303" s="36">
        <f t="shared" si="148"/>
        <v>10</v>
      </c>
      <c r="U303" s="86" t="str">
        <f t="shared" si="149"/>
        <v>IV</v>
      </c>
      <c r="V303" s="87" t="str">
        <f t="shared" si="150"/>
        <v>Aceptable</v>
      </c>
      <c r="W303" s="38" t="s">
        <v>253</v>
      </c>
      <c r="X303" s="87" t="s">
        <v>180</v>
      </c>
      <c r="Y303" s="36" t="s">
        <v>189</v>
      </c>
      <c r="Z303" s="36" t="s">
        <v>189</v>
      </c>
      <c r="AA303" s="36" t="s">
        <v>189</v>
      </c>
      <c r="AB303" s="37" t="s">
        <v>448</v>
      </c>
      <c r="AC303" s="37" t="s">
        <v>449</v>
      </c>
      <c r="AD303" s="142">
        <v>45869</v>
      </c>
      <c r="AE303" s="86" t="s">
        <v>191</v>
      </c>
      <c r="AF303" s="38">
        <v>1</v>
      </c>
      <c r="AG303" s="38">
        <v>1</v>
      </c>
      <c r="AH303" s="36">
        <f t="shared" si="155"/>
        <v>1</v>
      </c>
      <c r="AI303" s="36" t="str">
        <f t="shared" si="156"/>
        <v>BAJO</v>
      </c>
      <c r="AJ303" s="38">
        <v>10</v>
      </c>
      <c r="AK303" s="36">
        <f t="shared" si="157"/>
        <v>10</v>
      </c>
      <c r="AL303" s="86" t="str">
        <f t="shared" si="158"/>
        <v>IV</v>
      </c>
      <c r="AM303" s="87" t="str">
        <f t="shared" si="135"/>
        <v>Aceptable</v>
      </c>
      <c r="AN303" s="38" t="s">
        <v>253</v>
      </c>
      <c r="AO303" s="86" t="s">
        <v>180</v>
      </c>
      <c r="AP303" s="36" t="s">
        <v>189</v>
      </c>
      <c r="AQ303" s="36" t="s">
        <v>189</v>
      </c>
      <c r="AR303" s="36" t="s">
        <v>189</v>
      </c>
      <c r="AS303" s="37" t="s">
        <v>448</v>
      </c>
      <c r="AT303" s="37" t="s">
        <v>449</v>
      </c>
      <c r="AU303" s="135" t="str">
        <f t="shared" si="154"/>
        <v>Se mantiene los controles establecidos</v>
      </c>
    </row>
    <row r="304" spans="2:47" s="47" customFormat="1" ht="174.75" customHeight="1" x14ac:dyDescent="0.25">
      <c r="B304" s="41" t="s">
        <v>175</v>
      </c>
      <c r="C304" s="74" t="s">
        <v>466</v>
      </c>
      <c r="D304" s="73" t="s">
        <v>742</v>
      </c>
      <c r="E304" s="36" t="s">
        <v>743</v>
      </c>
      <c r="F304" s="36" t="s">
        <v>744</v>
      </c>
      <c r="G304" s="66" t="s">
        <v>180</v>
      </c>
      <c r="H304" s="135" t="s">
        <v>181</v>
      </c>
      <c r="I304" s="36" t="s">
        <v>182</v>
      </c>
      <c r="J304" s="39" t="s">
        <v>337</v>
      </c>
      <c r="K304" s="104" t="s">
        <v>184</v>
      </c>
      <c r="L304" s="36" t="s">
        <v>185</v>
      </c>
      <c r="M304" s="37" t="s">
        <v>338</v>
      </c>
      <c r="N304" s="37" t="s">
        <v>339</v>
      </c>
      <c r="O304" s="38">
        <v>2</v>
      </c>
      <c r="P304" s="38">
        <v>3</v>
      </c>
      <c r="Q304" s="36">
        <f t="shared" si="146"/>
        <v>6</v>
      </c>
      <c r="R304" s="36" t="str">
        <f t="shared" si="147"/>
        <v>MEDIO</v>
      </c>
      <c r="S304" s="38">
        <v>10</v>
      </c>
      <c r="T304" s="36">
        <f t="shared" si="148"/>
        <v>60</v>
      </c>
      <c r="U304" s="86" t="str">
        <f t="shared" si="149"/>
        <v>III</v>
      </c>
      <c r="V304" s="87" t="str">
        <f t="shared" si="150"/>
        <v>Mejorable</v>
      </c>
      <c r="W304" s="37" t="s">
        <v>188</v>
      </c>
      <c r="X304" s="87" t="s">
        <v>180</v>
      </c>
      <c r="Y304" s="36" t="s">
        <v>189</v>
      </c>
      <c r="Z304" s="36" t="s">
        <v>189</v>
      </c>
      <c r="AA304" s="36" t="s">
        <v>189</v>
      </c>
      <c r="AB304" s="36" t="s">
        <v>340</v>
      </c>
      <c r="AC304" s="36" t="s">
        <v>341</v>
      </c>
      <c r="AD304" s="142">
        <v>45869</v>
      </c>
      <c r="AE304" s="86" t="s">
        <v>191</v>
      </c>
      <c r="AF304" s="38">
        <v>2</v>
      </c>
      <c r="AG304" s="38">
        <v>3</v>
      </c>
      <c r="AH304" s="36">
        <f t="shared" si="155"/>
        <v>6</v>
      </c>
      <c r="AI304" s="36" t="str">
        <f t="shared" si="156"/>
        <v>MEDIO</v>
      </c>
      <c r="AJ304" s="38">
        <v>10</v>
      </c>
      <c r="AK304" s="36">
        <f t="shared" si="157"/>
        <v>60</v>
      </c>
      <c r="AL304" s="86" t="str">
        <f t="shared" si="158"/>
        <v>III</v>
      </c>
      <c r="AM304" s="87" t="str">
        <f t="shared" si="135"/>
        <v>Mejorable</v>
      </c>
      <c r="AN304" s="37" t="s">
        <v>188</v>
      </c>
      <c r="AO304" s="86" t="s">
        <v>180</v>
      </c>
      <c r="AP304" s="36" t="s">
        <v>189</v>
      </c>
      <c r="AQ304" s="36" t="s">
        <v>189</v>
      </c>
      <c r="AR304" s="36" t="s">
        <v>189</v>
      </c>
      <c r="AS304" s="36" t="s">
        <v>340</v>
      </c>
      <c r="AT304" s="36" t="s">
        <v>341</v>
      </c>
      <c r="AU304" s="135" t="str">
        <f t="shared" si="154"/>
        <v>Se mantiene los controles establecidos</v>
      </c>
    </row>
    <row r="305" spans="2:47" s="47" customFormat="1" ht="174.75" customHeight="1" x14ac:dyDescent="0.25">
      <c r="B305" s="41" t="s">
        <v>175</v>
      </c>
      <c r="C305" s="74" t="s">
        <v>466</v>
      </c>
      <c r="D305" s="73" t="s">
        <v>742</v>
      </c>
      <c r="E305" s="36" t="s">
        <v>743</v>
      </c>
      <c r="F305" s="36" t="s">
        <v>744</v>
      </c>
      <c r="G305" s="66" t="s">
        <v>180</v>
      </c>
      <c r="H305" s="135" t="s">
        <v>181</v>
      </c>
      <c r="I305" s="36" t="s">
        <v>514</v>
      </c>
      <c r="J305" s="39" t="s">
        <v>342</v>
      </c>
      <c r="K305" s="37" t="s">
        <v>194</v>
      </c>
      <c r="L305" s="36" t="s">
        <v>185</v>
      </c>
      <c r="M305" s="104" t="s">
        <v>195</v>
      </c>
      <c r="N305" s="37" t="s">
        <v>343</v>
      </c>
      <c r="O305" s="38">
        <v>2</v>
      </c>
      <c r="P305" s="38">
        <v>3</v>
      </c>
      <c r="Q305" s="36">
        <f t="shared" si="146"/>
        <v>6</v>
      </c>
      <c r="R305" s="36" t="str">
        <f t="shared" si="147"/>
        <v>MEDIO</v>
      </c>
      <c r="S305" s="38">
        <v>10</v>
      </c>
      <c r="T305" s="36">
        <f t="shared" si="148"/>
        <v>60</v>
      </c>
      <c r="U305" s="86" t="str">
        <f t="shared" si="149"/>
        <v>III</v>
      </c>
      <c r="V305" s="143" t="str">
        <f t="shared" si="150"/>
        <v>Mejorable</v>
      </c>
      <c r="W305" s="37" t="s">
        <v>197</v>
      </c>
      <c r="X305" s="87" t="s">
        <v>180</v>
      </c>
      <c r="Y305" s="36" t="s">
        <v>189</v>
      </c>
      <c r="Z305" s="36" t="s">
        <v>189</v>
      </c>
      <c r="AA305" s="36" t="s">
        <v>189</v>
      </c>
      <c r="AB305" s="36" t="s">
        <v>344</v>
      </c>
      <c r="AC305" s="36" t="s">
        <v>667</v>
      </c>
      <c r="AD305" s="142">
        <v>45869</v>
      </c>
      <c r="AE305" s="86" t="s">
        <v>191</v>
      </c>
      <c r="AF305" s="86">
        <v>6</v>
      </c>
      <c r="AG305" s="86">
        <v>3</v>
      </c>
      <c r="AH305" s="86">
        <f>AF305*AG305</f>
        <v>18</v>
      </c>
      <c r="AI305" s="36" t="str">
        <f t="shared" si="156"/>
        <v>ALTO</v>
      </c>
      <c r="AJ305" s="38">
        <v>25</v>
      </c>
      <c r="AK305" s="36">
        <f t="shared" si="157"/>
        <v>450</v>
      </c>
      <c r="AL305" s="86" t="str">
        <f t="shared" si="158"/>
        <v>II</v>
      </c>
      <c r="AM305" s="143" t="str">
        <f t="shared" si="135"/>
        <v>Aceptable con control especifico</v>
      </c>
      <c r="AN305" s="37" t="s">
        <v>197</v>
      </c>
      <c r="AO305" s="86" t="s">
        <v>180</v>
      </c>
      <c r="AP305" s="36" t="s">
        <v>189</v>
      </c>
      <c r="AQ305" s="36" t="s">
        <v>189</v>
      </c>
      <c r="AR305" s="36" t="s">
        <v>189</v>
      </c>
      <c r="AS305" s="36" t="s">
        <v>344</v>
      </c>
      <c r="AT305" s="36" t="s">
        <v>667</v>
      </c>
      <c r="AU305" s="135" t="str">
        <f t="shared" si="154"/>
        <v>Disminuyó el riesgo</v>
      </c>
    </row>
    <row r="306" spans="2:47" s="47" customFormat="1" ht="174.75" customHeight="1" x14ac:dyDescent="0.25">
      <c r="B306" s="41" t="s">
        <v>175</v>
      </c>
      <c r="C306" s="74" t="s">
        <v>466</v>
      </c>
      <c r="D306" s="73" t="s">
        <v>742</v>
      </c>
      <c r="E306" s="36" t="s">
        <v>743</v>
      </c>
      <c r="F306" s="36" t="s">
        <v>744</v>
      </c>
      <c r="G306" s="66" t="s">
        <v>180</v>
      </c>
      <c r="H306" s="135" t="s">
        <v>181</v>
      </c>
      <c r="I306" s="36" t="s">
        <v>346</v>
      </c>
      <c r="J306" s="39" t="s">
        <v>342</v>
      </c>
      <c r="K306" s="37" t="s">
        <v>347</v>
      </c>
      <c r="L306" s="36" t="s">
        <v>348</v>
      </c>
      <c r="M306" s="37" t="s">
        <v>349</v>
      </c>
      <c r="N306" s="37" t="s">
        <v>350</v>
      </c>
      <c r="O306" s="38">
        <v>2</v>
      </c>
      <c r="P306" s="38">
        <v>3</v>
      </c>
      <c r="Q306" s="36">
        <f t="shared" si="146"/>
        <v>6</v>
      </c>
      <c r="R306" s="36" t="str">
        <f t="shared" si="147"/>
        <v>MEDIO</v>
      </c>
      <c r="S306" s="38">
        <v>10</v>
      </c>
      <c r="T306" s="36">
        <f t="shared" si="148"/>
        <v>60</v>
      </c>
      <c r="U306" s="86" t="str">
        <f t="shared" si="149"/>
        <v>III</v>
      </c>
      <c r="V306" s="87" t="str">
        <f t="shared" si="150"/>
        <v>Mejorable</v>
      </c>
      <c r="W306" s="38" t="s">
        <v>351</v>
      </c>
      <c r="X306" s="87" t="s">
        <v>180</v>
      </c>
      <c r="Y306" s="36" t="s">
        <v>189</v>
      </c>
      <c r="Z306" s="36" t="s">
        <v>189</v>
      </c>
      <c r="AA306" s="36" t="s">
        <v>352</v>
      </c>
      <c r="AB306" s="36" t="s">
        <v>353</v>
      </c>
      <c r="AC306" s="36" t="s">
        <v>745</v>
      </c>
      <c r="AD306" s="142">
        <v>45869</v>
      </c>
      <c r="AE306" s="86" t="s">
        <v>191</v>
      </c>
      <c r="AF306" s="38">
        <v>6</v>
      </c>
      <c r="AG306" s="38">
        <v>3</v>
      </c>
      <c r="AH306" s="36">
        <f t="shared" si="155"/>
        <v>18</v>
      </c>
      <c r="AI306" s="36" t="str">
        <f t="shared" si="156"/>
        <v>ALTO</v>
      </c>
      <c r="AJ306" s="38">
        <v>10</v>
      </c>
      <c r="AK306" s="36">
        <f t="shared" si="157"/>
        <v>180</v>
      </c>
      <c r="AL306" s="86" t="str">
        <f t="shared" si="158"/>
        <v>II</v>
      </c>
      <c r="AM306" s="87" t="str">
        <f t="shared" si="135"/>
        <v>Aceptable con control especifico</v>
      </c>
      <c r="AN306" s="38" t="s">
        <v>351</v>
      </c>
      <c r="AO306" s="86" t="s">
        <v>180</v>
      </c>
      <c r="AP306" s="36" t="s">
        <v>189</v>
      </c>
      <c r="AQ306" s="36" t="s">
        <v>189</v>
      </c>
      <c r="AR306" s="36" t="s">
        <v>352</v>
      </c>
      <c r="AS306" s="36" t="s">
        <v>353</v>
      </c>
      <c r="AT306" s="36" t="s">
        <v>745</v>
      </c>
      <c r="AU306" s="135" t="str">
        <f t="shared" si="154"/>
        <v>Disminuyó el riesgo</v>
      </c>
    </row>
    <row r="307" spans="2:47" s="47" customFormat="1" ht="174.75" customHeight="1" x14ac:dyDescent="0.25">
      <c r="B307" s="41" t="s">
        <v>175</v>
      </c>
      <c r="C307" s="74" t="s">
        <v>466</v>
      </c>
      <c r="D307" s="73" t="s">
        <v>742</v>
      </c>
      <c r="E307" s="36" t="s">
        <v>743</v>
      </c>
      <c r="F307" s="36" t="s">
        <v>744</v>
      </c>
      <c r="G307" s="66" t="s">
        <v>180</v>
      </c>
      <c r="H307" s="135" t="s">
        <v>181</v>
      </c>
      <c r="I307" s="36" t="s">
        <v>200</v>
      </c>
      <c r="J307" s="39" t="s">
        <v>342</v>
      </c>
      <c r="K307" s="37" t="s">
        <v>355</v>
      </c>
      <c r="L307" s="36" t="s">
        <v>185</v>
      </c>
      <c r="M307" s="37" t="s">
        <v>356</v>
      </c>
      <c r="N307" s="37" t="s">
        <v>357</v>
      </c>
      <c r="O307" s="38">
        <v>2</v>
      </c>
      <c r="P307" s="38">
        <v>4</v>
      </c>
      <c r="Q307" s="36">
        <f t="shared" si="146"/>
        <v>8</v>
      </c>
      <c r="R307" s="36" t="str">
        <f t="shared" si="147"/>
        <v>MEDIO</v>
      </c>
      <c r="S307" s="38">
        <v>10</v>
      </c>
      <c r="T307" s="36">
        <f t="shared" si="148"/>
        <v>80</v>
      </c>
      <c r="U307" s="86" t="str">
        <f t="shared" si="149"/>
        <v>III</v>
      </c>
      <c r="V307" s="87" t="str">
        <f t="shared" si="150"/>
        <v>Mejorable</v>
      </c>
      <c r="W307" s="38" t="s">
        <v>358</v>
      </c>
      <c r="X307" s="87" t="s">
        <v>180</v>
      </c>
      <c r="Y307" s="36" t="s">
        <v>189</v>
      </c>
      <c r="Z307" s="36" t="s">
        <v>189</v>
      </c>
      <c r="AA307" s="36" t="s">
        <v>189</v>
      </c>
      <c r="AB307" s="36" t="s">
        <v>359</v>
      </c>
      <c r="AC307" s="36" t="s">
        <v>354</v>
      </c>
      <c r="AD307" s="142">
        <v>45869</v>
      </c>
      <c r="AE307" s="86" t="s">
        <v>191</v>
      </c>
      <c r="AF307" s="38">
        <v>6</v>
      </c>
      <c r="AG307" s="38">
        <v>3</v>
      </c>
      <c r="AH307" s="36">
        <f t="shared" si="155"/>
        <v>18</v>
      </c>
      <c r="AI307" s="36" t="str">
        <f t="shared" si="156"/>
        <v>ALTO</v>
      </c>
      <c r="AJ307" s="38">
        <v>10</v>
      </c>
      <c r="AK307" s="36">
        <f t="shared" si="157"/>
        <v>180</v>
      </c>
      <c r="AL307" s="86" t="str">
        <f t="shared" si="158"/>
        <v>II</v>
      </c>
      <c r="AM307" s="87" t="str">
        <f t="shared" si="135"/>
        <v>Aceptable con control especifico</v>
      </c>
      <c r="AN307" s="38" t="s">
        <v>358</v>
      </c>
      <c r="AO307" s="86" t="s">
        <v>180</v>
      </c>
      <c r="AP307" s="36" t="s">
        <v>189</v>
      </c>
      <c r="AQ307" s="36" t="s">
        <v>189</v>
      </c>
      <c r="AR307" s="36" t="s">
        <v>189</v>
      </c>
      <c r="AS307" s="36" t="s">
        <v>359</v>
      </c>
      <c r="AT307" s="36" t="s">
        <v>354</v>
      </c>
      <c r="AU307" s="135" t="str">
        <f t="shared" si="154"/>
        <v>Disminuyó el riesgo</v>
      </c>
    </row>
    <row r="308" spans="2:47" s="47" customFormat="1" ht="174.75" customHeight="1" x14ac:dyDescent="0.25">
      <c r="B308" s="41" t="s">
        <v>175</v>
      </c>
      <c r="C308" s="74" t="s">
        <v>466</v>
      </c>
      <c r="D308" s="73" t="s">
        <v>742</v>
      </c>
      <c r="E308" s="36" t="s">
        <v>743</v>
      </c>
      <c r="F308" s="36" t="s">
        <v>744</v>
      </c>
      <c r="G308" s="66" t="s">
        <v>180</v>
      </c>
      <c r="H308" s="135" t="s">
        <v>181</v>
      </c>
      <c r="I308" s="36" t="s">
        <v>473</v>
      </c>
      <c r="J308" s="39" t="s">
        <v>342</v>
      </c>
      <c r="K308" s="37" t="s">
        <v>360</v>
      </c>
      <c r="L308" s="36" t="s">
        <v>669</v>
      </c>
      <c r="M308" s="37" t="s">
        <v>185</v>
      </c>
      <c r="N308" s="37" t="s">
        <v>670</v>
      </c>
      <c r="O308" s="38">
        <v>1</v>
      </c>
      <c r="P308" s="38">
        <v>3</v>
      </c>
      <c r="Q308" s="36">
        <f t="shared" si="146"/>
        <v>3</v>
      </c>
      <c r="R308" s="36" t="str">
        <f t="shared" si="147"/>
        <v>BAJO</v>
      </c>
      <c r="S308" s="38">
        <v>25</v>
      </c>
      <c r="T308" s="36">
        <f t="shared" si="148"/>
        <v>75</v>
      </c>
      <c r="U308" s="86" t="str">
        <f t="shared" si="149"/>
        <v>III</v>
      </c>
      <c r="V308" s="87" t="str">
        <f t="shared" si="150"/>
        <v>Mejorable</v>
      </c>
      <c r="W308" s="36" t="s">
        <v>475</v>
      </c>
      <c r="X308" s="87" t="s">
        <v>180</v>
      </c>
      <c r="Y308" s="36" t="s">
        <v>189</v>
      </c>
      <c r="Z308" s="36" t="s">
        <v>189</v>
      </c>
      <c r="AA308" s="36" t="s">
        <v>189</v>
      </c>
      <c r="AB308" s="36" t="s">
        <v>746</v>
      </c>
      <c r="AC308" s="36" t="s">
        <v>747</v>
      </c>
      <c r="AD308" s="142">
        <v>45869</v>
      </c>
      <c r="AE308" s="86" t="s">
        <v>191</v>
      </c>
      <c r="AF308" s="38">
        <v>1</v>
      </c>
      <c r="AG308" s="38">
        <v>3</v>
      </c>
      <c r="AH308" s="36">
        <f t="shared" si="155"/>
        <v>3</v>
      </c>
      <c r="AI308" s="36" t="str">
        <f t="shared" si="156"/>
        <v>BAJO</v>
      </c>
      <c r="AJ308" s="38">
        <v>25</v>
      </c>
      <c r="AK308" s="36">
        <f t="shared" si="157"/>
        <v>75</v>
      </c>
      <c r="AL308" s="86" t="str">
        <f t="shared" si="158"/>
        <v>III</v>
      </c>
      <c r="AM308" s="87" t="str">
        <f t="shared" si="135"/>
        <v>Mejorable</v>
      </c>
      <c r="AN308" s="36" t="s">
        <v>475</v>
      </c>
      <c r="AO308" s="86" t="s">
        <v>180</v>
      </c>
      <c r="AP308" s="36" t="s">
        <v>189</v>
      </c>
      <c r="AQ308" s="36" t="s">
        <v>189</v>
      </c>
      <c r="AR308" s="36" t="s">
        <v>189</v>
      </c>
      <c r="AS308" s="36" t="s">
        <v>746</v>
      </c>
      <c r="AT308" s="36" t="s">
        <v>747</v>
      </c>
      <c r="AU308" s="135" t="str">
        <f t="shared" si="154"/>
        <v>Se mantiene los controles establecidos</v>
      </c>
    </row>
    <row r="309" spans="2:47" s="47" customFormat="1" ht="174.75" customHeight="1" x14ac:dyDescent="0.25">
      <c r="B309" s="41" t="s">
        <v>175</v>
      </c>
      <c r="C309" s="74" t="s">
        <v>466</v>
      </c>
      <c r="D309" s="73" t="s">
        <v>742</v>
      </c>
      <c r="E309" s="36" t="s">
        <v>743</v>
      </c>
      <c r="F309" s="36" t="s">
        <v>744</v>
      </c>
      <c r="G309" s="66" t="s">
        <v>180</v>
      </c>
      <c r="H309" s="135" t="s">
        <v>181</v>
      </c>
      <c r="I309" s="36" t="s">
        <v>673</v>
      </c>
      <c r="J309" s="39" t="s">
        <v>342</v>
      </c>
      <c r="K309" s="37" t="s">
        <v>517</v>
      </c>
      <c r="L309" s="36" t="s">
        <v>674</v>
      </c>
      <c r="M309" s="37" t="s">
        <v>185</v>
      </c>
      <c r="N309" s="37" t="s">
        <v>748</v>
      </c>
      <c r="O309" s="38">
        <v>2</v>
      </c>
      <c r="P309" s="38">
        <v>2</v>
      </c>
      <c r="Q309" s="36">
        <f t="shared" si="146"/>
        <v>4</v>
      </c>
      <c r="R309" s="36" t="str">
        <f t="shared" si="147"/>
        <v>BAJO</v>
      </c>
      <c r="S309" s="38">
        <v>25</v>
      </c>
      <c r="T309" s="36">
        <f t="shared" si="148"/>
        <v>100</v>
      </c>
      <c r="U309" s="86" t="str">
        <f t="shared" si="149"/>
        <v>III</v>
      </c>
      <c r="V309" s="87" t="str">
        <f t="shared" si="150"/>
        <v>Mejorable</v>
      </c>
      <c r="W309" s="37" t="s">
        <v>520</v>
      </c>
      <c r="X309" s="87" t="s">
        <v>180</v>
      </c>
      <c r="Y309" s="36" t="s">
        <v>189</v>
      </c>
      <c r="Z309" s="36" t="s">
        <v>189</v>
      </c>
      <c r="AA309" s="36" t="s">
        <v>189</v>
      </c>
      <c r="AB309" s="36" t="s">
        <v>676</v>
      </c>
      <c r="AC309" s="36" t="s">
        <v>677</v>
      </c>
      <c r="AD309" s="142">
        <v>45869</v>
      </c>
      <c r="AE309" s="86" t="s">
        <v>191</v>
      </c>
      <c r="AF309" s="38">
        <v>2</v>
      </c>
      <c r="AG309" s="38">
        <v>2</v>
      </c>
      <c r="AH309" s="36">
        <f t="shared" si="155"/>
        <v>4</v>
      </c>
      <c r="AI309" s="36" t="str">
        <f t="shared" si="156"/>
        <v>BAJO</v>
      </c>
      <c r="AJ309" s="38">
        <v>25</v>
      </c>
      <c r="AK309" s="36">
        <f t="shared" si="157"/>
        <v>100</v>
      </c>
      <c r="AL309" s="86" t="str">
        <f t="shared" si="158"/>
        <v>III</v>
      </c>
      <c r="AM309" s="87" t="str">
        <f t="shared" si="135"/>
        <v>Mejorable</v>
      </c>
      <c r="AN309" s="37" t="s">
        <v>520</v>
      </c>
      <c r="AO309" s="86" t="s">
        <v>180</v>
      </c>
      <c r="AP309" s="36" t="s">
        <v>189</v>
      </c>
      <c r="AQ309" s="36" t="s">
        <v>189</v>
      </c>
      <c r="AR309" s="36" t="s">
        <v>189</v>
      </c>
      <c r="AS309" s="36" t="s">
        <v>676</v>
      </c>
      <c r="AT309" s="36" t="s">
        <v>677</v>
      </c>
      <c r="AU309" s="135" t="str">
        <f t="shared" si="154"/>
        <v>Se mantiene los controles establecidos</v>
      </c>
    </row>
    <row r="310" spans="2:47" s="47" customFormat="1" ht="174.75" customHeight="1" x14ac:dyDescent="0.25">
      <c r="B310" s="41" t="s">
        <v>175</v>
      </c>
      <c r="C310" s="74" t="s">
        <v>466</v>
      </c>
      <c r="D310" s="73" t="s">
        <v>742</v>
      </c>
      <c r="E310" s="36" t="s">
        <v>743</v>
      </c>
      <c r="F310" s="36" t="s">
        <v>744</v>
      </c>
      <c r="G310" s="66" t="s">
        <v>180</v>
      </c>
      <c r="H310" s="135" t="s">
        <v>181</v>
      </c>
      <c r="I310" s="36" t="s">
        <v>678</v>
      </c>
      <c r="J310" s="39" t="s">
        <v>641</v>
      </c>
      <c r="K310" s="37" t="s">
        <v>679</v>
      </c>
      <c r="L310" s="36" t="s">
        <v>680</v>
      </c>
      <c r="M310" s="37" t="s">
        <v>681</v>
      </c>
      <c r="N310" s="37" t="s">
        <v>682</v>
      </c>
      <c r="O310" s="38">
        <v>3</v>
      </c>
      <c r="P310" s="38">
        <v>2</v>
      </c>
      <c r="Q310" s="36">
        <f t="shared" si="146"/>
        <v>6</v>
      </c>
      <c r="R310" s="36" t="str">
        <f t="shared" si="147"/>
        <v>MEDIO</v>
      </c>
      <c r="S310" s="38">
        <v>25</v>
      </c>
      <c r="T310" s="36">
        <f t="shared" si="148"/>
        <v>150</v>
      </c>
      <c r="U310" s="86" t="str">
        <f t="shared" si="149"/>
        <v>II</v>
      </c>
      <c r="V310" s="87" t="str">
        <f t="shared" si="150"/>
        <v>Aceptable con control especifico</v>
      </c>
      <c r="W310" s="36" t="s">
        <v>482</v>
      </c>
      <c r="X310" s="87" t="s">
        <v>180</v>
      </c>
      <c r="Y310" s="36" t="s">
        <v>189</v>
      </c>
      <c r="Z310" s="36" t="s">
        <v>189</v>
      </c>
      <c r="AA310" s="36" t="s">
        <v>749</v>
      </c>
      <c r="AB310" s="36" t="s">
        <v>750</v>
      </c>
      <c r="AC310" s="36" t="s">
        <v>686</v>
      </c>
      <c r="AD310" s="142">
        <v>45869</v>
      </c>
      <c r="AE310" s="86" t="s">
        <v>191</v>
      </c>
      <c r="AF310" s="38">
        <v>3</v>
      </c>
      <c r="AG310" s="38">
        <v>2</v>
      </c>
      <c r="AH310" s="36">
        <f t="shared" si="155"/>
        <v>6</v>
      </c>
      <c r="AI310" s="36" t="str">
        <f t="shared" si="156"/>
        <v>MEDIO</v>
      </c>
      <c r="AJ310" s="38">
        <v>25</v>
      </c>
      <c r="AK310" s="36">
        <f t="shared" si="157"/>
        <v>150</v>
      </c>
      <c r="AL310" s="86" t="str">
        <f t="shared" si="158"/>
        <v>II</v>
      </c>
      <c r="AM310" s="87" t="str">
        <f t="shared" si="135"/>
        <v>Aceptable con control especifico</v>
      </c>
      <c r="AN310" s="36" t="s">
        <v>482</v>
      </c>
      <c r="AO310" s="86" t="s">
        <v>180</v>
      </c>
      <c r="AP310" s="36" t="s">
        <v>189</v>
      </c>
      <c r="AQ310" s="36" t="s">
        <v>189</v>
      </c>
      <c r="AR310" s="36" t="s">
        <v>749</v>
      </c>
      <c r="AS310" s="36" t="s">
        <v>750</v>
      </c>
      <c r="AT310" s="36" t="s">
        <v>686</v>
      </c>
      <c r="AU310" s="135" t="str">
        <f t="shared" si="154"/>
        <v>Se mantiene los controles establecidos</v>
      </c>
    </row>
    <row r="311" spans="2:47" s="47" customFormat="1" ht="174.75" customHeight="1" x14ac:dyDescent="0.25">
      <c r="B311" s="41" t="s">
        <v>175</v>
      </c>
      <c r="C311" s="74" t="s">
        <v>466</v>
      </c>
      <c r="D311" s="73" t="s">
        <v>742</v>
      </c>
      <c r="E311" s="36" t="s">
        <v>743</v>
      </c>
      <c r="F311" s="36" t="s">
        <v>744</v>
      </c>
      <c r="G311" s="66" t="s">
        <v>180</v>
      </c>
      <c r="H311" s="135" t="s">
        <v>181</v>
      </c>
      <c r="I311" s="36" t="s">
        <v>525</v>
      </c>
      <c r="J311" s="39" t="s">
        <v>641</v>
      </c>
      <c r="K311" s="37" t="s">
        <v>687</v>
      </c>
      <c r="L311" s="36" t="s">
        <v>680</v>
      </c>
      <c r="M311" s="37" t="s">
        <v>688</v>
      </c>
      <c r="N311" s="37" t="s">
        <v>689</v>
      </c>
      <c r="O311" s="38">
        <v>2</v>
      </c>
      <c r="P311" s="38">
        <v>3</v>
      </c>
      <c r="Q311" s="36">
        <f>O311*P311</f>
        <v>6</v>
      </c>
      <c r="R311" s="36" t="str">
        <f>IF(Q311&lt;=4,"BAJO",IF(Q311&lt;=8,"MEDIO",IF(Q311&lt;=20,"ALTO","MUY ALTO")))</f>
        <v>MEDIO</v>
      </c>
      <c r="S311" s="38">
        <v>25</v>
      </c>
      <c r="T311" s="36">
        <f>Q311*S311</f>
        <v>150</v>
      </c>
      <c r="U311" s="86" t="str">
        <f t="shared" si="149"/>
        <v>II</v>
      </c>
      <c r="V311" s="87" t="str">
        <f t="shared" si="150"/>
        <v>Aceptable con control especifico</v>
      </c>
      <c r="W311" s="37" t="s">
        <v>687</v>
      </c>
      <c r="X311" s="87" t="s">
        <v>180</v>
      </c>
      <c r="Y311" s="36" t="s">
        <v>189</v>
      </c>
      <c r="Z311" s="36" t="s">
        <v>189</v>
      </c>
      <c r="AA311" s="36" t="s">
        <v>189</v>
      </c>
      <c r="AB311" s="36" t="s">
        <v>751</v>
      </c>
      <c r="AC311" s="36" t="s">
        <v>752</v>
      </c>
      <c r="AD311" s="142">
        <v>45869</v>
      </c>
      <c r="AE311" s="86" t="s">
        <v>191</v>
      </c>
      <c r="AF311" s="38">
        <v>2</v>
      </c>
      <c r="AG311" s="38">
        <v>3</v>
      </c>
      <c r="AH311" s="36">
        <f>AF311*AG311</f>
        <v>6</v>
      </c>
      <c r="AI311" s="36" t="str">
        <f>IF(AH311&lt;=4,"BAJO",IF(AH311&lt;=8,"MEDIO",IF(AH311&lt;=20,"ALTO","MUY ALTO")))</f>
        <v>MEDIO</v>
      </c>
      <c r="AJ311" s="38">
        <v>25</v>
      </c>
      <c r="AK311" s="36">
        <f>AH311*AJ311</f>
        <v>150</v>
      </c>
      <c r="AL311" s="86" t="str">
        <f t="shared" si="158"/>
        <v>II</v>
      </c>
      <c r="AM311" s="87" t="str">
        <f t="shared" si="135"/>
        <v>Aceptable con control especifico</v>
      </c>
      <c r="AN311" s="37" t="s">
        <v>687</v>
      </c>
      <c r="AO311" s="86" t="s">
        <v>180</v>
      </c>
      <c r="AP311" s="36" t="s">
        <v>189</v>
      </c>
      <c r="AQ311" s="36" t="s">
        <v>189</v>
      </c>
      <c r="AR311" s="36" t="s">
        <v>189</v>
      </c>
      <c r="AS311" s="36" t="s">
        <v>751</v>
      </c>
      <c r="AT311" s="36" t="s">
        <v>752</v>
      </c>
      <c r="AU311" s="135" t="str">
        <f t="shared" si="154"/>
        <v>Se mantiene los controles establecidos</v>
      </c>
    </row>
    <row r="312" spans="2:47" s="47" customFormat="1" ht="174.75" customHeight="1" x14ac:dyDescent="0.25">
      <c r="B312" s="41" t="s">
        <v>175</v>
      </c>
      <c r="C312" s="74" t="s">
        <v>466</v>
      </c>
      <c r="D312" s="73" t="s">
        <v>742</v>
      </c>
      <c r="E312" s="36" t="s">
        <v>743</v>
      </c>
      <c r="F312" s="36" t="s">
        <v>744</v>
      </c>
      <c r="G312" s="66" t="s">
        <v>180</v>
      </c>
      <c r="H312" s="135" t="s">
        <v>181</v>
      </c>
      <c r="I312" s="36" t="s">
        <v>484</v>
      </c>
      <c r="J312" s="39" t="s">
        <v>641</v>
      </c>
      <c r="K312" s="37" t="s">
        <v>642</v>
      </c>
      <c r="L312" s="36" t="s">
        <v>229</v>
      </c>
      <c r="M312" s="37" t="s">
        <v>229</v>
      </c>
      <c r="N312" s="37" t="s">
        <v>643</v>
      </c>
      <c r="O312" s="38">
        <v>2</v>
      </c>
      <c r="P312" s="38">
        <v>2</v>
      </c>
      <c r="Q312" s="36">
        <f t="shared" si="146"/>
        <v>4</v>
      </c>
      <c r="R312" s="36" t="str">
        <f t="shared" si="147"/>
        <v>BAJO</v>
      </c>
      <c r="S312" s="38">
        <v>25</v>
      </c>
      <c r="T312" s="36">
        <f t="shared" si="148"/>
        <v>100</v>
      </c>
      <c r="U312" s="86" t="str">
        <f t="shared" si="149"/>
        <v>III</v>
      </c>
      <c r="V312" s="87" t="str">
        <f t="shared" si="150"/>
        <v>Mejorable</v>
      </c>
      <c r="W312" s="37" t="s">
        <v>642</v>
      </c>
      <c r="X312" s="87" t="s">
        <v>180</v>
      </c>
      <c r="Y312" s="36" t="s">
        <v>189</v>
      </c>
      <c r="Z312" s="36" t="s">
        <v>189</v>
      </c>
      <c r="AA312" s="36" t="s">
        <v>189</v>
      </c>
      <c r="AB312" s="36" t="s">
        <v>644</v>
      </c>
      <c r="AC312" s="36" t="s">
        <v>753</v>
      </c>
      <c r="AD312" s="142">
        <v>45869</v>
      </c>
      <c r="AE312" s="86" t="s">
        <v>191</v>
      </c>
      <c r="AF312" s="38">
        <v>2</v>
      </c>
      <c r="AG312" s="38">
        <v>2</v>
      </c>
      <c r="AH312" s="36">
        <f t="shared" ref="AH312:AH375" si="159">AF312*AG312</f>
        <v>4</v>
      </c>
      <c r="AI312" s="36" t="str">
        <f t="shared" ref="AI312:AI375" si="160">IF(AH312&lt;=4,"BAJO",IF(AH312&lt;=8,"MEDIO",IF(AH312&lt;=20,"ALTO","MUY ALTO")))</f>
        <v>BAJO</v>
      </c>
      <c r="AJ312" s="38">
        <v>25</v>
      </c>
      <c r="AK312" s="36">
        <f t="shared" ref="AK312:AK375" si="161">AH312*AJ312</f>
        <v>100</v>
      </c>
      <c r="AL312" s="86" t="str">
        <f t="shared" si="158"/>
        <v>III</v>
      </c>
      <c r="AM312" s="87" t="str">
        <f t="shared" si="135"/>
        <v>Mejorable</v>
      </c>
      <c r="AN312" s="37" t="s">
        <v>642</v>
      </c>
      <c r="AO312" s="86" t="s">
        <v>180</v>
      </c>
      <c r="AP312" s="36" t="s">
        <v>189</v>
      </c>
      <c r="AQ312" s="36" t="s">
        <v>189</v>
      </c>
      <c r="AR312" s="36" t="s">
        <v>189</v>
      </c>
      <c r="AS312" s="36" t="s">
        <v>644</v>
      </c>
      <c r="AT312" s="36" t="s">
        <v>753</v>
      </c>
      <c r="AU312" s="135" t="str">
        <f t="shared" si="154"/>
        <v>Se mantiene los controles establecidos</v>
      </c>
    </row>
    <row r="313" spans="2:47" s="47" customFormat="1" ht="174.75" customHeight="1" x14ac:dyDescent="0.25">
      <c r="B313" s="41" t="s">
        <v>175</v>
      </c>
      <c r="C313" s="74" t="s">
        <v>466</v>
      </c>
      <c r="D313" s="73" t="s">
        <v>742</v>
      </c>
      <c r="E313" s="36" t="s">
        <v>743</v>
      </c>
      <c r="F313" s="36" t="s">
        <v>744</v>
      </c>
      <c r="G313" s="66" t="s">
        <v>180</v>
      </c>
      <c r="H313" s="135" t="s">
        <v>181</v>
      </c>
      <c r="I313" s="36" t="s">
        <v>363</v>
      </c>
      <c r="J313" s="39" t="s">
        <v>284</v>
      </c>
      <c r="K313" s="37" t="s">
        <v>364</v>
      </c>
      <c r="L313" s="36" t="s">
        <v>365</v>
      </c>
      <c r="M313" s="37" t="s">
        <v>366</v>
      </c>
      <c r="N313" s="37" t="s">
        <v>367</v>
      </c>
      <c r="O313" s="38">
        <v>2</v>
      </c>
      <c r="P313" s="38">
        <v>3</v>
      </c>
      <c r="Q313" s="36">
        <f t="shared" si="146"/>
        <v>6</v>
      </c>
      <c r="R313" s="36" t="str">
        <f t="shared" si="147"/>
        <v>MEDIO</v>
      </c>
      <c r="S313" s="38">
        <v>10</v>
      </c>
      <c r="T313" s="36">
        <f t="shared" si="148"/>
        <v>60</v>
      </c>
      <c r="U313" s="86" t="str">
        <f t="shared" si="149"/>
        <v>III</v>
      </c>
      <c r="V313" s="87" t="str">
        <f t="shared" si="150"/>
        <v>Mejorable</v>
      </c>
      <c r="W313" s="36" t="s">
        <v>368</v>
      </c>
      <c r="X313" s="87" t="s">
        <v>180</v>
      </c>
      <c r="Y313" s="36" t="s">
        <v>189</v>
      </c>
      <c r="Z313" s="36" t="s">
        <v>189</v>
      </c>
      <c r="AA313" s="36" t="s">
        <v>189</v>
      </c>
      <c r="AB313" s="36" t="s">
        <v>369</v>
      </c>
      <c r="AC313" s="36" t="s">
        <v>370</v>
      </c>
      <c r="AD313" s="142">
        <v>45869</v>
      </c>
      <c r="AE313" s="86" t="s">
        <v>191</v>
      </c>
      <c r="AF313" s="38">
        <v>2</v>
      </c>
      <c r="AG313" s="38">
        <v>3</v>
      </c>
      <c r="AH313" s="36">
        <f t="shared" si="159"/>
        <v>6</v>
      </c>
      <c r="AI313" s="36" t="str">
        <f t="shared" si="160"/>
        <v>MEDIO</v>
      </c>
      <c r="AJ313" s="38">
        <v>10</v>
      </c>
      <c r="AK313" s="36">
        <f t="shared" si="161"/>
        <v>60</v>
      </c>
      <c r="AL313" s="86" t="str">
        <f t="shared" si="158"/>
        <v>III</v>
      </c>
      <c r="AM313" s="87" t="str">
        <f t="shared" si="135"/>
        <v>Mejorable</v>
      </c>
      <c r="AN313" s="36" t="s">
        <v>368</v>
      </c>
      <c r="AO313" s="86" t="s">
        <v>180</v>
      </c>
      <c r="AP313" s="36" t="s">
        <v>189</v>
      </c>
      <c r="AQ313" s="36" t="s">
        <v>189</v>
      </c>
      <c r="AR313" s="36" t="s">
        <v>189</v>
      </c>
      <c r="AS313" s="36" t="s">
        <v>369</v>
      </c>
      <c r="AT313" s="36" t="s">
        <v>370</v>
      </c>
      <c r="AU313" s="135" t="str">
        <f t="shared" si="154"/>
        <v>Se mantiene los controles establecidos</v>
      </c>
    </row>
    <row r="314" spans="2:47" s="47" customFormat="1" ht="174.75" customHeight="1" x14ac:dyDescent="0.25">
      <c r="B314" s="41" t="s">
        <v>175</v>
      </c>
      <c r="C314" s="74" t="s">
        <v>466</v>
      </c>
      <c r="D314" s="73" t="s">
        <v>742</v>
      </c>
      <c r="E314" s="36" t="s">
        <v>743</v>
      </c>
      <c r="F314" s="36" t="s">
        <v>744</v>
      </c>
      <c r="G314" s="66" t="s">
        <v>180</v>
      </c>
      <c r="H314" s="135" t="s">
        <v>181</v>
      </c>
      <c r="I314" s="36" t="s">
        <v>371</v>
      </c>
      <c r="J314" s="39" t="s">
        <v>284</v>
      </c>
      <c r="K314" s="37" t="s">
        <v>364</v>
      </c>
      <c r="L314" s="36" t="s">
        <v>365</v>
      </c>
      <c r="M314" s="37" t="s">
        <v>372</v>
      </c>
      <c r="N314" s="37" t="s">
        <v>367</v>
      </c>
      <c r="O314" s="38">
        <v>1</v>
      </c>
      <c r="P314" s="38">
        <v>2</v>
      </c>
      <c r="Q314" s="36">
        <f t="shared" si="146"/>
        <v>2</v>
      </c>
      <c r="R314" s="36" t="str">
        <f t="shared" si="147"/>
        <v>BAJO</v>
      </c>
      <c r="S314" s="38">
        <v>10</v>
      </c>
      <c r="T314" s="36">
        <f t="shared" si="148"/>
        <v>20</v>
      </c>
      <c r="U314" s="86" t="str">
        <f t="shared" si="149"/>
        <v>IV</v>
      </c>
      <c r="V314" s="87" t="str">
        <f t="shared" si="150"/>
        <v>Aceptable</v>
      </c>
      <c r="W314" s="36" t="s">
        <v>368</v>
      </c>
      <c r="X314" s="87" t="s">
        <v>180</v>
      </c>
      <c r="Y314" s="36" t="s">
        <v>189</v>
      </c>
      <c r="Z314" s="36" t="s">
        <v>189</v>
      </c>
      <c r="AA314" s="36" t="s">
        <v>189</v>
      </c>
      <c r="AB314" s="36" t="s">
        <v>369</v>
      </c>
      <c r="AC314" s="36" t="s">
        <v>370</v>
      </c>
      <c r="AD314" s="142">
        <v>45869</v>
      </c>
      <c r="AE314" s="86" t="s">
        <v>191</v>
      </c>
      <c r="AF314" s="38">
        <v>1</v>
      </c>
      <c r="AG314" s="38">
        <v>2</v>
      </c>
      <c r="AH314" s="36">
        <f t="shared" si="159"/>
        <v>2</v>
      </c>
      <c r="AI314" s="36" t="str">
        <f t="shared" si="160"/>
        <v>BAJO</v>
      </c>
      <c r="AJ314" s="38">
        <v>10</v>
      </c>
      <c r="AK314" s="36">
        <f t="shared" si="161"/>
        <v>20</v>
      </c>
      <c r="AL314" s="86" t="str">
        <f t="shared" si="158"/>
        <v>IV</v>
      </c>
      <c r="AM314" s="87" t="str">
        <f t="shared" si="135"/>
        <v>Aceptable</v>
      </c>
      <c r="AN314" s="36" t="s">
        <v>368</v>
      </c>
      <c r="AO314" s="86" t="s">
        <v>180</v>
      </c>
      <c r="AP314" s="36" t="s">
        <v>189</v>
      </c>
      <c r="AQ314" s="36" t="s">
        <v>189</v>
      </c>
      <c r="AR314" s="36" t="s">
        <v>189</v>
      </c>
      <c r="AS314" s="36" t="s">
        <v>369</v>
      </c>
      <c r="AT314" s="36" t="s">
        <v>370</v>
      </c>
      <c r="AU314" s="135" t="str">
        <f t="shared" si="154"/>
        <v>Se mantiene los controles establecidos</v>
      </c>
    </row>
    <row r="315" spans="2:47" s="47" customFormat="1" ht="174.75" customHeight="1" x14ac:dyDescent="0.25">
      <c r="B315" s="41" t="s">
        <v>175</v>
      </c>
      <c r="C315" s="74" t="s">
        <v>466</v>
      </c>
      <c r="D315" s="73" t="s">
        <v>742</v>
      </c>
      <c r="E315" s="36" t="s">
        <v>743</v>
      </c>
      <c r="F315" s="36" t="s">
        <v>744</v>
      </c>
      <c r="G315" s="66" t="s">
        <v>180</v>
      </c>
      <c r="H315" s="135" t="s">
        <v>181</v>
      </c>
      <c r="I315" s="36" t="s">
        <v>375</v>
      </c>
      <c r="J315" s="39" t="s">
        <v>284</v>
      </c>
      <c r="K315" s="37" t="s">
        <v>364</v>
      </c>
      <c r="L315" s="36" t="s">
        <v>365</v>
      </c>
      <c r="M315" s="37" t="s">
        <v>372</v>
      </c>
      <c r="N315" s="37" t="s">
        <v>367</v>
      </c>
      <c r="O315" s="38">
        <v>2</v>
      </c>
      <c r="P315" s="38">
        <v>2</v>
      </c>
      <c r="Q315" s="36">
        <f t="shared" si="146"/>
        <v>4</v>
      </c>
      <c r="R315" s="36" t="str">
        <f t="shared" si="147"/>
        <v>BAJO</v>
      </c>
      <c r="S315" s="38">
        <v>10</v>
      </c>
      <c r="T315" s="36">
        <f t="shared" si="148"/>
        <v>40</v>
      </c>
      <c r="U315" s="86" t="str">
        <f t="shared" si="149"/>
        <v>III</v>
      </c>
      <c r="V315" s="87" t="str">
        <f t="shared" si="150"/>
        <v>Mejorable</v>
      </c>
      <c r="W315" s="36" t="s">
        <v>368</v>
      </c>
      <c r="X315" s="87" t="s">
        <v>180</v>
      </c>
      <c r="Y315" s="36" t="s">
        <v>189</v>
      </c>
      <c r="Z315" s="36" t="s">
        <v>189</v>
      </c>
      <c r="AA315" s="36" t="s">
        <v>189</v>
      </c>
      <c r="AB315" s="36" t="s">
        <v>369</v>
      </c>
      <c r="AC315" s="36" t="s">
        <v>370</v>
      </c>
      <c r="AD315" s="142">
        <v>45869</v>
      </c>
      <c r="AE315" s="86" t="s">
        <v>191</v>
      </c>
      <c r="AF315" s="38">
        <v>2</v>
      </c>
      <c r="AG315" s="38">
        <v>2</v>
      </c>
      <c r="AH315" s="36">
        <f t="shared" si="159"/>
        <v>4</v>
      </c>
      <c r="AI315" s="36" t="str">
        <f t="shared" si="160"/>
        <v>BAJO</v>
      </c>
      <c r="AJ315" s="38">
        <v>10</v>
      </c>
      <c r="AK315" s="36">
        <f t="shared" si="161"/>
        <v>40</v>
      </c>
      <c r="AL315" s="86" t="str">
        <f t="shared" si="158"/>
        <v>III</v>
      </c>
      <c r="AM315" s="87" t="str">
        <f t="shared" si="135"/>
        <v>Mejorable</v>
      </c>
      <c r="AN315" s="36" t="s">
        <v>368</v>
      </c>
      <c r="AO315" s="86" t="s">
        <v>180</v>
      </c>
      <c r="AP315" s="36" t="s">
        <v>189</v>
      </c>
      <c r="AQ315" s="36" t="s">
        <v>189</v>
      </c>
      <c r="AR315" s="36" t="s">
        <v>189</v>
      </c>
      <c r="AS315" s="36" t="s">
        <v>369</v>
      </c>
      <c r="AT315" s="36" t="s">
        <v>370</v>
      </c>
      <c r="AU315" s="135" t="str">
        <f t="shared" si="154"/>
        <v>Se mantiene los controles establecidos</v>
      </c>
    </row>
    <row r="316" spans="2:47" s="47" customFormat="1" ht="174.75" customHeight="1" x14ac:dyDescent="0.25">
      <c r="B316" s="41" t="s">
        <v>175</v>
      </c>
      <c r="C316" s="74" t="s">
        <v>466</v>
      </c>
      <c r="D316" s="73" t="s">
        <v>742</v>
      </c>
      <c r="E316" s="36" t="s">
        <v>743</v>
      </c>
      <c r="F316" s="36" t="s">
        <v>744</v>
      </c>
      <c r="G316" s="66" t="s">
        <v>180</v>
      </c>
      <c r="H316" s="135" t="s">
        <v>181</v>
      </c>
      <c r="I316" s="36" t="s">
        <v>1128</v>
      </c>
      <c r="J316" s="39" t="s">
        <v>376</v>
      </c>
      <c r="K316" s="37" t="s">
        <v>377</v>
      </c>
      <c r="L316" s="36" t="s">
        <v>213</v>
      </c>
      <c r="M316" s="37" t="s">
        <v>378</v>
      </c>
      <c r="N316" s="37" t="s">
        <v>379</v>
      </c>
      <c r="O316" s="38">
        <v>2</v>
      </c>
      <c r="P316" s="38">
        <v>3</v>
      </c>
      <c r="Q316" s="36">
        <f t="shared" ref="Q316:Q362" si="162">O316*P316</f>
        <v>6</v>
      </c>
      <c r="R316" s="36" t="str">
        <f t="shared" ref="R316:R362" si="163">IF(Q316&lt;=4,"BAJO",IF(Q316&lt;=8,"MEDIO",IF(Q316&lt;=20,"ALTO","MUY ALTO")))</f>
        <v>MEDIO</v>
      </c>
      <c r="S316" s="38">
        <v>25</v>
      </c>
      <c r="T316" s="36">
        <f t="shared" ref="T316:T362" si="164">Q316*S316</f>
        <v>150</v>
      </c>
      <c r="U316" s="86" t="str">
        <f t="shared" ref="U316:U362" si="165">IF(T316&lt;=20,"IV",IF(T316&lt;=120,"III",IF(T316&lt;=500,"II",IF(T316&lt;=4000,"I",FALSE))))</f>
        <v>II</v>
      </c>
      <c r="V316" s="87" t="str">
        <f t="shared" ref="V316:V362" si="166">IF(U316="IV","Aceptable",IF(U316="III","Mejorable",IF(U316="II","Aceptable con control especifico", IF(U316="I","No Aceptable",FALSE))))</f>
        <v>Aceptable con control especifico</v>
      </c>
      <c r="W316" s="36" t="s">
        <v>380</v>
      </c>
      <c r="X316" s="87" t="s">
        <v>180</v>
      </c>
      <c r="Y316" s="36" t="s">
        <v>189</v>
      </c>
      <c r="Z316" s="36" t="s">
        <v>189</v>
      </c>
      <c r="AA316" s="36" t="s">
        <v>460</v>
      </c>
      <c r="AB316" s="36" t="s">
        <v>382</v>
      </c>
      <c r="AC316" s="36" t="s">
        <v>370</v>
      </c>
      <c r="AD316" s="142">
        <v>45869</v>
      </c>
      <c r="AE316" s="86" t="s">
        <v>191</v>
      </c>
      <c r="AF316" s="38">
        <v>2</v>
      </c>
      <c r="AG316" s="38">
        <v>3</v>
      </c>
      <c r="AH316" s="36">
        <f t="shared" si="159"/>
        <v>6</v>
      </c>
      <c r="AI316" s="36" t="str">
        <f t="shared" si="160"/>
        <v>MEDIO</v>
      </c>
      <c r="AJ316" s="38">
        <v>25</v>
      </c>
      <c r="AK316" s="36">
        <f t="shared" si="161"/>
        <v>150</v>
      </c>
      <c r="AL316" s="86" t="str">
        <f t="shared" si="158"/>
        <v>II</v>
      </c>
      <c r="AM316" s="87" t="str">
        <f t="shared" si="135"/>
        <v>Aceptable con control especifico</v>
      </c>
      <c r="AN316" s="36" t="s">
        <v>380</v>
      </c>
      <c r="AO316" s="86" t="s">
        <v>180</v>
      </c>
      <c r="AP316" s="36" t="s">
        <v>189</v>
      </c>
      <c r="AQ316" s="36" t="s">
        <v>189</v>
      </c>
      <c r="AR316" s="36" t="s">
        <v>460</v>
      </c>
      <c r="AS316" s="36" t="s">
        <v>382</v>
      </c>
      <c r="AT316" s="36" t="s">
        <v>370</v>
      </c>
      <c r="AU316" s="135" t="str">
        <f t="shared" si="154"/>
        <v>Se mantiene los controles establecidos</v>
      </c>
    </row>
    <row r="317" spans="2:47" s="47" customFormat="1" ht="174.75" customHeight="1" x14ac:dyDescent="0.25">
      <c r="B317" s="41" t="s">
        <v>175</v>
      </c>
      <c r="C317" s="74" t="s">
        <v>466</v>
      </c>
      <c r="D317" s="73" t="s">
        <v>742</v>
      </c>
      <c r="E317" s="36" t="s">
        <v>743</v>
      </c>
      <c r="F317" s="36" t="s">
        <v>744</v>
      </c>
      <c r="G317" s="66" t="s">
        <v>180</v>
      </c>
      <c r="H317" s="135" t="s">
        <v>181</v>
      </c>
      <c r="I317" s="36" t="s">
        <v>488</v>
      </c>
      <c r="J317" s="39" t="s">
        <v>376</v>
      </c>
      <c r="K317" s="37" t="s">
        <v>489</v>
      </c>
      <c r="L317" s="36" t="s">
        <v>383</v>
      </c>
      <c r="M317" s="37" t="s">
        <v>221</v>
      </c>
      <c r="N317" s="37" t="s">
        <v>700</v>
      </c>
      <c r="O317" s="38">
        <v>2</v>
      </c>
      <c r="P317" s="38">
        <v>3</v>
      </c>
      <c r="Q317" s="36">
        <f t="shared" si="162"/>
        <v>6</v>
      </c>
      <c r="R317" s="36" t="str">
        <f t="shared" si="163"/>
        <v>MEDIO</v>
      </c>
      <c r="S317" s="38">
        <v>10</v>
      </c>
      <c r="T317" s="36">
        <f t="shared" si="164"/>
        <v>60</v>
      </c>
      <c r="U317" s="86" t="str">
        <f t="shared" si="165"/>
        <v>III</v>
      </c>
      <c r="V317" s="87" t="str">
        <f t="shared" si="166"/>
        <v>Mejorable</v>
      </c>
      <c r="W317" s="36" t="s">
        <v>380</v>
      </c>
      <c r="X317" s="87" t="s">
        <v>180</v>
      </c>
      <c r="Y317" s="36" t="s">
        <v>189</v>
      </c>
      <c r="Z317" s="36" t="s">
        <v>189</v>
      </c>
      <c r="AA317" s="36" t="s">
        <v>189</v>
      </c>
      <c r="AB317" s="36" t="s">
        <v>702</v>
      </c>
      <c r="AC317" s="36" t="s">
        <v>370</v>
      </c>
      <c r="AD317" s="142">
        <v>45869</v>
      </c>
      <c r="AE317" s="86" t="s">
        <v>191</v>
      </c>
      <c r="AF317" s="38">
        <v>2</v>
      </c>
      <c r="AG317" s="38">
        <v>3</v>
      </c>
      <c r="AH317" s="36">
        <f t="shared" si="159"/>
        <v>6</v>
      </c>
      <c r="AI317" s="36" t="str">
        <f t="shared" si="160"/>
        <v>MEDIO</v>
      </c>
      <c r="AJ317" s="38">
        <v>10</v>
      </c>
      <c r="AK317" s="36">
        <f t="shared" si="161"/>
        <v>60</v>
      </c>
      <c r="AL317" s="86" t="str">
        <f t="shared" si="158"/>
        <v>III</v>
      </c>
      <c r="AM317" s="87" t="str">
        <f t="shared" ref="AM317:AM380" si="167">IF(AL317="IV","Aceptable",IF(AL317="III","Mejorable",IF(AL317="II","Aceptable con control especifico", IF(AL317="I","No Aceptable",FALSE))))</f>
        <v>Mejorable</v>
      </c>
      <c r="AN317" s="36" t="s">
        <v>380</v>
      </c>
      <c r="AO317" s="86" t="s">
        <v>180</v>
      </c>
      <c r="AP317" s="36" t="s">
        <v>189</v>
      </c>
      <c r="AQ317" s="36" t="s">
        <v>189</v>
      </c>
      <c r="AR317" s="36" t="s">
        <v>189</v>
      </c>
      <c r="AS317" s="36" t="s">
        <v>702</v>
      </c>
      <c r="AT317" s="36" t="s">
        <v>370</v>
      </c>
      <c r="AU317" s="135" t="str">
        <f t="shared" si="154"/>
        <v>Se mantiene los controles establecidos</v>
      </c>
    </row>
    <row r="318" spans="2:47" s="47" customFormat="1" ht="174.75" customHeight="1" x14ac:dyDescent="0.25">
      <c r="B318" s="41" t="s">
        <v>175</v>
      </c>
      <c r="C318" s="74" t="s">
        <v>466</v>
      </c>
      <c r="D318" s="73" t="s">
        <v>742</v>
      </c>
      <c r="E318" s="36" t="s">
        <v>743</v>
      </c>
      <c r="F318" s="36" t="s">
        <v>744</v>
      </c>
      <c r="G318" s="66" t="s">
        <v>180</v>
      </c>
      <c r="H318" s="135" t="s">
        <v>181</v>
      </c>
      <c r="I318" s="36" t="s">
        <v>219</v>
      </c>
      <c r="J318" s="39" t="s">
        <v>376</v>
      </c>
      <c r="K318" s="37" t="s">
        <v>220</v>
      </c>
      <c r="L318" s="36" t="s">
        <v>383</v>
      </c>
      <c r="M318" s="37" t="s">
        <v>384</v>
      </c>
      <c r="N318" s="37" t="s">
        <v>646</v>
      </c>
      <c r="O318" s="38">
        <v>2</v>
      </c>
      <c r="P318" s="38">
        <v>3</v>
      </c>
      <c r="Q318" s="36">
        <f t="shared" si="162"/>
        <v>6</v>
      </c>
      <c r="R318" s="36" t="str">
        <f t="shared" si="163"/>
        <v>MEDIO</v>
      </c>
      <c r="S318" s="38">
        <v>25</v>
      </c>
      <c r="T318" s="36">
        <f t="shared" si="164"/>
        <v>150</v>
      </c>
      <c r="U318" s="86" t="str">
        <f t="shared" si="165"/>
        <v>II</v>
      </c>
      <c r="V318" s="87" t="str">
        <f t="shared" si="166"/>
        <v>Aceptable con control especifico</v>
      </c>
      <c r="W318" s="36" t="s">
        <v>386</v>
      </c>
      <c r="X318" s="87" t="s">
        <v>180</v>
      </c>
      <c r="Y318" s="36" t="s">
        <v>189</v>
      </c>
      <c r="Z318" s="36" t="s">
        <v>189</v>
      </c>
      <c r="AA318" s="36" t="s">
        <v>704</v>
      </c>
      <c r="AB318" s="36" t="s">
        <v>388</v>
      </c>
      <c r="AC318" s="36" t="s">
        <v>370</v>
      </c>
      <c r="AD318" s="142">
        <v>45869</v>
      </c>
      <c r="AE318" s="86" t="s">
        <v>191</v>
      </c>
      <c r="AF318" s="38">
        <v>2</v>
      </c>
      <c r="AG318" s="38">
        <v>3</v>
      </c>
      <c r="AH318" s="36">
        <f t="shared" si="159"/>
        <v>6</v>
      </c>
      <c r="AI318" s="36" t="str">
        <f t="shared" si="160"/>
        <v>MEDIO</v>
      </c>
      <c r="AJ318" s="38">
        <v>25</v>
      </c>
      <c r="AK318" s="36">
        <f t="shared" si="161"/>
        <v>150</v>
      </c>
      <c r="AL318" s="86" t="str">
        <f t="shared" si="158"/>
        <v>II</v>
      </c>
      <c r="AM318" s="87" t="str">
        <f t="shared" si="167"/>
        <v>Aceptable con control especifico</v>
      </c>
      <c r="AN318" s="36" t="s">
        <v>386</v>
      </c>
      <c r="AO318" s="86" t="s">
        <v>180</v>
      </c>
      <c r="AP318" s="36" t="s">
        <v>189</v>
      </c>
      <c r="AQ318" s="36" t="s">
        <v>189</v>
      </c>
      <c r="AR318" s="36" t="s">
        <v>704</v>
      </c>
      <c r="AS318" s="36" t="s">
        <v>388</v>
      </c>
      <c r="AT318" s="36" t="s">
        <v>370</v>
      </c>
      <c r="AU318" s="135" t="str">
        <f t="shared" si="154"/>
        <v>Se mantiene los controles establecidos</v>
      </c>
    </row>
    <row r="319" spans="2:47" s="47" customFormat="1" ht="174.75" customHeight="1" x14ac:dyDescent="0.25">
      <c r="B319" s="41" t="s">
        <v>175</v>
      </c>
      <c r="C319" s="74" t="s">
        <v>466</v>
      </c>
      <c r="D319" s="73" t="s">
        <v>742</v>
      </c>
      <c r="E319" s="36" t="s">
        <v>743</v>
      </c>
      <c r="F319" s="36" t="s">
        <v>744</v>
      </c>
      <c r="G319" s="66" t="s">
        <v>180</v>
      </c>
      <c r="H319" s="135" t="s">
        <v>181</v>
      </c>
      <c r="I319" s="36" t="s">
        <v>491</v>
      </c>
      <c r="J319" s="39" t="s">
        <v>376</v>
      </c>
      <c r="K319" s="37" t="s">
        <v>705</v>
      </c>
      <c r="L319" s="36" t="s">
        <v>383</v>
      </c>
      <c r="M319" s="37" t="s">
        <v>221</v>
      </c>
      <c r="N319" s="37" t="s">
        <v>700</v>
      </c>
      <c r="O319" s="38">
        <v>3</v>
      </c>
      <c r="P319" s="38">
        <v>3</v>
      </c>
      <c r="Q319" s="36">
        <f t="shared" si="162"/>
        <v>9</v>
      </c>
      <c r="R319" s="36" t="str">
        <f t="shared" si="163"/>
        <v>ALTO</v>
      </c>
      <c r="S319" s="38">
        <v>25</v>
      </c>
      <c r="T319" s="36">
        <f t="shared" si="164"/>
        <v>225</v>
      </c>
      <c r="U319" s="86" t="str">
        <f t="shared" si="165"/>
        <v>II</v>
      </c>
      <c r="V319" s="87" t="str">
        <f t="shared" si="166"/>
        <v>Aceptable con control especifico</v>
      </c>
      <c r="W319" s="36" t="s">
        <v>754</v>
      </c>
      <c r="X319" s="87" t="s">
        <v>180</v>
      </c>
      <c r="Y319" s="36" t="s">
        <v>189</v>
      </c>
      <c r="Z319" s="36" t="s">
        <v>189</v>
      </c>
      <c r="AA319" s="36" t="s">
        <v>189</v>
      </c>
      <c r="AB319" s="36" t="s">
        <v>707</v>
      </c>
      <c r="AC319" s="36" t="s">
        <v>370</v>
      </c>
      <c r="AD319" s="142">
        <v>45869</v>
      </c>
      <c r="AE319" s="86" t="s">
        <v>191</v>
      </c>
      <c r="AF319" s="38">
        <v>3</v>
      </c>
      <c r="AG319" s="38">
        <v>3</v>
      </c>
      <c r="AH319" s="36">
        <f t="shared" si="159"/>
        <v>9</v>
      </c>
      <c r="AI319" s="36" t="str">
        <f t="shared" si="160"/>
        <v>ALTO</v>
      </c>
      <c r="AJ319" s="38">
        <v>25</v>
      </c>
      <c r="AK319" s="36">
        <f t="shared" si="161"/>
        <v>225</v>
      </c>
      <c r="AL319" s="86" t="str">
        <f t="shared" si="158"/>
        <v>II</v>
      </c>
      <c r="AM319" s="87" t="str">
        <f t="shared" si="167"/>
        <v>Aceptable con control especifico</v>
      </c>
      <c r="AN319" s="36" t="s">
        <v>754</v>
      </c>
      <c r="AO319" s="86" t="s">
        <v>180</v>
      </c>
      <c r="AP319" s="36" t="s">
        <v>189</v>
      </c>
      <c r="AQ319" s="36" t="s">
        <v>189</v>
      </c>
      <c r="AR319" s="36" t="s">
        <v>189</v>
      </c>
      <c r="AS319" s="36" t="s">
        <v>707</v>
      </c>
      <c r="AT319" s="36" t="s">
        <v>370</v>
      </c>
      <c r="AU319" s="135" t="str">
        <f t="shared" si="154"/>
        <v>Se mantiene los controles establecidos</v>
      </c>
    </row>
    <row r="320" spans="2:47" s="47" customFormat="1" ht="174.75" customHeight="1" x14ac:dyDescent="0.25">
      <c r="B320" s="41" t="s">
        <v>175</v>
      </c>
      <c r="C320" s="74" t="s">
        <v>466</v>
      </c>
      <c r="D320" s="73" t="s">
        <v>742</v>
      </c>
      <c r="E320" s="36" t="s">
        <v>743</v>
      </c>
      <c r="F320" s="36" t="s">
        <v>744</v>
      </c>
      <c r="G320" s="66" t="s">
        <v>180</v>
      </c>
      <c r="H320" s="135" t="s">
        <v>181</v>
      </c>
      <c r="I320" s="36" t="s">
        <v>708</v>
      </c>
      <c r="J320" s="39" t="s">
        <v>225</v>
      </c>
      <c r="K320" s="37" t="s">
        <v>496</v>
      </c>
      <c r="L320" s="36" t="s">
        <v>497</v>
      </c>
      <c r="M320" s="37" t="s">
        <v>709</v>
      </c>
      <c r="N320" s="37" t="s">
        <v>710</v>
      </c>
      <c r="O320" s="38">
        <v>2</v>
      </c>
      <c r="P320" s="38">
        <v>3</v>
      </c>
      <c r="Q320" s="36">
        <f t="shared" si="162"/>
        <v>6</v>
      </c>
      <c r="R320" s="36" t="str">
        <f t="shared" si="163"/>
        <v>MEDIO</v>
      </c>
      <c r="S320" s="38">
        <v>25</v>
      </c>
      <c r="T320" s="36">
        <f t="shared" si="164"/>
        <v>150</v>
      </c>
      <c r="U320" s="86" t="str">
        <f t="shared" si="165"/>
        <v>II</v>
      </c>
      <c r="V320" s="87" t="str">
        <f t="shared" si="166"/>
        <v>Aceptable con control especifico</v>
      </c>
      <c r="W320" s="36" t="s">
        <v>650</v>
      </c>
      <c r="X320" s="87" t="s">
        <v>180</v>
      </c>
      <c r="Y320" s="36" t="s">
        <v>189</v>
      </c>
      <c r="Z320" s="36" t="s">
        <v>189</v>
      </c>
      <c r="AA320" s="36" t="s">
        <v>394</v>
      </c>
      <c r="AB320" s="36" t="s">
        <v>395</v>
      </c>
      <c r="AC320" s="36" t="s">
        <v>711</v>
      </c>
      <c r="AD320" s="142">
        <v>45869</v>
      </c>
      <c r="AE320" s="86" t="s">
        <v>191</v>
      </c>
      <c r="AF320" s="38">
        <v>2</v>
      </c>
      <c r="AG320" s="38">
        <v>3</v>
      </c>
      <c r="AH320" s="36">
        <f t="shared" si="159"/>
        <v>6</v>
      </c>
      <c r="AI320" s="36" t="str">
        <f t="shared" si="160"/>
        <v>MEDIO</v>
      </c>
      <c r="AJ320" s="38">
        <v>25</v>
      </c>
      <c r="AK320" s="36">
        <f t="shared" si="161"/>
        <v>150</v>
      </c>
      <c r="AL320" s="86" t="str">
        <f t="shared" si="158"/>
        <v>II</v>
      </c>
      <c r="AM320" s="87" t="str">
        <f t="shared" si="167"/>
        <v>Aceptable con control especifico</v>
      </c>
      <c r="AN320" s="36" t="s">
        <v>650</v>
      </c>
      <c r="AO320" s="86" t="s">
        <v>180</v>
      </c>
      <c r="AP320" s="36" t="s">
        <v>189</v>
      </c>
      <c r="AQ320" s="36" t="s">
        <v>189</v>
      </c>
      <c r="AR320" s="36" t="s">
        <v>394</v>
      </c>
      <c r="AS320" s="36" t="s">
        <v>395</v>
      </c>
      <c r="AT320" s="36" t="s">
        <v>711</v>
      </c>
      <c r="AU320" s="135" t="str">
        <f t="shared" si="154"/>
        <v>Se mantiene los controles establecidos</v>
      </c>
    </row>
    <row r="321" spans="2:47" s="47" customFormat="1" ht="174.75" customHeight="1" x14ac:dyDescent="0.25">
      <c r="B321" s="41" t="s">
        <v>175</v>
      </c>
      <c r="C321" s="74" t="s">
        <v>466</v>
      </c>
      <c r="D321" s="73" t="s">
        <v>742</v>
      </c>
      <c r="E321" s="36" t="s">
        <v>743</v>
      </c>
      <c r="F321" s="36" t="s">
        <v>744</v>
      </c>
      <c r="G321" s="66" t="s">
        <v>180</v>
      </c>
      <c r="H321" s="135" t="s">
        <v>181</v>
      </c>
      <c r="I321" s="36" t="s">
        <v>404</v>
      </c>
      <c r="J321" s="39" t="s">
        <v>225</v>
      </c>
      <c r="K321" s="37" t="s">
        <v>405</v>
      </c>
      <c r="L321" s="36" t="s">
        <v>229</v>
      </c>
      <c r="M321" s="37" t="s">
        <v>406</v>
      </c>
      <c r="N321" s="37" t="s">
        <v>407</v>
      </c>
      <c r="O321" s="38">
        <v>2</v>
      </c>
      <c r="P321" s="38">
        <v>3</v>
      </c>
      <c r="Q321" s="36">
        <f t="shared" si="162"/>
        <v>6</v>
      </c>
      <c r="R321" s="36" t="str">
        <f t="shared" si="163"/>
        <v>MEDIO</v>
      </c>
      <c r="S321" s="38">
        <v>25</v>
      </c>
      <c r="T321" s="36">
        <f t="shared" si="164"/>
        <v>150</v>
      </c>
      <c r="U321" s="86" t="str">
        <f t="shared" si="165"/>
        <v>II</v>
      </c>
      <c r="V321" s="143" t="str">
        <f t="shared" si="166"/>
        <v>Aceptable con control especifico</v>
      </c>
      <c r="W321" s="36" t="s">
        <v>237</v>
      </c>
      <c r="X321" s="87" t="s">
        <v>180</v>
      </c>
      <c r="Y321" s="36" t="s">
        <v>189</v>
      </c>
      <c r="Z321" s="36" t="s">
        <v>189</v>
      </c>
      <c r="AA321" s="36" t="s">
        <v>718</v>
      </c>
      <c r="AB321" s="36" t="s">
        <v>409</v>
      </c>
      <c r="AC321" s="36" t="s">
        <v>370</v>
      </c>
      <c r="AD321" s="142">
        <v>45869</v>
      </c>
      <c r="AE321" s="86" t="s">
        <v>191</v>
      </c>
      <c r="AF321" s="38">
        <v>2</v>
      </c>
      <c r="AG321" s="38">
        <v>3</v>
      </c>
      <c r="AH321" s="36">
        <f t="shared" si="159"/>
        <v>6</v>
      </c>
      <c r="AI321" s="36" t="str">
        <f t="shared" si="160"/>
        <v>MEDIO</v>
      </c>
      <c r="AJ321" s="38">
        <v>25</v>
      </c>
      <c r="AK321" s="36">
        <f t="shared" si="161"/>
        <v>150</v>
      </c>
      <c r="AL321" s="86" t="str">
        <f t="shared" si="158"/>
        <v>II</v>
      </c>
      <c r="AM321" s="143" t="str">
        <f t="shared" si="167"/>
        <v>Aceptable con control especifico</v>
      </c>
      <c r="AN321" s="36" t="s">
        <v>237</v>
      </c>
      <c r="AO321" s="86" t="s">
        <v>180</v>
      </c>
      <c r="AP321" s="36" t="s">
        <v>189</v>
      </c>
      <c r="AQ321" s="36" t="s">
        <v>189</v>
      </c>
      <c r="AR321" s="36" t="s">
        <v>718</v>
      </c>
      <c r="AS321" s="36" t="s">
        <v>409</v>
      </c>
      <c r="AT321" s="36" t="s">
        <v>370</v>
      </c>
      <c r="AU321" s="135" t="str">
        <f t="shared" si="154"/>
        <v>Se mantiene los controles establecidos</v>
      </c>
    </row>
    <row r="322" spans="2:47" s="47" customFormat="1" ht="174.75" customHeight="1" x14ac:dyDescent="0.25">
      <c r="B322" s="41" t="s">
        <v>175</v>
      </c>
      <c r="C322" s="74" t="s">
        <v>466</v>
      </c>
      <c r="D322" s="73" t="s">
        <v>742</v>
      </c>
      <c r="E322" s="36" t="s">
        <v>743</v>
      </c>
      <c r="F322" s="36" t="s">
        <v>744</v>
      </c>
      <c r="G322" s="66" t="s">
        <v>180</v>
      </c>
      <c r="H322" s="135" t="s">
        <v>181</v>
      </c>
      <c r="I322" s="36" t="s">
        <v>232</v>
      </c>
      <c r="J322" s="39" t="s">
        <v>225</v>
      </c>
      <c r="K322" s="37" t="s">
        <v>410</v>
      </c>
      <c r="L322" s="86" t="s">
        <v>234</v>
      </c>
      <c r="M322" s="37" t="s">
        <v>411</v>
      </c>
      <c r="N322" s="37" t="s">
        <v>407</v>
      </c>
      <c r="O322" s="87">
        <v>1</v>
      </c>
      <c r="P322" s="87">
        <v>3</v>
      </c>
      <c r="Q322" s="87">
        <f>O322*P322</f>
        <v>3</v>
      </c>
      <c r="R322" s="86" t="str">
        <f t="shared" si="163"/>
        <v>BAJO</v>
      </c>
      <c r="S322" s="87">
        <v>25</v>
      </c>
      <c r="T322" s="87">
        <f t="shared" si="164"/>
        <v>75</v>
      </c>
      <c r="U322" s="87" t="str">
        <f t="shared" si="165"/>
        <v>III</v>
      </c>
      <c r="V322" s="143" t="str">
        <f t="shared" si="166"/>
        <v>Mejorable</v>
      </c>
      <c r="W322" s="36" t="s">
        <v>237</v>
      </c>
      <c r="X322" s="87" t="s">
        <v>180</v>
      </c>
      <c r="Y322" s="36" t="s">
        <v>189</v>
      </c>
      <c r="Z322" s="36" t="s">
        <v>189</v>
      </c>
      <c r="AA322" s="36" t="s">
        <v>189</v>
      </c>
      <c r="AB322" s="36" t="s">
        <v>413</v>
      </c>
      <c r="AC322" s="36" t="s">
        <v>720</v>
      </c>
      <c r="AD322" s="142">
        <v>45869</v>
      </c>
      <c r="AE322" s="86" t="s">
        <v>191</v>
      </c>
      <c r="AF322" s="87">
        <v>6</v>
      </c>
      <c r="AG322" s="87">
        <v>3</v>
      </c>
      <c r="AH322" s="87">
        <f>AF322*AG322</f>
        <v>18</v>
      </c>
      <c r="AI322" s="86" t="str">
        <f t="shared" si="160"/>
        <v>ALTO</v>
      </c>
      <c r="AJ322" s="87">
        <v>25</v>
      </c>
      <c r="AK322" s="87">
        <f t="shared" si="161"/>
        <v>450</v>
      </c>
      <c r="AL322" s="87" t="str">
        <f t="shared" si="158"/>
        <v>II</v>
      </c>
      <c r="AM322" s="143" t="str">
        <f t="shared" si="167"/>
        <v>Aceptable con control especifico</v>
      </c>
      <c r="AN322" s="36" t="s">
        <v>237</v>
      </c>
      <c r="AO322" s="86" t="s">
        <v>180</v>
      </c>
      <c r="AP322" s="36" t="s">
        <v>189</v>
      </c>
      <c r="AQ322" s="36" t="s">
        <v>189</v>
      </c>
      <c r="AR322" s="36" t="s">
        <v>189</v>
      </c>
      <c r="AS322" s="36" t="s">
        <v>413</v>
      </c>
      <c r="AT322" s="36" t="s">
        <v>720</v>
      </c>
      <c r="AU322" s="135" t="str">
        <f t="shared" si="154"/>
        <v>Disminuyó el riesgo</v>
      </c>
    </row>
    <row r="323" spans="2:47" s="47" customFormat="1" ht="174.75" customHeight="1" x14ac:dyDescent="0.25">
      <c r="B323" s="41" t="s">
        <v>175</v>
      </c>
      <c r="C323" s="74" t="s">
        <v>466</v>
      </c>
      <c r="D323" s="73" t="s">
        <v>742</v>
      </c>
      <c r="E323" s="36" t="s">
        <v>743</v>
      </c>
      <c r="F323" s="36" t="s">
        <v>744</v>
      </c>
      <c r="G323" s="66" t="s">
        <v>180</v>
      </c>
      <c r="H323" s="135" t="s">
        <v>181</v>
      </c>
      <c r="I323" s="36" t="s">
        <v>315</v>
      </c>
      <c r="J323" s="39" t="s">
        <v>225</v>
      </c>
      <c r="K323" s="37" t="s">
        <v>316</v>
      </c>
      <c r="L323" s="36" t="s">
        <v>229</v>
      </c>
      <c r="M323" s="37" t="s">
        <v>411</v>
      </c>
      <c r="N323" s="37" t="s">
        <v>415</v>
      </c>
      <c r="O323" s="38">
        <v>2</v>
      </c>
      <c r="P323" s="38">
        <v>4</v>
      </c>
      <c r="Q323" s="36">
        <f t="shared" si="162"/>
        <v>8</v>
      </c>
      <c r="R323" s="36" t="str">
        <f t="shared" si="163"/>
        <v>MEDIO</v>
      </c>
      <c r="S323" s="38">
        <v>25</v>
      </c>
      <c r="T323" s="36">
        <f t="shared" si="164"/>
        <v>200</v>
      </c>
      <c r="U323" s="86" t="str">
        <f t="shared" si="165"/>
        <v>II</v>
      </c>
      <c r="V323" s="143" t="str">
        <f t="shared" si="166"/>
        <v>Aceptable con control especifico</v>
      </c>
      <c r="W323" s="36" t="s">
        <v>237</v>
      </c>
      <c r="X323" s="87" t="s">
        <v>180</v>
      </c>
      <c r="Y323" s="36" t="s">
        <v>189</v>
      </c>
      <c r="Z323" s="36" t="s">
        <v>189</v>
      </c>
      <c r="AA323" s="36" t="s">
        <v>416</v>
      </c>
      <c r="AB323" s="36" t="s">
        <v>503</v>
      </c>
      <c r="AC323" s="36" t="s">
        <v>721</v>
      </c>
      <c r="AD323" s="142">
        <v>45869</v>
      </c>
      <c r="AE323" s="86" t="s">
        <v>191</v>
      </c>
      <c r="AF323" s="38">
        <v>2</v>
      </c>
      <c r="AG323" s="38">
        <v>4</v>
      </c>
      <c r="AH323" s="36">
        <f t="shared" si="159"/>
        <v>8</v>
      </c>
      <c r="AI323" s="36" t="str">
        <f t="shared" si="160"/>
        <v>MEDIO</v>
      </c>
      <c r="AJ323" s="38">
        <v>25</v>
      </c>
      <c r="AK323" s="36">
        <f t="shared" si="161"/>
        <v>200</v>
      </c>
      <c r="AL323" s="86" t="str">
        <f t="shared" si="158"/>
        <v>II</v>
      </c>
      <c r="AM323" s="143" t="str">
        <f t="shared" si="167"/>
        <v>Aceptable con control especifico</v>
      </c>
      <c r="AN323" s="36" t="s">
        <v>237</v>
      </c>
      <c r="AO323" s="86" t="s">
        <v>180</v>
      </c>
      <c r="AP323" s="36" t="s">
        <v>189</v>
      </c>
      <c r="AQ323" s="36" t="s">
        <v>189</v>
      </c>
      <c r="AR323" s="36" t="s">
        <v>416</v>
      </c>
      <c r="AS323" s="36" t="s">
        <v>503</v>
      </c>
      <c r="AT323" s="36" t="s">
        <v>721</v>
      </c>
      <c r="AU323" s="135" t="str">
        <f t="shared" si="154"/>
        <v>Se mantiene los controles establecidos</v>
      </c>
    </row>
    <row r="324" spans="2:47" s="47" customFormat="1" ht="174.75" customHeight="1" x14ac:dyDescent="0.25">
      <c r="B324" s="41" t="s">
        <v>175</v>
      </c>
      <c r="C324" s="74" t="s">
        <v>466</v>
      </c>
      <c r="D324" s="73" t="s">
        <v>742</v>
      </c>
      <c r="E324" s="36" t="s">
        <v>743</v>
      </c>
      <c r="F324" s="36" t="s">
        <v>744</v>
      </c>
      <c r="G324" s="66" t="s">
        <v>180</v>
      </c>
      <c r="H324" s="135" t="s">
        <v>181</v>
      </c>
      <c r="I324" s="36" t="s">
        <v>419</v>
      </c>
      <c r="J324" s="39" t="s">
        <v>225</v>
      </c>
      <c r="K324" s="37" t="s">
        <v>405</v>
      </c>
      <c r="L324" s="36" t="s">
        <v>185</v>
      </c>
      <c r="M324" s="37" t="s">
        <v>420</v>
      </c>
      <c r="N324" s="37" t="s">
        <v>407</v>
      </c>
      <c r="O324" s="38">
        <v>3</v>
      </c>
      <c r="P324" s="38">
        <v>3</v>
      </c>
      <c r="Q324" s="36">
        <f t="shared" si="162"/>
        <v>9</v>
      </c>
      <c r="R324" s="36" t="str">
        <f t="shared" si="163"/>
        <v>ALTO</v>
      </c>
      <c r="S324" s="38">
        <v>25</v>
      </c>
      <c r="T324" s="36">
        <f t="shared" si="164"/>
        <v>225</v>
      </c>
      <c r="U324" s="86" t="str">
        <f t="shared" si="165"/>
        <v>II</v>
      </c>
      <c r="V324" s="143" t="str">
        <f t="shared" si="166"/>
        <v>Aceptable con control especifico</v>
      </c>
      <c r="W324" s="36" t="s">
        <v>237</v>
      </c>
      <c r="X324" s="87" t="s">
        <v>180</v>
      </c>
      <c r="Y324" s="36" t="s">
        <v>189</v>
      </c>
      <c r="Z324" s="36" t="s">
        <v>189</v>
      </c>
      <c r="AA324" s="36" t="s">
        <v>421</v>
      </c>
      <c r="AB324" s="36" t="s">
        <v>422</v>
      </c>
      <c r="AC324" s="36" t="s">
        <v>423</v>
      </c>
      <c r="AD324" s="142">
        <v>45869</v>
      </c>
      <c r="AE324" s="86" t="s">
        <v>191</v>
      </c>
      <c r="AF324" s="38">
        <v>3</v>
      </c>
      <c r="AG324" s="38">
        <v>3</v>
      </c>
      <c r="AH324" s="36">
        <f t="shared" si="159"/>
        <v>9</v>
      </c>
      <c r="AI324" s="36" t="str">
        <f t="shared" si="160"/>
        <v>ALTO</v>
      </c>
      <c r="AJ324" s="38">
        <v>25</v>
      </c>
      <c r="AK324" s="36">
        <f t="shared" si="161"/>
        <v>225</v>
      </c>
      <c r="AL324" s="86" t="str">
        <f t="shared" si="158"/>
        <v>II</v>
      </c>
      <c r="AM324" s="143" t="str">
        <f t="shared" si="167"/>
        <v>Aceptable con control especifico</v>
      </c>
      <c r="AN324" s="36" t="s">
        <v>237</v>
      </c>
      <c r="AO324" s="86" t="s">
        <v>180</v>
      </c>
      <c r="AP324" s="36" t="s">
        <v>189</v>
      </c>
      <c r="AQ324" s="36" t="s">
        <v>189</v>
      </c>
      <c r="AR324" s="36" t="s">
        <v>421</v>
      </c>
      <c r="AS324" s="36" t="s">
        <v>422</v>
      </c>
      <c r="AT324" s="36" t="s">
        <v>423</v>
      </c>
      <c r="AU324" s="135" t="str">
        <f t="shared" si="154"/>
        <v>Se mantiene los controles establecidos</v>
      </c>
    </row>
    <row r="325" spans="2:47" s="47" customFormat="1" ht="174.75" customHeight="1" x14ac:dyDescent="0.25">
      <c r="B325" s="41" t="s">
        <v>175</v>
      </c>
      <c r="C325" s="74" t="s">
        <v>466</v>
      </c>
      <c r="D325" s="73" t="s">
        <v>742</v>
      </c>
      <c r="E325" s="36" t="s">
        <v>743</v>
      </c>
      <c r="F325" s="36" t="s">
        <v>744</v>
      </c>
      <c r="G325" s="66" t="s">
        <v>180</v>
      </c>
      <c r="H325" s="135" t="s">
        <v>181</v>
      </c>
      <c r="I325" s="36" t="s">
        <v>724</v>
      </c>
      <c r="J325" s="39" t="s">
        <v>225</v>
      </c>
      <c r="K325" s="37" t="s">
        <v>425</v>
      </c>
      <c r="L325" s="36" t="s">
        <v>185</v>
      </c>
      <c r="M325" s="37" t="s">
        <v>725</v>
      </c>
      <c r="N325" s="37" t="s">
        <v>726</v>
      </c>
      <c r="O325" s="38">
        <v>2</v>
      </c>
      <c r="P325" s="38">
        <v>3</v>
      </c>
      <c r="Q325" s="36">
        <f t="shared" si="162"/>
        <v>6</v>
      </c>
      <c r="R325" s="36" t="str">
        <f t="shared" si="163"/>
        <v>MEDIO</v>
      </c>
      <c r="S325" s="38">
        <v>25</v>
      </c>
      <c r="T325" s="36">
        <f t="shared" si="164"/>
        <v>150</v>
      </c>
      <c r="U325" s="86" t="str">
        <f t="shared" si="165"/>
        <v>II</v>
      </c>
      <c r="V325" s="87" t="str">
        <f t="shared" si="166"/>
        <v>Aceptable con control especifico</v>
      </c>
      <c r="W325" s="36" t="s">
        <v>429</v>
      </c>
      <c r="X325" s="87" t="s">
        <v>180</v>
      </c>
      <c r="Y325" s="36" t="s">
        <v>189</v>
      </c>
      <c r="Z325" s="36" t="s">
        <v>189</v>
      </c>
      <c r="AA325" s="36" t="s">
        <v>755</v>
      </c>
      <c r="AB325" s="36" t="s">
        <v>756</v>
      </c>
      <c r="AC325" s="36" t="s">
        <v>658</v>
      </c>
      <c r="AD325" s="142">
        <v>45869</v>
      </c>
      <c r="AE325" s="86" t="s">
        <v>191</v>
      </c>
      <c r="AF325" s="38">
        <v>2</v>
      </c>
      <c r="AG325" s="38">
        <v>3</v>
      </c>
      <c r="AH325" s="36">
        <f t="shared" si="159"/>
        <v>6</v>
      </c>
      <c r="AI325" s="36" t="str">
        <f t="shared" si="160"/>
        <v>MEDIO</v>
      </c>
      <c r="AJ325" s="38">
        <v>25</v>
      </c>
      <c r="AK325" s="36">
        <f t="shared" si="161"/>
        <v>150</v>
      </c>
      <c r="AL325" s="86" t="str">
        <f t="shared" si="158"/>
        <v>II</v>
      </c>
      <c r="AM325" s="87" t="str">
        <f t="shared" si="167"/>
        <v>Aceptable con control especifico</v>
      </c>
      <c r="AN325" s="36" t="s">
        <v>429</v>
      </c>
      <c r="AO325" s="86" t="s">
        <v>180</v>
      </c>
      <c r="AP325" s="36" t="s">
        <v>189</v>
      </c>
      <c r="AQ325" s="36" t="s">
        <v>189</v>
      </c>
      <c r="AR325" s="36" t="s">
        <v>755</v>
      </c>
      <c r="AS325" s="36" t="s">
        <v>756</v>
      </c>
      <c r="AT325" s="36" t="s">
        <v>658</v>
      </c>
      <c r="AU325" s="135" t="str">
        <f t="shared" si="154"/>
        <v>Se mantiene los controles establecidos</v>
      </c>
    </row>
    <row r="326" spans="2:47" s="47" customFormat="1" ht="174.75" customHeight="1" x14ac:dyDescent="0.25">
      <c r="B326" s="41" t="s">
        <v>175</v>
      </c>
      <c r="C326" s="74" t="s">
        <v>466</v>
      </c>
      <c r="D326" s="73" t="s">
        <v>742</v>
      </c>
      <c r="E326" s="36" t="s">
        <v>743</v>
      </c>
      <c r="F326" s="36" t="s">
        <v>744</v>
      </c>
      <c r="G326" s="66" t="s">
        <v>180</v>
      </c>
      <c r="H326" s="135" t="s">
        <v>247</v>
      </c>
      <c r="I326" s="36" t="s">
        <v>238</v>
      </c>
      <c r="J326" s="39" t="s">
        <v>225</v>
      </c>
      <c r="K326" s="37" t="s">
        <v>432</v>
      </c>
      <c r="L326" s="70" t="s">
        <v>433</v>
      </c>
      <c r="M326" s="72" t="s">
        <v>434</v>
      </c>
      <c r="N326" s="72" t="s">
        <v>435</v>
      </c>
      <c r="O326" s="38">
        <v>2</v>
      </c>
      <c r="P326" s="38">
        <v>2</v>
      </c>
      <c r="Q326" s="36">
        <f t="shared" si="162"/>
        <v>4</v>
      </c>
      <c r="R326" s="36" t="str">
        <f t="shared" si="163"/>
        <v>BAJO</v>
      </c>
      <c r="S326" s="38">
        <v>100</v>
      </c>
      <c r="T326" s="36">
        <f t="shared" si="164"/>
        <v>400</v>
      </c>
      <c r="U326" s="86" t="str">
        <f t="shared" si="165"/>
        <v>II</v>
      </c>
      <c r="V326" s="87" t="str">
        <f t="shared" si="166"/>
        <v>Aceptable con control especifico</v>
      </c>
      <c r="W326" s="38" t="s">
        <v>242</v>
      </c>
      <c r="X326" s="87" t="s">
        <v>180</v>
      </c>
      <c r="Y326" s="36" t="s">
        <v>189</v>
      </c>
      <c r="Z326" s="36" t="s">
        <v>189</v>
      </c>
      <c r="AA326" s="36" t="s">
        <v>757</v>
      </c>
      <c r="AB326" s="72" t="s">
        <v>437</v>
      </c>
      <c r="AC326" s="36" t="s">
        <v>438</v>
      </c>
      <c r="AD326" s="142">
        <v>45869</v>
      </c>
      <c r="AE326" s="86" t="s">
        <v>191</v>
      </c>
      <c r="AF326" s="38">
        <v>2</v>
      </c>
      <c r="AG326" s="38">
        <v>2</v>
      </c>
      <c r="AH326" s="36">
        <f t="shared" si="159"/>
        <v>4</v>
      </c>
      <c r="AI326" s="36" t="str">
        <f t="shared" si="160"/>
        <v>BAJO</v>
      </c>
      <c r="AJ326" s="38">
        <v>100</v>
      </c>
      <c r="AK326" s="36">
        <f t="shared" si="161"/>
        <v>400</v>
      </c>
      <c r="AL326" s="86" t="str">
        <f t="shared" si="158"/>
        <v>II</v>
      </c>
      <c r="AM326" s="87" t="str">
        <f t="shared" si="167"/>
        <v>Aceptable con control especifico</v>
      </c>
      <c r="AN326" s="38" t="s">
        <v>242</v>
      </c>
      <c r="AO326" s="86" t="s">
        <v>180</v>
      </c>
      <c r="AP326" s="36" t="s">
        <v>189</v>
      </c>
      <c r="AQ326" s="36" t="s">
        <v>189</v>
      </c>
      <c r="AR326" s="36" t="s">
        <v>757</v>
      </c>
      <c r="AS326" s="72" t="s">
        <v>437</v>
      </c>
      <c r="AT326" s="36" t="s">
        <v>438</v>
      </c>
      <c r="AU326" s="135" t="str">
        <f t="shared" si="154"/>
        <v>Se mantiene los controles establecidos</v>
      </c>
    </row>
    <row r="327" spans="2:47" s="47" customFormat="1" ht="174.75" customHeight="1" x14ac:dyDescent="0.25">
      <c r="B327" s="41" t="s">
        <v>175</v>
      </c>
      <c r="C327" s="74" t="s">
        <v>466</v>
      </c>
      <c r="D327" s="73" t="s">
        <v>742</v>
      </c>
      <c r="E327" s="36" t="s">
        <v>743</v>
      </c>
      <c r="F327" s="36" t="s">
        <v>744</v>
      </c>
      <c r="G327" s="66" t="s">
        <v>180</v>
      </c>
      <c r="H327" s="135" t="s">
        <v>181</v>
      </c>
      <c r="I327" s="36" t="s">
        <v>439</v>
      </c>
      <c r="J327" s="39" t="s">
        <v>225</v>
      </c>
      <c r="K327" s="37" t="s">
        <v>244</v>
      </c>
      <c r="L327" s="36" t="s">
        <v>185</v>
      </c>
      <c r="M327" s="37" t="s">
        <v>440</v>
      </c>
      <c r="N327" s="37" t="s">
        <v>185</v>
      </c>
      <c r="O327" s="38">
        <v>2</v>
      </c>
      <c r="P327" s="38">
        <v>1</v>
      </c>
      <c r="Q327" s="36">
        <f t="shared" si="162"/>
        <v>2</v>
      </c>
      <c r="R327" s="36" t="str">
        <f t="shared" si="163"/>
        <v>BAJO</v>
      </c>
      <c r="S327" s="38">
        <v>10</v>
      </c>
      <c r="T327" s="36">
        <f t="shared" si="164"/>
        <v>20</v>
      </c>
      <c r="U327" s="86" t="str">
        <f t="shared" si="165"/>
        <v>IV</v>
      </c>
      <c r="V327" s="87" t="str">
        <f t="shared" si="166"/>
        <v>Aceptable</v>
      </c>
      <c r="W327" s="38" t="s">
        <v>242</v>
      </c>
      <c r="X327" s="87" t="s">
        <v>180</v>
      </c>
      <c r="Y327" s="36" t="s">
        <v>189</v>
      </c>
      <c r="Z327" s="36" t="s">
        <v>189</v>
      </c>
      <c r="AA327" s="36" t="s">
        <v>441</v>
      </c>
      <c r="AB327" s="36" t="s">
        <v>442</v>
      </c>
      <c r="AC327" s="36" t="s">
        <v>443</v>
      </c>
      <c r="AD327" s="142">
        <v>45869</v>
      </c>
      <c r="AE327" s="86" t="s">
        <v>191</v>
      </c>
      <c r="AF327" s="38">
        <v>2</v>
      </c>
      <c r="AG327" s="38">
        <v>1</v>
      </c>
      <c r="AH327" s="36">
        <f t="shared" si="159"/>
        <v>2</v>
      </c>
      <c r="AI327" s="36" t="str">
        <f t="shared" si="160"/>
        <v>BAJO</v>
      </c>
      <c r="AJ327" s="38">
        <v>10</v>
      </c>
      <c r="AK327" s="36">
        <f t="shared" si="161"/>
        <v>20</v>
      </c>
      <c r="AL327" s="86" t="str">
        <f t="shared" si="158"/>
        <v>IV</v>
      </c>
      <c r="AM327" s="87" t="str">
        <f t="shared" si="167"/>
        <v>Aceptable</v>
      </c>
      <c r="AN327" s="38" t="s">
        <v>242</v>
      </c>
      <c r="AO327" s="86" t="s">
        <v>180</v>
      </c>
      <c r="AP327" s="36" t="s">
        <v>189</v>
      </c>
      <c r="AQ327" s="36" t="s">
        <v>189</v>
      </c>
      <c r="AR327" s="36" t="s">
        <v>441</v>
      </c>
      <c r="AS327" s="36" t="s">
        <v>442</v>
      </c>
      <c r="AT327" s="36" t="s">
        <v>443</v>
      </c>
      <c r="AU327" s="135" t="str">
        <f t="shared" si="154"/>
        <v>Se mantiene los controles establecidos</v>
      </c>
    </row>
    <row r="328" spans="2:47" s="47" customFormat="1" ht="174.75" customHeight="1" x14ac:dyDescent="0.25">
      <c r="B328" s="41" t="s">
        <v>175</v>
      </c>
      <c r="C328" s="74" t="s">
        <v>466</v>
      </c>
      <c r="D328" s="73" t="s">
        <v>742</v>
      </c>
      <c r="E328" s="36" t="s">
        <v>743</v>
      </c>
      <c r="F328" s="36" t="s">
        <v>744</v>
      </c>
      <c r="G328" s="66"/>
      <c r="H328" s="135" t="s">
        <v>181</v>
      </c>
      <c r="I328" s="36" t="s">
        <v>758</v>
      </c>
      <c r="J328" s="39" t="s">
        <v>225</v>
      </c>
      <c r="K328" s="37" t="s">
        <v>732</v>
      </c>
      <c r="L328" s="36" t="s">
        <v>185</v>
      </c>
      <c r="M328" s="37" t="s">
        <v>185</v>
      </c>
      <c r="N328" s="37" t="s">
        <v>759</v>
      </c>
      <c r="O328" s="38">
        <v>2</v>
      </c>
      <c r="P328" s="38">
        <v>1</v>
      </c>
      <c r="Q328" s="36">
        <f t="shared" si="162"/>
        <v>2</v>
      </c>
      <c r="R328" s="36" t="str">
        <f t="shared" si="163"/>
        <v>BAJO</v>
      </c>
      <c r="S328" s="38">
        <v>60</v>
      </c>
      <c r="T328" s="36">
        <f t="shared" si="164"/>
        <v>120</v>
      </c>
      <c r="U328" s="86" t="str">
        <f t="shared" si="165"/>
        <v>III</v>
      </c>
      <c r="V328" s="87" t="str">
        <f t="shared" si="166"/>
        <v>Mejorable</v>
      </c>
      <c r="W328" s="38" t="s">
        <v>429</v>
      </c>
      <c r="X328" s="87" t="s">
        <v>180</v>
      </c>
      <c r="Y328" s="36" t="s">
        <v>189</v>
      </c>
      <c r="Z328" s="36" t="s">
        <v>189</v>
      </c>
      <c r="AA328" s="36" t="s">
        <v>760</v>
      </c>
      <c r="AB328" s="37" t="s">
        <v>761</v>
      </c>
      <c r="AC328" s="37" t="s">
        <v>762</v>
      </c>
      <c r="AD328" s="142">
        <v>45869</v>
      </c>
      <c r="AE328" s="86" t="s">
        <v>191</v>
      </c>
      <c r="AF328" s="38">
        <v>2</v>
      </c>
      <c r="AG328" s="38">
        <v>1</v>
      </c>
      <c r="AH328" s="36">
        <f t="shared" si="159"/>
        <v>2</v>
      </c>
      <c r="AI328" s="36" t="str">
        <f t="shared" si="160"/>
        <v>BAJO</v>
      </c>
      <c r="AJ328" s="38">
        <v>60</v>
      </c>
      <c r="AK328" s="36">
        <f t="shared" si="161"/>
        <v>120</v>
      </c>
      <c r="AL328" s="86" t="str">
        <f t="shared" si="158"/>
        <v>III</v>
      </c>
      <c r="AM328" s="87" t="str">
        <f t="shared" si="167"/>
        <v>Mejorable</v>
      </c>
      <c r="AN328" s="38" t="s">
        <v>429</v>
      </c>
      <c r="AO328" s="86" t="s">
        <v>180</v>
      </c>
      <c r="AP328" s="36" t="s">
        <v>189</v>
      </c>
      <c r="AQ328" s="36" t="s">
        <v>189</v>
      </c>
      <c r="AR328" s="36" t="s">
        <v>760</v>
      </c>
      <c r="AS328" s="37" t="s">
        <v>761</v>
      </c>
      <c r="AT328" s="37" t="s">
        <v>762</v>
      </c>
      <c r="AU328" s="135" t="str">
        <f t="shared" si="154"/>
        <v>Se mantiene los controles establecidos</v>
      </c>
    </row>
    <row r="329" spans="2:47" s="47" customFormat="1" ht="174.75" customHeight="1" x14ac:dyDescent="0.25">
      <c r="B329" s="41" t="s">
        <v>175</v>
      </c>
      <c r="C329" s="74" t="s">
        <v>466</v>
      </c>
      <c r="D329" s="73" t="s">
        <v>742</v>
      </c>
      <c r="E329" s="36" t="s">
        <v>743</v>
      </c>
      <c r="F329" s="36" t="s">
        <v>744</v>
      </c>
      <c r="G329" s="66" t="s">
        <v>180</v>
      </c>
      <c r="H329" s="135" t="s">
        <v>247</v>
      </c>
      <c r="I329" s="86" t="s">
        <v>248</v>
      </c>
      <c r="J329" s="39" t="s">
        <v>444</v>
      </c>
      <c r="K329" s="37" t="s">
        <v>410</v>
      </c>
      <c r="L329" s="36" t="s">
        <v>445</v>
      </c>
      <c r="M329" s="37" t="s">
        <v>446</v>
      </c>
      <c r="N329" s="37" t="s">
        <v>447</v>
      </c>
      <c r="O329" s="38">
        <v>2</v>
      </c>
      <c r="P329" s="38">
        <v>2</v>
      </c>
      <c r="Q329" s="36">
        <f t="shared" si="162"/>
        <v>4</v>
      </c>
      <c r="R329" s="36" t="str">
        <f t="shared" si="163"/>
        <v>BAJO</v>
      </c>
      <c r="S329" s="38">
        <v>25</v>
      </c>
      <c r="T329" s="36">
        <f t="shared" si="164"/>
        <v>100</v>
      </c>
      <c r="U329" s="86" t="str">
        <f t="shared" si="165"/>
        <v>III</v>
      </c>
      <c r="V329" s="87" t="str">
        <f t="shared" si="166"/>
        <v>Mejorable</v>
      </c>
      <c r="W329" s="38" t="s">
        <v>253</v>
      </c>
      <c r="X329" s="87" t="s">
        <v>180</v>
      </c>
      <c r="Y329" s="36" t="s">
        <v>189</v>
      </c>
      <c r="Z329" s="36" t="s">
        <v>189</v>
      </c>
      <c r="AA329" s="36" t="s">
        <v>189</v>
      </c>
      <c r="AB329" s="37" t="s">
        <v>448</v>
      </c>
      <c r="AC329" s="37" t="s">
        <v>449</v>
      </c>
      <c r="AD329" s="142">
        <v>45869</v>
      </c>
      <c r="AE329" s="86" t="s">
        <v>191</v>
      </c>
      <c r="AF329" s="38">
        <v>2</v>
      </c>
      <c r="AG329" s="38">
        <v>2</v>
      </c>
      <c r="AH329" s="36">
        <f t="shared" si="159"/>
        <v>4</v>
      </c>
      <c r="AI329" s="36" t="str">
        <f t="shared" si="160"/>
        <v>BAJO</v>
      </c>
      <c r="AJ329" s="38">
        <v>25</v>
      </c>
      <c r="AK329" s="36">
        <f t="shared" si="161"/>
        <v>100</v>
      </c>
      <c r="AL329" s="86" t="str">
        <f t="shared" si="158"/>
        <v>III</v>
      </c>
      <c r="AM329" s="87" t="str">
        <f t="shared" si="167"/>
        <v>Mejorable</v>
      </c>
      <c r="AN329" s="38" t="s">
        <v>253</v>
      </c>
      <c r="AO329" s="86" t="s">
        <v>180</v>
      </c>
      <c r="AP329" s="36" t="s">
        <v>189</v>
      </c>
      <c r="AQ329" s="36" t="s">
        <v>189</v>
      </c>
      <c r="AR329" s="36" t="s">
        <v>189</v>
      </c>
      <c r="AS329" s="37" t="s">
        <v>448</v>
      </c>
      <c r="AT329" s="37" t="s">
        <v>449</v>
      </c>
      <c r="AU329" s="135" t="str">
        <f t="shared" si="154"/>
        <v>Se mantiene los controles establecidos</v>
      </c>
    </row>
    <row r="330" spans="2:47" s="47" customFormat="1" ht="174.75" customHeight="1" x14ac:dyDescent="0.25">
      <c r="B330" s="41" t="s">
        <v>175</v>
      </c>
      <c r="C330" s="74" t="s">
        <v>466</v>
      </c>
      <c r="D330" s="73" t="s">
        <v>742</v>
      </c>
      <c r="E330" s="36" t="s">
        <v>743</v>
      </c>
      <c r="F330" s="36" t="s">
        <v>744</v>
      </c>
      <c r="G330" s="66" t="s">
        <v>180</v>
      </c>
      <c r="H330" s="135" t="s">
        <v>247</v>
      </c>
      <c r="I330" s="103" t="s">
        <v>255</v>
      </c>
      <c r="J330" s="39" t="s">
        <v>444</v>
      </c>
      <c r="K330" s="37" t="s">
        <v>410</v>
      </c>
      <c r="L330" s="36" t="s">
        <v>445</v>
      </c>
      <c r="M330" s="37" t="s">
        <v>450</v>
      </c>
      <c r="N330" s="37" t="s">
        <v>447</v>
      </c>
      <c r="O330" s="38">
        <v>2</v>
      </c>
      <c r="P330" s="38">
        <v>1</v>
      </c>
      <c r="Q330" s="36">
        <f t="shared" si="162"/>
        <v>2</v>
      </c>
      <c r="R330" s="36" t="str">
        <f t="shared" si="163"/>
        <v>BAJO</v>
      </c>
      <c r="S330" s="38">
        <v>100</v>
      </c>
      <c r="T330" s="36">
        <f t="shared" si="164"/>
        <v>200</v>
      </c>
      <c r="U330" s="86" t="str">
        <f t="shared" si="165"/>
        <v>II</v>
      </c>
      <c r="V330" s="87" t="str">
        <f t="shared" si="166"/>
        <v>Aceptable con control especifico</v>
      </c>
      <c r="W330" s="38" t="s">
        <v>253</v>
      </c>
      <c r="X330" s="87" t="s">
        <v>180</v>
      </c>
      <c r="Y330" s="36" t="s">
        <v>189</v>
      </c>
      <c r="Z330" s="36" t="s">
        <v>189</v>
      </c>
      <c r="AA330" s="36" t="s">
        <v>189</v>
      </c>
      <c r="AB330" s="37" t="s">
        <v>451</v>
      </c>
      <c r="AC330" s="37" t="s">
        <v>449</v>
      </c>
      <c r="AD330" s="142">
        <v>45869</v>
      </c>
      <c r="AE330" s="86" t="s">
        <v>191</v>
      </c>
      <c r="AF330" s="38">
        <v>2</v>
      </c>
      <c r="AG330" s="38">
        <v>1</v>
      </c>
      <c r="AH330" s="36">
        <f t="shared" si="159"/>
        <v>2</v>
      </c>
      <c r="AI330" s="36" t="str">
        <f t="shared" si="160"/>
        <v>BAJO</v>
      </c>
      <c r="AJ330" s="38">
        <v>100</v>
      </c>
      <c r="AK330" s="36">
        <f t="shared" si="161"/>
        <v>200</v>
      </c>
      <c r="AL330" s="86" t="str">
        <f t="shared" si="158"/>
        <v>II</v>
      </c>
      <c r="AM330" s="87" t="str">
        <f t="shared" si="167"/>
        <v>Aceptable con control especifico</v>
      </c>
      <c r="AN330" s="38" t="s">
        <v>253</v>
      </c>
      <c r="AO330" s="86" t="s">
        <v>180</v>
      </c>
      <c r="AP330" s="36" t="s">
        <v>189</v>
      </c>
      <c r="AQ330" s="36" t="s">
        <v>189</v>
      </c>
      <c r="AR330" s="36" t="s">
        <v>189</v>
      </c>
      <c r="AS330" s="37" t="s">
        <v>451</v>
      </c>
      <c r="AT330" s="37" t="s">
        <v>449</v>
      </c>
      <c r="AU330" s="135" t="str">
        <f t="shared" si="154"/>
        <v>Se mantiene los controles establecidos</v>
      </c>
    </row>
    <row r="331" spans="2:47" s="47" customFormat="1" ht="174.75" customHeight="1" x14ac:dyDescent="0.25">
      <c r="B331" s="41" t="s">
        <v>175</v>
      </c>
      <c r="C331" s="74" t="s">
        <v>466</v>
      </c>
      <c r="D331" s="73" t="s">
        <v>742</v>
      </c>
      <c r="E331" s="36" t="s">
        <v>743</v>
      </c>
      <c r="F331" s="36" t="s">
        <v>744</v>
      </c>
      <c r="G331" s="66" t="s">
        <v>180</v>
      </c>
      <c r="H331" s="135" t="s">
        <v>247</v>
      </c>
      <c r="I331" s="86" t="s">
        <v>256</v>
      </c>
      <c r="J331" s="39" t="s">
        <v>444</v>
      </c>
      <c r="K331" s="37" t="s">
        <v>452</v>
      </c>
      <c r="L331" s="36" t="s">
        <v>258</v>
      </c>
      <c r="M331" s="37" t="s">
        <v>446</v>
      </c>
      <c r="N331" s="37" t="s">
        <v>447</v>
      </c>
      <c r="O331" s="38">
        <v>2</v>
      </c>
      <c r="P331" s="38">
        <v>1</v>
      </c>
      <c r="Q331" s="36">
        <f t="shared" si="162"/>
        <v>2</v>
      </c>
      <c r="R331" s="36" t="str">
        <f t="shared" si="163"/>
        <v>BAJO</v>
      </c>
      <c r="S331" s="38">
        <v>100</v>
      </c>
      <c r="T331" s="36">
        <f t="shared" si="164"/>
        <v>200</v>
      </c>
      <c r="U331" s="86" t="str">
        <f t="shared" si="165"/>
        <v>II</v>
      </c>
      <c r="V331" s="87" t="str">
        <f t="shared" si="166"/>
        <v>Aceptable con control especifico</v>
      </c>
      <c r="W331" s="38" t="s">
        <v>253</v>
      </c>
      <c r="X331" s="87" t="s">
        <v>180</v>
      </c>
      <c r="Y331" s="36" t="s">
        <v>189</v>
      </c>
      <c r="Z331" s="36" t="s">
        <v>189</v>
      </c>
      <c r="AA331" s="36" t="s">
        <v>189</v>
      </c>
      <c r="AB331" s="37" t="s">
        <v>448</v>
      </c>
      <c r="AC331" s="37" t="s">
        <v>449</v>
      </c>
      <c r="AD331" s="142">
        <v>45869</v>
      </c>
      <c r="AE331" s="86" t="s">
        <v>191</v>
      </c>
      <c r="AF331" s="38">
        <v>2</v>
      </c>
      <c r="AG331" s="38">
        <v>1</v>
      </c>
      <c r="AH331" s="36">
        <f t="shared" si="159"/>
        <v>2</v>
      </c>
      <c r="AI331" s="36" t="str">
        <f t="shared" si="160"/>
        <v>BAJO</v>
      </c>
      <c r="AJ331" s="38">
        <v>100</v>
      </c>
      <c r="AK331" s="36">
        <f t="shared" si="161"/>
        <v>200</v>
      </c>
      <c r="AL331" s="86" t="str">
        <f t="shared" si="158"/>
        <v>II</v>
      </c>
      <c r="AM331" s="87" t="str">
        <f t="shared" si="167"/>
        <v>Aceptable con control especifico</v>
      </c>
      <c r="AN331" s="38" t="s">
        <v>253</v>
      </c>
      <c r="AO331" s="86" t="s">
        <v>180</v>
      </c>
      <c r="AP331" s="36" t="s">
        <v>189</v>
      </c>
      <c r="AQ331" s="36" t="s">
        <v>189</v>
      </c>
      <c r="AR331" s="36" t="s">
        <v>189</v>
      </c>
      <c r="AS331" s="37" t="s">
        <v>448</v>
      </c>
      <c r="AT331" s="37" t="s">
        <v>449</v>
      </c>
      <c r="AU331" s="135" t="str">
        <f t="shared" si="154"/>
        <v>Se mantiene los controles establecidos</v>
      </c>
    </row>
    <row r="332" spans="2:47" s="47" customFormat="1" ht="174.75" customHeight="1" x14ac:dyDescent="0.25">
      <c r="B332" s="41" t="s">
        <v>175</v>
      </c>
      <c r="C332" s="74" t="s">
        <v>466</v>
      </c>
      <c r="D332" s="73" t="s">
        <v>742</v>
      </c>
      <c r="E332" s="36" t="s">
        <v>743</v>
      </c>
      <c r="F332" s="36" t="s">
        <v>744</v>
      </c>
      <c r="G332" s="66" t="s">
        <v>180</v>
      </c>
      <c r="H332" s="135" t="s">
        <v>247</v>
      </c>
      <c r="I332" s="86" t="s">
        <v>259</v>
      </c>
      <c r="J332" s="39" t="s">
        <v>444</v>
      </c>
      <c r="K332" s="37" t="s">
        <v>410</v>
      </c>
      <c r="L332" s="36" t="s">
        <v>445</v>
      </c>
      <c r="M332" s="37" t="s">
        <v>453</v>
      </c>
      <c r="N332" s="37" t="s">
        <v>454</v>
      </c>
      <c r="O332" s="38">
        <v>1</v>
      </c>
      <c r="P332" s="38">
        <v>1</v>
      </c>
      <c r="Q332" s="36">
        <f t="shared" si="162"/>
        <v>1</v>
      </c>
      <c r="R332" s="36" t="str">
        <f t="shared" si="163"/>
        <v>BAJO</v>
      </c>
      <c r="S332" s="38">
        <v>10</v>
      </c>
      <c r="T332" s="36">
        <f t="shared" si="164"/>
        <v>10</v>
      </c>
      <c r="U332" s="86" t="str">
        <f t="shared" si="165"/>
        <v>IV</v>
      </c>
      <c r="V332" s="87" t="str">
        <f t="shared" si="166"/>
        <v>Aceptable</v>
      </c>
      <c r="W332" s="38" t="s">
        <v>253</v>
      </c>
      <c r="X332" s="87" t="s">
        <v>180</v>
      </c>
      <c r="Y332" s="36" t="s">
        <v>189</v>
      </c>
      <c r="Z332" s="36" t="s">
        <v>189</v>
      </c>
      <c r="AA332" s="36" t="s">
        <v>189</v>
      </c>
      <c r="AB332" s="37" t="s">
        <v>448</v>
      </c>
      <c r="AC332" s="37" t="s">
        <v>449</v>
      </c>
      <c r="AD332" s="142">
        <v>45869</v>
      </c>
      <c r="AE332" s="86" t="s">
        <v>191</v>
      </c>
      <c r="AF332" s="38">
        <v>1</v>
      </c>
      <c r="AG332" s="38">
        <v>1</v>
      </c>
      <c r="AH332" s="36">
        <f t="shared" si="159"/>
        <v>1</v>
      </c>
      <c r="AI332" s="36" t="str">
        <f t="shared" si="160"/>
        <v>BAJO</v>
      </c>
      <c r="AJ332" s="38">
        <v>10</v>
      </c>
      <c r="AK332" s="36">
        <f t="shared" si="161"/>
        <v>10</v>
      </c>
      <c r="AL332" s="86" t="str">
        <f t="shared" si="158"/>
        <v>IV</v>
      </c>
      <c r="AM332" s="87" t="str">
        <f t="shared" si="167"/>
        <v>Aceptable</v>
      </c>
      <c r="AN332" s="38" t="s">
        <v>253</v>
      </c>
      <c r="AO332" s="86" t="s">
        <v>180</v>
      </c>
      <c r="AP332" s="36" t="s">
        <v>189</v>
      </c>
      <c r="AQ332" s="36" t="s">
        <v>189</v>
      </c>
      <c r="AR332" s="36" t="s">
        <v>189</v>
      </c>
      <c r="AS332" s="37" t="s">
        <v>448</v>
      </c>
      <c r="AT332" s="37" t="s">
        <v>449</v>
      </c>
      <c r="AU332" s="135" t="str">
        <f t="shared" ref="AU332:AU395" si="168">IF(AND(V332="Aceptable",AM332="Aceptable"),"Se mantiene los controles establecidos",
IF(AND(V332="Aceptable",AM332="Mejorable"),"Disminuyó el riesgo",
IF(AND(V332="Aceptable",AM332="Aceptable con control especifico"),"Disminuyó el riesgo",
IF(AND(V332="Mejorable",AM332="Mejorable"),"Se mantiene los controles establecidos",
IF(AND(V332="Mejorable",AM332="Aceptable"),"Disminuyó el riesgo",
IF(AND(V332="Mejorable",AM332="Aceptable con control especifico"),"Disminuyó el riesgo",
IF(AND(V332="Aceptable con control especifico",AM332="Aceptable con control especifico"),"Se mantiene los controles establecidos",
IF(AND(V332="Aceptable con control especifico",AM332="Mejorable"),"Aumentó el riesgo",
IF(AND(V332="Aceptable con control especifico",AM332="Aceptable"),"Aumentó el riesgo",
"Aumentó el riesgo")))))))))</f>
        <v>Se mantiene los controles establecidos</v>
      </c>
    </row>
    <row r="333" spans="2:47" s="47" customFormat="1" ht="174.75" customHeight="1" x14ac:dyDescent="0.25">
      <c r="B333" s="41" t="s">
        <v>175</v>
      </c>
      <c r="C333" s="73" t="s">
        <v>763</v>
      </c>
      <c r="D333" s="73" t="s">
        <v>764</v>
      </c>
      <c r="E333" s="36" t="s">
        <v>765</v>
      </c>
      <c r="F333" s="36" t="s">
        <v>766</v>
      </c>
      <c r="G333" s="66" t="s">
        <v>180</v>
      </c>
      <c r="H333" s="135" t="s">
        <v>181</v>
      </c>
      <c r="I333" s="36" t="s">
        <v>182</v>
      </c>
      <c r="J333" s="39" t="s">
        <v>337</v>
      </c>
      <c r="K333" s="104" t="s">
        <v>184</v>
      </c>
      <c r="L333" s="36" t="s">
        <v>185</v>
      </c>
      <c r="M333" s="37" t="s">
        <v>338</v>
      </c>
      <c r="N333" s="37" t="s">
        <v>339</v>
      </c>
      <c r="O333" s="38">
        <v>2</v>
      </c>
      <c r="P333" s="38">
        <v>2</v>
      </c>
      <c r="Q333" s="36">
        <f t="shared" si="162"/>
        <v>4</v>
      </c>
      <c r="R333" s="36" t="str">
        <f t="shared" si="163"/>
        <v>BAJO</v>
      </c>
      <c r="S333" s="38">
        <v>10</v>
      </c>
      <c r="T333" s="36">
        <f t="shared" si="164"/>
        <v>40</v>
      </c>
      <c r="U333" s="86" t="str">
        <f t="shared" si="165"/>
        <v>III</v>
      </c>
      <c r="V333" s="87" t="str">
        <f t="shared" si="166"/>
        <v>Mejorable</v>
      </c>
      <c r="W333" s="37" t="s">
        <v>188</v>
      </c>
      <c r="X333" s="87" t="s">
        <v>180</v>
      </c>
      <c r="Y333" s="36" t="s">
        <v>189</v>
      </c>
      <c r="Z333" s="36" t="s">
        <v>189</v>
      </c>
      <c r="AA333" s="36" t="s">
        <v>189</v>
      </c>
      <c r="AB333" s="36" t="s">
        <v>340</v>
      </c>
      <c r="AC333" s="36" t="s">
        <v>341</v>
      </c>
      <c r="AD333" s="142">
        <v>45869</v>
      </c>
      <c r="AE333" s="86" t="s">
        <v>191</v>
      </c>
      <c r="AF333" s="38">
        <v>2</v>
      </c>
      <c r="AG333" s="38">
        <v>2</v>
      </c>
      <c r="AH333" s="36">
        <f t="shared" si="159"/>
        <v>4</v>
      </c>
      <c r="AI333" s="36" t="str">
        <f t="shared" si="160"/>
        <v>BAJO</v>
      </c>
      <c r="AJ333" s="38">
        <v>10</v>
      </c>
      <c r="AK333" s="36">
        <f t="shared" si="161"/>
        <v>40</v>
      </c>
      <c r="AL333" s="86" t="str">
        <f t="shared" si="158"/>
        <v>III</v>
      </c>
      <c r="AM333" s="87" t="str">
        <f t="shared" si="167"/>
        <v>Mejorable</v>
      </c>
      <c r="AN333" s="37" t="s">
        <v>188</v>
      </c>
      <c r="AO333" s="86" t="s">
        <v>180</v>
      </c>
      <c r="AP333" s="36" t="s">
        <v>189</v>
      </c>
      <c r="AQ333" s="36" t="s">
        <v>189</v>
      </c>
      <c r="AR333" s="36" t="s">
        <v>189</v>
      </c>
      <c r="AS333" s="36" t="s">
        <v>340</v>
      </c>
      <c r="AT333" s="36" t="s">
        <v>341</v>
      </c>
      <c r="AU333" s="135" t="str">
        <f t="shared" si="168"/>
        <v>Se mantiene los controles establecidos</v>
      </c>
    </row>
    <row r="334" spans="2:47" s="47" customFormat="1" ht="174.75" customHeight="1" x14ac:dyDescent="0.25">
      <c r="B334" s="41" t="s">
        <v>175</v>
      </c>
      <c r="C334" s="73" t="s">
        <v>763</v>
      </c>
      <c r="D334" s="73" t="s">
        <v>764</v>
      </c>
      <c r="E334" s="36" t="s">
        <v>767</v>
      </c>
      <c r="F334" s="36" t="s">
        <v>766</v>
      </c>
      <c r="G334" s="66" t="s">
        <v>180</v>
      </c>
      <c r="H334" s="135" t="s">
        <v>181</v>
      </c>
      <c r="I334" s="36" t="s">
        <v>192</v>
      </c>
      <c r="J334" s="39" t="s">
        <v>342</v>
      </c>
      <c r="K334" s="37" t="s">
        <v>194</v>
      </c>
      <c r="L334" s="36" t="s">
        <v>185</v>
      </c>
      <c r="M334" s="104" t="s">
        <v>195</v>
      </c>
      <c r="N334" s="37" t="s">
        <v>343</v>
      </c>
      <c r="O334" s="38">
        <v>2</v>
      </c>
      <c r="P334" s="38">
        <v>3</v>
      </c>
      <c r="Q334" s="36">
        <f t="shared" si="162"/>
        <v>6</v>
      </c>
      <c r="R334" s="36" t="str">
        <f t="shared" si="163"/>
        <v>MEDIO</v>
      </c>
      <c r="S334" s="38">
        <v>10</v>
      </c>
      <c r="T334" s="36">
        <f t="shared" si="164"/>
        <v>60</v>
      </c>
      <c r="U334" s="86" t="str">
        <f t="shared" si="165"/>
        <v>III</v>
      </c>
      <c r="V334" s="143" t="str">
        <f t="shared" si="166"/>
        <v>Mejorable</v>
      </c>
      <c r="W334" s="37" t="s">
        <v>197</v>
      </c>
      <c r="X334" s="87" t="s">
        <v>180</v>
      </c>
      <c r="Y334" s="36" t="s">
        <v>189</v>
      </c>
      <c r="Z334" s="36" t="s">
        <v>189</v>
      </c>
      <c r="AA334" s="36" t="s">
        <v>189</v>
      </c>
      <c r="AB334" s="36" t="s">
        <v>344</v>
      </c>
      <c r="AC334" s="36" t="s">
        <v>345</v>
      </c>
      <c r="AD334" s="142">
        <v>45869</v>
      </c>
      <c r="AE334" s="86" t="s">
        <v>191</v>
      </c>
      <c r="AF334" s="86">
        <v>6</v>
      </c>
      <c r="AG334" s="86">
        <v>3</v>
      </c>
      <c r="AH334" s="86">
        <f>AF334*AG334</f>
        <v>18</v>
      </c>
      <c r="AI334" s="36" t="str">
        <f t="shared" si="160"/>
        <v>ALTO</v>
      </c>
      <c r="AJ334" s="38">
        <v>10</v>
      </c>
      <c r="AK334" s="36">
        <f t="shared" si="161"/>
        <v>180</v>
      </c>
      <c r="AL334" s="86" t="str">
        <f t="shared" si="158"/>
        <v>II</v>
      </c>
      <c r="AM334" s="143" t="str">
        <f t="shared" si="167"/>
        <v>Aceptable con control especifico</v>
      </c>
      <c r="AN334" s="37" t="s">
        <v>197</v>
      </c>
      <c r="AO334" s="86" t="s">
        <v>180</v>
      </c>
      <c r="AP334" s="36" t="s">
        <v>189</v>
      </c>
      <c r="AQ334" s="36" t="s">
        <v>189</v>
      </c>
      <c r="AR334" s="36" t="s">
        <v>189</v>
      </c>
      <c r="AS334" s="36" t="s">
        <v>344</v>
      </c>
      <c r="AT334" s="36" t="s">
        <v>345</v>
      </c>
      <c r="AU334" s="135" t="str">
        <f t="shared" si="168"/>
        <v>Disminuyó el riesgo</v>
      </c>
    </row>
    <row r="335" spans="2:47" s="47" customFormat="1" ht="174.75" customHeight="1" x14ac:dyDescent="0.25">
      <c r="B335" s="41" t="s">
        <v>175</v>
      </c>
      <c r="C335" s="73" t="s">
        <v>763</v>
      </c>
      <c r="D335" s="73" t="s">
        <v>764</v>
      </c>
      <c r="E335" s="36" t="s">
        <v>767</v>
      </c>
      <c r="F335" s="36" t="s">
        <v>766</v>
      </c>
      <c r="G335" s="66" t="s">
        <v>180</v>
      </c>
      <c r="H335" s="135" t="s">
        <v>181</v>
      </c>
      <c r="I335" s="36" t="s">
        <v>346</v>
      </c>
      <c r="J335" s="39" t="s">
        <v>342</v>
      </c>
      <c r="K335" s="37" t="s">
        <v>347</v>
      </c>
      <c r="L335" s="36" t="s">
        <v>348</v>
      </c>
      <c r="M335" s="37" t="s">
        <v>349</v>
      </c>
      <c r="N335" s="37" t="s">
        <v>350</v>
      </c>
      <c r="O335" s="38">
        <v>2</v>
      </c>
      <c r="P335" s="38">
        <v>3</v>
      </c>
      <c r="Q335" s="36">
        <f t="shared" si="162"/>
        <v>6</v>
      </c>
      <c r="R335" s="36" t="str">
        <f t="shared" si="163"/>
        <v>MEDIO</v>
      </c>
      <c r="S335" s="38">
        <v>10</v>
      </c>
      <c r="T335" s="36">
        <f t="shared" si="164"/>
        <v>60</v>
      </c>
      <c r="U335" s="86" t="str">
        <f t="shared" si="165"/>
        <v>III</v>
      </c>
      <c r="V335" s="87" t="str">
        <f t="shared" si="166"/>
        <v>Mejorable</v>
      </c>
      <c r="W335" s="38" t="s">
        <v>351</v>
      </c>
      <c r="X335" s="87" t="s">
        <v>180</v>
      </c>
      <c r="Y335" s="36" t="s">
        <v>189</v>
      </c>
      <c r="Z335" s="36" t="s">
        <v>189</v>
      </c>
      <c r="AA335" s="36" t="s">
        <v>352</v>
      </c>
      <c r="AB335" s="36" t="s">
        <v>353</v>
      </c>
      <c r="AC335" s="36" t="s">
        <v>354</v>
      </c>
      <c r="AD335" s="142">
        <v>45869</v>
      </c>
      <c r="AE335" s="86" t="s">
        <v>191</v>
      </c>
      <c r="AF335" s="38">
        <v>6</v>
      </c>
      <c r="AG335" s="38">
        <v>3</v>
      </c>
      <c r="AH335" s="36">
        <f t="shared" si="159"/>
        <v>18</v>
      </c>
      <c r="AI335" s="36" t="str">
        <f t="shared" si="160"/>
        <v>ALTO</v>
      </c>
      <c r="AJ335" s="38">
        <v>10</v>
      </c>
      <c r="AK335" s="36">
        <f t="shared" si="161"/>
        <v>180</v>
      </c>
      <c r="AL335" s="86" t="str">
        <f t="shared" si="158"/>
        <v>II</v>
      </c>
      <c r="AM335" s="87" t="str">
        <f t="shared" si="167"/>
        <v>Aceptable con control especifico</v>
      </c>
      <c r="AN335" s="38" t="s">
        <v>351</v>
      </c>
      <c r="AO335" s="86" t="s">
        <v>180</v>
      </c>
      <c r="AP335" s="36" t="s">
        <v>189</v>
      </c>
      <c r="AQ335" s="36" t="s">
        <v>189</v>
      </c>
      <c r="AR335" s="36" t="s">
        <v>352</v>
      </c>
      <c r="AS335" s="36" t="s">
        <v>353</v>
      </c>
      <c r="AT335" s="36" t="s">
        <v>354</v>
      </c>
      <c r="AU335" s="135" t="str">
        <f t="shared" si="168"/>
        <v>Disminuyó el riesgo</v>
      </c>
    </row>
    <row r="336" spans="2:47" s="47" customFormat="1" ht="174.75" customHeight="1" x14ac:dyDescent="0.25">
      <c r="B336" s="41" t="s">
        <v>175</v>
      </c>
      <c r="C336" s="73" t="s">
        <v>763</v>
      </c>
      <c r="D336" s="73" t="s">
        <v>764</v>
      </c>
      <c r="E336" s="36" t="s">
        <v>767</v>
      </c>
      <c r="F336" s="36" t="s">
        <v>766</v>
      </c>
      <c r="G336" s="66" t="s">
        <v>180</v>
      </c>
      <c r="H336" s="135" t="s">
        <v>181</v>
      </c>
      <c r="I336" s="36" t="s">
        <v>200</v>
      </c>
      <c r="J336" s="39" t="s">
        <v>342</v>
      </c>
      <c r="K336" s="37" t="s">
        <v>355</v>
      </c>
      <c r="L336" s="36" t="s">
        <v>185</v>
      </c>
      <c r="M336" s="37" t="s">
        <v>356</v>
      </c>
      <c r="N336" s="37" t="s">
        <v>357</v>
      </c>
      <c r="O336" s="38">
        <v>2</v>
      </c>
      <c r="P336" s="38">
        <v>3</v>
      </c>
      <c r="Q336" s="36">
        <f t="shared" si="162"/>
        <v>6</v>
      </c>
      <c r="R336" s="36" t="str">
        <f t="shared" si="163"/>
        <v>MEDIO</v>
      </c>
      <c r="S336" s="38">
        <v>10</v>
      </c>
      <c r="T336" s="36">
        <f t="shared" si="164"/>
        <v>60</v>
      </c>
      <c r="U336" s="86" t="str">
        <f t="shared" si="165"/>
        <v>III</v>
      </c>
      <c r="V336" s="87" t="str">
        <f t="shared" si="166"/>
        <v>Mejorable</v>
      </c>
      <c r="W336" s="38" t="s">
        <v>358</v>
      </c>
      <c r="X336" s="87" t="s">
        <v>180</v>
      </c>
      <c r="Y336" s="36" t="s">
        <v>189</v>
      </c>
      <c r="Z336" s="36" t="s">
        <v>189</v>
      </c>
      <c r="AA336" s="36" t="s">
        <v>189</v>
      </c>
      <c r="AB336" s="36" t="s">
        <v>359</v>
      </c>
      <c r="AC336" s="36" t="s">
        <v>354</v>
      </c>
      <c r="AD336" s="142">
        <v>45869</v>
      </c>
      <c r="AE336" s="86" t="s">
        <v>191</v>
      </c>
      <c r="AF336" s="38">
        <v>6</v>
      </c>
      <c r="AG336" s="38">
        <v>3</v>
      </c>
      <c r="AH336" s="36">
        <f t="shared" si="159"/>
        <v>18</v>
      </c>
      <c r="AI336" s="36" t="str">
        <f t="shared" si="160"/>
        <v>ALTO</v>
      </c>
      <c r="AJ336" s="38">
        <v>10</v>
      </c>
      <c r="AK336" s="36">
        <f t="shared" si="161"/>
        <v>180</v>
      </c>
      <c r="AL336" s="86" t="str">
        <f t="shared" si="158"/>
        <v>II</v>
      </c>
      <c r="AM336" s="87" t="str">
        <f t="shared" si="167"/>
        <v>Aceptable con control especifico</v>
      </c>
      <c r="AN336" s="38" t="s">
        <v>358</v>
      </c>
      <c r="AO336" s="86" t="s">
        <v>180</v>
      </c>
      <c r="AP336" s="36" t="s">
        <v>189</v>
      </c>
      <c r="AQ336" s="36" t="s">
        <v>189</v>
      </c>
      <c r="AR336" s="36" t="s">
        <v>189</v>
      </c>
      <c r="AS336" s="36" t="s">
        <v>359</v>
      </c>
      <c r="AT336" s="36" t="s">
        <v>354</v>
      </c>
      <c r="AU336" s="135" t="str">
        <f t="shared" si="168"/>
        <v>Disminuyó el riesgo</v>
      </c>
    </row>
    <row r="337" spans="2:47" s="47" customFormat="1" ht="174.75" customHeight="1" x14ac:dyDescent="0.25">
      <c r="B337" s="41" t="s">
        <v>175</v>
      </c>
      <c r="C337" s="73" t="s">
        <v>763</v>
      </c>
      <c r="D337" s="73" t="s">
        <v>764</v>
      </c>
      <c r="E337" s="36" t="s">
        <v>767</v>
      </c>
      <c r="F337" s="36" t="s">
        <v>766</v>
      </c>
      <c r="G337" s="66" t="s">
        <v>180</v>
      </c>
      <c r="H337" s="135" t="s">
        <v>181</v>
      </c>
      <c r="I337" s="36" t="s">
        <v>205</v>
      </c>
      <c r="J337" s="39" t="s">
        <v>342</v>
      </c>
      <c r="K337" s="37" t="s">
        <v>360</v>
      </c>
      <c r="L337" s="36" t="s">
        <v>207</v>
      </c>
      <c r="M337" s="37" t="s">
        <v>221</v>
      </c>
      <c r="N337" s="37" t="s">
        <v>361</v>
      </c>
      <c r="O337" s="38">
        <v>2</v>
      </c>
      <c r="P337" s="38">
        <v>3</v>
      </c>
      <c r="Q337" s="36">
        <f t="shared" si="162"/>
        <v>6</v>
      </c>
      <c r="R337" s="36" t="str">
        <f t="shared" si="163"/>
        <v>MEDIO</v>
      </c>
      <c r="S337" s="38">
        <v>10</v>
      </c>
      <c r="T337" s="36">
        <f t="shared" si="164"/>
        <v>60</v>
      </c>
      <c r="U337" s="86" t="str">
        <f t="shared" si="165"/>
        <v>III</v>
      </c>
      <c r="V337" s="87" t="str">
        <f t="shared" si="166"/>
        <v>Mejorable</v>
      </c>
      <c r="W337" s="36" t="s">
        <v>209</v>
      </c>
      <c r="X337" s="87" t="s">
        <v>180</v>
      </c>
      <c r="Y337" s="36" t="s">
        <v>189</v>
      </c>
      <c r="Z337" s="36" t="s">
        <v>189</v>
      </c>
      <c r="AA337" s="36" t="s">
        <v>189</v>
      </c>
      <c r="AB337" s="36" t="s">
        <v>362</v>
      </c>
      <c r="AC337" s="36" t="s">
        <v>354</v>
      </c>
      <c r="AD337" s="142">
        <v>45869</v>
      </c>
      <c r="AE337" s="86" t="s">
        <v>191</v>
      </c>
      <c r="AF337" s="38">
        <v>2</v>
      </c>
      <c r="AG337" s="38">
        <v>3</v>
      </c>
      <c r="AH337" s="36">
        <f t="shared" si="159"/>
        <v>6</v>
      </c>
      <c r="AI337" s="36" t="str">
        <f t="shared" si="160"/>
        <v>MEDIO</v>
      </c>
      <c r="AJ337" s="38">
        <v>10</v>
      </c>
      <c r="AK337" s="36">
        <f t="shared" si="161"/>
        <v>60</v>
      </c>
      <c r="AL337" s="86" t="str">
        <f t="shared" si="158"/>
        <v>III</v>
      </c>
      <c r="AM337" s="87" t="str">
        <f t="shared" si="167"/>
        <v>Mejorable</v>
      </c>
      <c r="AN337" s="36" t="s">
        <v>209</v>
      </c>
      <c r="AO337" s="86" t="s">
        <v>180</v>
      </c>
      <c r="AP337" s="36" t="s">
        <v>189</v>
      </c>
      <c r="AQ337" s="36" t="s">
        <v>189</v>
      </c>
      <c r="AR337" s="36" t="s">
        <v>189</v>
      </c>
      <c r="AS337" s="36" t="s">
        <v>362</v>
      </c>
      <c r="AT337" s="36" t="s">
        <v>354</v>
      </c>
      <c r="AU337" s="135" t="str">
        <f t="shared" si="168"/>
        <v>Se mantiene los controles establecidos</v>
      </c>
    </row>
    <row r="338" spans="2:47" s="47" customFormat="1" ht="174.75" customHeight="1" x14ac:dyDescent="0.25">
      <c r="B338" s="41" t="s">
        <v>175</v>
      </c>
      <c r="C338" s="73" t="s">
        <v>763</v>
      </c>
      <c r="D338" s="73" t="s">
        <v>764</v>
      </c>
      <c r="E338" s="36" t="s">
        <v>767</v>
      </c>
      <c r="F338" s="36" t="s">
        <v>766</v>
      </c>
      <c r="G338" s="66" t="s">
        <v>180</v>
      </c>
      <c r="H338" s="135" t="s">
        <v>181</v>
      </c>
      <c r="I338" s="36" t="s">
        <v>363</v>
      </c>
      <c r="J338" s="39" t="s">
        <v>284</v>
      </c>
      <c r="K338" s="37" t="s">
        <v>364</v>
      </c>
      <c r="L338" s="36" t="s">
        <v>365</v>
      </c>
      <c r="M338" s="37" t="s">
        <v>366</v>
      </c>
      <c r="N338" s="37" t="s">
        <v>367</v>
      </c>
      <c r="O338" s="38">
        <v>2</v>
      </c>
      <c r="P338" s="38">
        <v>3</v>
      </c>
      <c r="Q338" s="36">
        <f t="shared" si="162"/>
        <v>6</v>
      </c>
      <c r="R338" s="36" t="str">
        <f t="shared" si="163"/>
        <v>MEDIO</v>
      </c>
      <c r="S338" s="38">
        <v>10</v>
      </c>
      <c r="T338" s="36">
        <f t="shared" si="164"/>
        <v>60</v>
      </c>
      <c r="U338" s="86" t="str">
        <f t="shared" si="165"/>
        <v>III</v>
      </c>
      <c r="V338" s="87" t="str">
        <f t="shared" si="166"/>
        <v>Mejorable</v>
      </c>
      <c r="W338" s="36" t="s">
        <v>368</v>
      </c>
      <c r="X338" s="87" t="s">
        <v>180</v>
      </c>
      <c r="Y338" s="36" t="s">
        <v>189</v>
      </c>
      <c r="Z338" s="36" t="s">
        <v>189</v>
      </c>
      <c r="AA338" s="36" t="s">
        <v>189</v>
      </c>
      <c r="AB338" s="36" t="s">
        <v>369</v>
      </c>
      <c r="AC338" s="36" t="s">
        <v>370</v>
      </c>
      <c r="AD338" s="142">
        <v>45869</v>
      </c>
      <c r="AE338" s="86" t="s">
        <v>191</v>
      </c>
      <c r="AF338" s="38">
        <v>2</v>
      </c>
      <c r="AG338" s="38">
        <v>3</v>
      </c>
      <c r="AH338" s="36">
        <f t="shared" si="159"/>
        <v>6</v>
      </c>
      <c r="AI338" s="36" t="str">
        <f t="shared" si="160"/>
        <v>MEDIO</v>
      </c>
      <c r="AJ338" s="38">
        <v>10</v>
      </c>
      <c r="AK338" s="36">
        <f t="shared" si="161"/>
        <v>60</v>
      </c>
      <c r="AL338" s="86" t="str">
        <f t="shared" si="158"/>
        <v>III</v>
      </c>
      <c r="AM338" s="87" t="str">
        <f t="shared" si="167"/>
        <v>Mejorable</v>
      </c>
      <c r="AN338" s="36" t="s">
        <v>368</v>
      </c>
      <c r="AO338" s="86" t="s">
        <v>180</v>
      </c>
      <c r="AP338" s="36" t="s">
        <v>189</v>
      </c>
      <c r="AQ338" s="36" t="s">
        <v>189</v>
      </c>
      <c r="AR338" s="36" t="s">
        <v>189</v>
      </c>
      <c r="AS338" s="36" t="s">
        <v>369</v>
      </c>
      <c r="AT338" s="36" t="s">
        <v>370</v>
      </c>
      <c r="AU338" s="135" t="str">
        <f t="shared" si="168"/>
        <v>Se mantiene los controles establecidos</v>
      </c>
    </row>
    <row r="339" spans="2:47" s="47" customFormat="1" ht="174.75" customHeight="1" x14ac:dyDescent="0.25">
      <c r="B339" s="41" t="s">
        <v>175</v>
      </c>
      <c r="C339" s="73" t="s">
        <v>763</v>
      </c>
      <c r="D339" s="73" t="s">
        <v>764</v>
      </c>
      <c r="E339" s="36" t="s">
        <v>767</v>
      </c>
      <c r="F339" s="36" t="s">
        <v>766</v>
      </c>
      <c r="G339" s="66" t="s">
        <v>180</v>
      </c>
      <c r="H339" s="135" t="s">
        <v>181</v>
      </c>
      <c r="I339" s="36" t="s">
        <v>371</v>
      </c>
      <c r="J339" s="39" t="s">
        <v>284</v>
      </c>
      <c r="K339" s="37" t="s">
        <v>364</v>
      </c>
      <c r="L339" s="36" t="s">
        <v>365</v>
      </c>
      <c r="M339" s="37" t="s">
        <v>372</v>
      </c>
      <c r="N339" s="37" t="s">
        <v>367</v>
      </c>
      <c r="O339" s="38">
        <v>1</v>
      </c>
      <c r="P339" s="38">
        <v>3</v>
      </c>
      <c r="Q339" s="36">
        <f t="shared" si="162"/>
        <v>3</v>
      </c>
      <c r="R339" s="36" t="str">
        <f t="shared" si="163"/>
        <v>BAJO</v>
      </c>
      <c r="S339" s="38">
        <v>25</v>
      </c>
      <c r="T339" s="36">
        <f t="shared" si="164"/>
        <v>75</v>
      </c>
      <c r="U339" s="86" t="str">
        <f t="shared" si="165"/>
        <v>III</v>
      </c>
      <c r="V339" s="87" t="str">
        <f t="shared" si="166"/>
        <v>Mejorable</v>
      </c>
      <c r="W339" s="36" t="s">
        <v>368</v>
      </c>
      <c r="X339" s="87" t="s">
        <v>180</v>
      </c>
      <c r="Y339" s="36" t="s">
        <v>189</v>
      </c>
      <c r="Z339" s="36" t="s">
        <v>189</v>
      </c>
      <c r="AA339" s="36" t="s">
        <v>189</v>
      </c>
      <c r="AB339" s="36" t="s">
        <v>369</v>
      </c>
      <c r="AC339" s="36" t="s">
        <v>370</v>
      </c>
      <c r="AD339" s="142">
        <v>45869</v>
      </c>
      <c r="AE339" s="86" t="s">
        <v>191</v>
      </c>
      <c r="AF339" s="38">
        <v>1</v>
      </c>
      <c r="AG339" s="38">
        <v>3</v>
      </c>
      <c r="AH339" s="36">
        <f t="shared" si="159"/>
        <v>3</v>
      </c>
      <c r="AI339" s="36" t="str">
        <f t="shared" si="160"/>
        <v>BAJO</v>
      </c>
      <c r="AJ339" s="38">
        <v>25</v>
      </c>
      <c r="AK339" s="36">
        <f t="shared" si="161"/>
        <v>75</v>
      </c>
      <c r="AL339" s="86" t="str">
        <f t="shared" si="158"/>
        <v>III</v>
      </c>
      <c r="AM339" s="87" t="str">
        <f t="shared" si="167"/>
        <v>Mejorable</v>
      </c>
      <c r="AN339" s="36" t="s">
        <v>368</v>
      </c>
      <c r="AO339" s="86" t="s">
        <v>180</v>
      </c>
      <c r="AP339" s="36" t="s">
        <v>189</v>
      </c>
      <c r="AQ339" s="36" t="s">
        <v>189</v>
      </c>
      <c r="AR339" s="36" t="s">
        <v>189</v>
      </c>
      <c r="AS339" s="36" t="s">
        <v>369</v>
      </c>
      <c r="AT339" s="36" t="s">
        <v>370</v>
      </c>
      <c r="AU339" s="135" t="str">
        <f t="shared" si="168"/>
        <v>Se mantiene los controles establecidos</v>
      </c>
    </row>
    <row r="340" spans="2:47" s="47" customFormat="1" ht="174.75" customHeight="1" x14ac:dyDescent="0.25">
      <c r="B340" s="41" t="s">
        <v>175</v>
      </c>
      <c r="C340" s="73" t="s">
        <v>763</v>
      </c>
      <c r="D340" s="73" t="s">
        <v>764</v>
      </c>
      <c r="E340" s="36" t="s">
        <v>767</v>
      </c>
      <c r="F340" s="36" t="s">
        <v>766</v>
      </c>
      <c r="G340" s="66" t="s">
        <v>180</v>
      </c>
      <c r="H340" s="135" t="s">
        <v>181</v>
      </c>
      <c r="I340" s="36" t="s">
        <v>373</v>
      </c>
      <c r="J340" s="39" t="s">
        <v>284</v>
      </c>
      <c r="K340" s="37" t="s">
        <v>364</v>
      </c>
      <c r="L340" s="36" t="s">
        <v>365</v>
      </c>
      <c r="M340" s="37" t="s">
        <v>374</v>
      </c>
      <c r="N340" s="37" t="s">
        <v>367</v>
      </c>
      <c r="O340" s="38">
        <v>2</v>
      </c>
      <c r="P340" s="38">
        <v>3</v>
      </c>
      <c r="Q340" s="36">
        <f t="shared" si="162"/>
        <v>6</v>
      </c>
      <c r="R340" s="36" t="str">
        <f t="shared" si="163"/>
        <v>MEDIO</v>
      </c>
      <c r="S340" s="38">
        <v>25</v>
      </c>
      <c r="T340" s="36">
        <f t="shared" si="164"/>
        <v>150</v>
      </c>
      <c r="U340" s="86" t="str">
        <f t="shared" si="165"/>
        <v>II</v>
      </c>
      <c r="V340" s="87" t="str">
        <f t="shared" si="166"/>
        <v>Aceptable con control especifico</v>
      </c>
      <c r="W340" s="36" t="s">
        <v>368</v>
      </c>
      <c r="X340" s="87" t="s">
        <v>180</v>
      </c>
      <c r="Y340" s="36" t="s">
        <v>189</v>
      </c>
      <c r="Z340" s="36" t="s">
        <v>189</v>
      </c>
      <c r="AA340" s="36" t="s">
        <v>189</v>
      </c>
      <c r="AB340" s="36" t="s">
        <v>369</v>
      </c>
      <c r="AC340" s="36" t="s">
        <v>370</v>
      </c>
      <c r="AD340" s="142">
        <v>45869</v>
      </c>
      <c r="AE340" s="86" t="s">
        <v>191</v>
      </c>
      <c r="AF340" s="38">
        <v>2</v>
      </c>
      <c r="AG340" s="38">
        <v>3</v>
      </c>
      <c r="AH340" s="36">
        <f t="shared" si="159"/>
        <v>6</v>
      </c>
      <c r="AI340" s="36" t="str">
        <f t="shared" si="160"/>
        <v>MEDIO</v>
      </c>
      <c r="AJ340" s="38">
        <v>25</v>
      </c>
      <c r="AK340" s="36">
        <f t="shared" si="161"/>
        <v>150</v>
      </c>
      <c r="AL340" s="86" t="str">
        <f t="shared" si="158"/>
        <v>II</v>
      </c>
      <c r="AM340" s="87" t="str">
        <f t="shared" si="167"/>
        <v>Aceptable con control especifico</v>
      </c>
      <c r="AN340" s="36" t="s">
        <v>368</v>
      </c>
      <c r="AO340" s="86" t="s">
        <v>180</v>
      </c>
      <c r="AP340" s="36" t="s">
        <v>189</v>
      </c>
      <c r="AQ340" s="36" t="s">
        <v>189</v>
      </c>
      <c r="AR340" s="36" t="s">
        <v>189</v>
      </c>
      <c r="AS340" s="36" t="s">
        <v>369</v>
      </c>
      <c r="AT340" s="36" t="s">
        <v>370</v>
      </c>
      <c r="AU340" s="135" t="str">
        <f t="shared" si="168"/>
        <v>Se mantiene los controles establecidos</v>
      </c>
    </row>
    <row r="341" spans="2:47" s="47" customFormat="1" ht="174.75" customHeight="1" x14ac:dyDescent="0.25">
      <c r="B341" s="41" t="s">
        <v>175</v>
      </c>
      <c r="C341" s="73" t="s">
        <v>763</v>
      </c>
      <c r="D341" s="73" t="s">
        <v>764</v>
      </c>
      <c r="E341" s="36" t="s">
        <v>767</v>
      </c>
      <c r="F341" s="36" t="s">
        <v>766</v>
      </c>
      <c r="G341" s="66" t="s">
        <v>180</v>
      </c>
      <c r="H341" s="135" t="s">
        <v>181</v>
      </c>
      <c r="I341" s="36" t="s">
        <v>375</v>
      </c>
      <c r="J341" s="39" t="s">
        <v>284</v>
      </c>
      <c r="K341" s="37" t="s">
        <v>364</v>
      </c>
      <c r="L341" s="36" t="s">
        <v>365</v>
      </c>
      <c r="M341" s="37" t="s">
        <v>372</v>
      </c>
      <c r="N341" s="37" t="s">
        <v>367</v>
      </c>
      <c r="O341" s="38">
        <v>2</v>
      </c>
      <c r="P341" s="38">
        <v>3</v>
      </c>
      <c r="Q341" s="36">
        <f t="shared" si="162"/>
        <v>6</v>
      </c>
      <c r="R341" s="36" t="str">
        <f t="shared" si="163"/>
        <v>MEDIO</v>
      </c>
      <c r="S341" s="38">
        <v>10</v>
      </c>
      <c r="T341" s="36">
        <f t="shared" si="164"/>
        <v>60</v>
      </c>
      <c r="U341" s="86" t="str">
        <f t="shared" si="165"/>
        <v>III</v>
      </c>
      <c r="V341" s="87" t="str">
        <f t="shared" si="166"/>
        <v>Mejorable</v>
      </c>
      <c r="W341" s="36" t="s">
        <v>368</v>
      </c>
      <c r="X341" s="87" t="s">
        <v>180</v>
      </c>
      <c r="Y341" s="36" t="s">
        <v>189</v>
      </c>
      <c r="Z341" s="36" t="s">
        <v>189</v>
      </c>
      <c r="AA341" s="36" t="s">
        <v>189</v>
      </c>
      <c r="AB341" s="36" t="s">
        <v>369</v>
      </c>
      <c r="AC341" s="36" t="s">
        <v>370</v>
      </c>
      <c r="AD341" s="142">
        <v>45869</v>
      </c>
      <c r="AE341" s="86" t="s">
        <v>191</v>
      </c>
      <c r="AF341" s="38">
        <v>2</v>
      </c>
      <c r="AG341" s="38">
        <v>3</v>
      </c>
      <c r="AH341" s="36">
        <f t="shared" si="159"/>
        <v>6</v>
      </c>
      <c r="AI341" s="36" t="str">
        <f t="shared" si="160"/>
        <v>MEDIO</v>
      </c>
      <c r="AJ341" s="38">
        <v>10</v>
      </c>
      <c r="AK341" s="36">
        <f t="shared" si="161"/>
        <v>60</v>
      </c>
      <c r="AL341" s="86" t="str">
        <f t="shared" si="158"/>
        <v>III</v>
      </c>
      <c r="AM341" s="87" t="str">
        <f t="shared" si="167"/>
        <v>Mejorable</v>
      </c>
      <c r="AN341" s="36" t="s">
        <v>368</v>
      </c>
      <c r="AO341" s="86" t="s">
        <v>180</v>
      </c>
      <c r="AP341" s="36" t="s">
        <v>189</v>
      </c>
      <c r="AQ341" s="36" t="s">
        <v>189</v>
      </c>
      <c r="AR341" s="36" t="s">
        <v>189</v>
      </c>
      <c r="AS341" s="36" t="s">
        <v>369</v>
      </c>
      <c r="AT341" s="36" t="s">
        <v>370</v>
      </c>
      <c r="AU341" s="135" t="str">
        <f t="shared" si="168"/>
        <v>Se mantiene los controles establecidos</v>
      </c>
    </row>
    <row r="342" spans="2:47" s="47" customFormat="1" ht="174.75" customHeight="1" x14ac:dyDescent="0.25">
      <c r="B342" s="41" t="s">
        <v>175</v>
      </c>
      <c r="C342" s="73" t="s">
        <v>763</v>
      </c>
      <c r="D342" s="73" t="s">
        <v>764</v>
      </c>
      <c r="E342" s="36" t="s">
        <v>767</v>
      </c>
      <c r="F342" s="36" t="s">
        <v>766</v>
      </c>
      <c r="G342" s="66" t="s">
        <v>180</v>
      </c>
      <c r="H342" s="135" t="s">
        <v>181</v>
      </c>
      <c r="I342" s="36" t="s">
        <v>1128</v>
      </c>
      <c r="J342" s="39" t="s">
        <v>376</v>
      </c>
      <c r="K342" s="37" t="s">
        <v>377</v>
      </c>
      <c r="L342" s="36" t="s">
        <v>213</v>
      </c>
      <c r="M342" s="37" t="s">
        <v>378</v>
      </c>
      <c r="N342" s="37" t="s">
        <v>379</v>
      </c>
      <c r="O342" s="38">
        <v>2</v>
      </c>
      <c r="P342" s="38">
        <v>3</v>
      </c>
      <c r="Q342" s="36">
        <f t="shared" si="162"/>
        <v>6</v>
      </c>
      <c r="R342" s="36" t="str">
        <f t="shared" si="163"/>
        <v>MEDIO</v>
      </c>
      <c r="S342" s="38">
        <v>25</v>
      </c>
      <c r="T342" s="36">
        <f t="shared" si="164"/>
        <v>150</v>
      </c>
      <c r="U342" s="86" t="str">
        <f t="shared" si="165"/>
        <v>II</v>
      </c>
      <c r="V342" s="87" t="str">
        <f t="shared" si="166"/>
        <v>Aceptable con control especifico</v>
      </c>
      <c r="W342" s="36" t="s">
        <v>380</v>
      </c>
      <c r="X342" s="87" t="s">
        <v>180</v>
      </c>
      <c r="Y342" s="36" t="s">
        <v>189</v>
      </c>
      <c r="Z342" s="36" t="s">
        <v>189</v>
      </c>
      <c r="AA342" s="36" t="s">
        <v>460</v>
      </c>
      <c r="AB342" s="36" t="s">
        <v>382</v>
      </c>
      <c r="AC342" s="36" t="s">
        <v>370</v>
      </c>
      <c r="AD342" s="142">
        <v>45869</v>
      </c>
      <c r="AE342" s="86" t="s">
        <v>191</v>
      </c>
      <c r="AF342" s="38">
        <v>2</v>
      </c>
      <c r="AG342" s="38">
        <v>3</v>
      </c>
      <c r="AH342" s="36">
        <f t="shared" si="159"/>
        <v>6</v>
      </c>
      <c r="AI342" s="36" t="str">
        <f t="shared" si="160"/>
        <v>MEDIO</v>
      </c>
      <c r="AJ342" s="38">
        <v>25</v>
      </c>
      <c r="AK342" s="36">
        <f t="shared" si="161"/>
        <v>150</v>
      </c>
      <c r="AL342" s="86" t="str">
        <f t="shared" si="158"/>
        <v>II</v>
      </c>
      <c r="AM342" s="87" t="str">
        <f t="shared" si="167"/>
        <v>Aceptable con control especifico</v>
      </c>
      <c r="AN342" s="36" t="s">
        <v>380</v>
      </c>
      <c r="AO342" s="86" t="s">
        <v>180</v>
      </c>
      <c r="AP342" s="36" t="s">
        <v>189</v>
      </c>
      <c r="AQ342" s="36" t="s">
        <v>189</v>
      </c>
      <c r="AR342" s="36" t="s">
        <v>460</v>
      </c>
      <c r="AS342" s="36" t="s">
        <v>382</v>
      </c>
      <c r="AT342" s="36" t="s">
        <v>370</v>
      </c>
      <c r="AU342" s="135" t="str">
        <f t="shared" si="168"/>
        <v>Se mantiene los controles establecidos</v>
      </c>
    </row>
    <row r="343" spans="2:47" s="47" customFormat="1" ht="174.75" customHeight="1" x14ac:dyDescent="0.25">
      <c r="B343" s="41" t="s">
        <v>175</v>
      </c>
      <c r="C343" s="73" t="s">
        <v>763</v>
      </c>
      <c r="D343" s="73" t="s">
        <v>764</v>
      </c>
      <c r="E343" s="36" t="s">
        <v>767</v>
      </c>
      <c r="F343" s="36" t="s">
        <v>766</v>
      </c>
      <c r="G343" s="66" t="s">
        <v>180</v>
      </c>
      <c r="H343" s="135" t="s">
        <v>181</v>
      </c>
      <c r="I343" s="36" t="s">
        <v>219</v>
      </c>
      <c r="J343" s="39" t="s">
        <v>376</v>
      </c>
      <c r="K343" s="37" t="s">
        <v>220</v>
      </c>
      <c r="L343" s="36" t="s">
        <v>383</v>
      </c>
      <c r="M343" s="37" t="s">
        <v>384</v>
      </c>
      <c r="N343" s="37" t="s">
        <v>768</v>
      </c>
      <c r="O343" s="38">
        <v>2</v>
      </c>
      <c r="P343" s="38">
        <v>2</v>
      </c>
      <c r="Q343" s="36">
        <f t="shared" si="162"/>
        <v>4</v>
      </c>
      <c r="R343" s="36" t="str">
        <f t="shared" si="163"/>
        <v>BAJO</v>
      </c>
      <c r="S343" s="38">
        <v>25</v>
      </c>
      <c r="T343" s="36">
        <f t="shared" si="164"/>
        <v>100</v>
      </c>
      <c r="U343" s="86" t="str">
        <f t="shared" si="165"/>
        <v>III</v>
      </c>
      <c r="V343" s="87" t="str">
        <f t="shared" si="166"/>
        <v>Mejorable</v>
      </c>
      <c r="W343" s="36" t="s">
        <v>386</v>
      </c>
      <c r="X343" s="87" t="s">
        <v>180</v>
      </c>
      <c r="Y343" s="36" t="s">
        <v>189</v>
      </c>
      <c r="Z343" s="36" t="s">
        <v>189</v>
      </c>
      <c r="AA343" s="36" t="s">
        <v>387</v>
      </c>
      <c r="AB343" s="36" t="s">
        <v>388</v>
      </c>
      <c r="AC343" s="36" t="s">
        <v>370</v>
      </c>
      <c r="AD343" s="142">
        <v>45869</v>
      </c>
      <c r="AE343" s="86" t="s">
        <v>191</v>
      </c>
      <c r="AF343" s="38">
        <v>2</v>
      </c>
      <c r="AG343" s="38">
        <v>2</v>
      </c>
      <c r="AH343" s="36">
        <f t="shared" si="159"/>
        <v>4</v>
      </c>
      <c r="AI343" s="36" t="str">
        <f t="shared" si="160"/>
        <v>BAJO</v>
      </c>
      <c r="AJ343" s="38">
        <v>25</v>
      </c>
      <c r="AK343" s="36">
        <f t="shared" si="161"/>
        <v>100</v>
      </c>
      <c r="AL343" s="86" t="str">
        <f t="shared" si="158"/>
        <v>III</v>
      </c>
      <c r="AM343" s="87" t="str">
        <f t="shared" si="167"/>
        <v>Mejorable</v>
      </c>
      <c r="AN343" s="36" t="s">
        <v>386</v>
      </c>
      <c r="AO343" s="86" t="s">
        <v>180</v>
      </c>
      <c r="AP343" s="36" t="s">
        <v>189</v>
      </c>
      <c r="AQ343" s="36" t="s">
        <v>189</v>
      </c>
      <c r="AR343" s="36" t="s">
        <v>387</v>
      </c>
      <c r="AS343" s="36" t="s">
        <v>388</v>
      </c>
      <c r="AT343" s="36" t="s">
        <v>370</v>
      </c>
      <c r="AU343" s="135" t="str">
        <f t="shared" si="168"/>
        <v>Se mantiene los controles establecidos</v>
      </c>
    </row>
    <row r="344" spans="2:47" s="47" customFormat="1" ht="174.75" customHeight="1" x14ac:dyDescent="0.25">
      <c r="B344" s="41" t="s">
        <v>175</v>
      </c>
      <c r="C344" s="73" t="s">
        <v>763</v>
      </c>
      <c r="D344" s="73" t="s">
        <v>764</v>
      </c>
      <c r="E344" s="36" t="s">
        <v>767</v>
      </c>
      <c r="F344" s="36" t="s">
        <v>766</v>
      </c>
      <c r="G344" s="66" t="s">
        <v>180</v>
      </c>
      <c r="H344" s="135" t="s">
        <v>181</v>
      </c>
      <c r="I344" s="36" t="s">
        <v>389</v>
      </c>
      <c r="J344" s="39" t="s">
        <v>225</v>
      </c>
      <c r="K344" s="37" t="s">
        <v>390</v>
      </c>
      <c r="L344" s="36" t="s">
        <v>229</v>
      </c>
      <c r="M344" s="37" t="s">
        <v>391</v>
      </c>
      <c r="N344" s="37" t="s">
        <v>392</v>
      </c>
      <c r="O344" s="38">
        <v>2</v>
      </c>
      <c r="P344" s="38">
        <v>2</v>
      </c>
      <c r="Q344" s="36">
        <f t="shared" si="162"/>
        <v>4</v>
      </c>
      <c r="R344" s="36" t="str">
        <f t="shared" si="163"/>
        <v>BAJO</v>
      </c>
      <c r="S344" s="38">
        <v>10</v>
      </c>
      <c r="T344" s="36">
        <f t="shared" si="164"/>
        <v>40</v>
      </c>
      <c r="U344" s="86" t="str">
        <f t="shared" si="165"/>
        <v>III</v>
      </c>
      <c r="V344" s="87" t="str">
        <f t="shared" si="166"/>
        <v>Mejorable</v>
      </c>
      <c r="W344" s="36" t="s">
        <v>393</v>
      </c>
      <c r="X344" s="87" t="s">
        <v>180</v>
      </c>
      <c r="Y344" s="36" t="s">
        <v>189</v>
      </c>
      <c r="Z344" s="36" t="s">
        <v>189</v>
      </c>
      <c r="AA344" s="36" t="s">
        <v>394</v>
      </c>
      <c r="AB344" s="36" t="s">
        <v>395</v>
      </c>
      <c r="AC344" s="36" t="s">
        <v>396</v>
      </c>
      <c r="AD344" s="142">
        <v>45869</v>
      </c>
      <c r="AE344" s="86" t="s">
        <v>191</v>
      </c>
      <c r="AF344" s="38">
        <v>2</v>
      </c>
      <c r="AG344" s="38">
        <v>2</v>
      </c>
      <c r="AH344" s="36">
        <f t="shared" si="159"/>
        <v>4</v>
      </c>
      <c r="AI344" s="36" t="str">
        <f t="shared" si="160"/>
        <v>BAJO</v>
      </c>
      <c r="AJ344" s="38">
        <v>10</v>
      </c>
      <c r="AK344" s="36">
        <f t="shared" si="161"/>
        <v>40</v>
      </c>
      <c r="AL344" s="86" t="str">
        <f t="shared" si="158"/>
        <v>III</v>
      </c>
      <c r="AM344" s="87" t="str">
        <f t="shared" si="167"/>
        <v>Mejorable</v>
      </c>
      <c r="AN344" s="36" t="s">
        <v>393</v>
      </c>
      <c r="AO344" s="86" t="s">
        <v>180</v>
      </c>
      <c r="AP344" s="36" t="s">
        <v>189</v>
      </c>
      <c r="AQ344" s="36" t="s">
        <v>189</v>
      </c>
      <c r="AR344" s="36" t="s">
        <v>394</v>
      </c>
      <c r="AS344" s="36" t="s">
        <v>395</v>
      </c>
      <c r="AT344" s="36" t="s">
        <v>396</v>
      </c>
      <c r="AU344" s="135" t="str">
        <f t="shared" si="168"/>
        <v>Se mantiene los controles establecidos</v>
      </c>
    </row>
    <row r="345" spans="2:47" s="47" customFormat="1" ht="174.75" customHeight="1" x14ac:dyDescent="0.25">
      <c r="B345" s="41" t="s">
        <v>175</v>
      </c>
      <c r="C345" s="73" t="s">
        <v>763</v>
      </c>
      <c r="D345" s="73" t="s">
        <v>764</v>
      </c>
      <c r="E345" s="36" t="s">
        <v>767</v>
      </c>
      <c r="F345" s="36" t="s">
        <v>766</v>
      </c>
      <c r="G345" s="66" t="s">
        <v>180</v>
      </c>
      <c r="H345" s="135" t="s">
        <v>181</v>
      </c>
      <c r="I345" s="36" t="s">
        <v>769</v>
      </c>
      <c r="J345" s="39" t="s">
        <v>225</v>
      </c>
      <c r="K345" s="37" t="s">
        <v>398</v>
      </c>
      <c r="L345" s="36" t="s">
        <v>399</v>
      </c>
      <c r="M345" s="37" t="s">
        <v>400</v>
      </c>
      <c r="N345" s="37" t="s">
        <v>229</v>
      </c>
      <c r="O345" s="38">
        <v>2</v>
      </c>
      <c r="P345" s="38">
        <v>2</v>
      </c>
      <c r="Q345" s="36">
        <f t="shared" si="162"/>
        <v>4</v>
      </c>
      <c r="R345" s="36" t="str">
        <f t="shared" si="163"/>
        <v>BAJO</v>
      </c>
      <c r="S345" s="38">
        <v>25</v>
      </c>
      <c r="T345" s="36">
        <f t="shared" si="164"/>
        <v>100</v>
      </c>
      <c r="U345" s="86" t="str">
        <f t="shared" si="165"/>
        <v>III</v>
      </c>
      <c r="V345" s="87" t="str">
        <f t="shared" si="166"/>
        <v>Mejorable</v>
      </c>
      <c r="W345" s="36" t="s">
        <v>230</v>
      </c>
      <c r="X345" s="87" t="s">
        <v>180</v>
      </c>
      <c r="Y345" s="36" t="s">
        <v>189</v>
      </c>
      <c r="Z345" s="36" t="s">
        <v>189</v>
      </c>
      <c r="AA345" s="36" t="s">
        <v>401</v>
      </c>
      <c r="AB345" s="36" t="s">
        <v>770</v>
      </c>
      <c r="AC345" s="36" t="s">
        <v>403</v>
      </c>
      <c r="AD345" s="142">
        <v>45869</v>
      </c>
      <c r="AE345" s="86" t="s">
        <v>191</v>
      </c>
      <c r="AF345" s="38">
        <v>2</v>
      </c>
      <c r="AG345" s="38">
        <v>2</v>
      </c>
      <c r="AH345" s="36">
        <f t="shared" si="159"/>
        <v>4</v>
      </c>
      <c r="AI345" s="36" t="str">
        <f t="shared" si="160"/>
        <v>BAJO</v>
      </c>
      <c r="AJ345" s="38">
        <v>25</v>
      </c>
      <c r="AK345" s="36">
        <f t="shared" si="161"/>
        <v>100</v>
      </c>
      <c r="AL345" s="86" t="str">
        <f t="shared" si="158"/>
        <v>III</v>
      </c>
      <c r="AM345" s="87" t="str">
        <f t="shared" si="167"/>
        <v>Mejorable</v>
      </c>
      <c r="AN345" s="36" t="s">
        <v>230</v>
      </c>
      <c r="AO345" s="86" t="s">
        <v>180</v>
      </c>
      <c r="AP345" s="36" t="s">
        <v>189</v>
      </c>
      <c r="AQ345" s="36" t="s">
        <v>189</v>
      </c>
      <c r="AR345" s="36" t="s">
        <v>401</v>
      </c>
      <c r="AS345" s="36" t="s">
        <v>770</v>
      </c>
      <c r="AT345" s="36" t="s">
        <v>403</v>
      </c>
      <c r="AU345" s="135" t="str">
        <f t="shared" si="168"/>
        <v>Se mantiene los controles establecidos</v>
      </c>
    </row>
    <row r="346" spans="2:47" s="47" customFormat="1" ht="174.75" customHeight="1" x14ac:dyDescent="0.25">
      <c r="B346" s="41" t="s">
        <v>175</v>
      </c>
      <c r="C346" s="73" t="s">
        <v>763</v>
      </c>
      <c r="D346" s="73" t="s">
        <v>764</v>
      </c>
      <c r="E346" s="36" t="s">
        <v>767</v>
      </c>
      <c r="F346" s="36" t="s">
        <v>766</v>
      </c>
      <c r="G346" s="66" t="s">
        <v>180</v>
      </c>
      <c r="H346" s="135" t="s">
        <v>181</v>
      </c>
      <c r="I346" s="36" t="s">
        <v>404</v>
      </c>
      <c r="J346" s="39" t="s">
        <v>225</v>
      </c>
      <c r="K346" s="37" t="s">
        <v>405</v>
      </c>
      <c r="L346" s="36" t="s">
        <v>229</v>
      </c>
      <c r="M346" s="37" t="s">
        <v>406</v>
      </c>
      <c r="N346" s="37" t="s">
        <v>407</v>
      </c>
      <c r="O346" s="38">
        <v>2</v>
      </c>
      <c r="P346" s="38">
        <v>2</v>
      </c>
      <c r="Q346" s="36">
        <f t="shared" si="162"/>
        <v>4</v>
      </c>
      <c r="R346" s="36" t="str">
        <f t="shared" si="163"/>
        <v>BAJO</v>
      </c>
      <c r="S346" s="38">
        <v>10</v>
      </c>
      <c r="T346" s="36">
        <f t="shared" si="164"/>
        <v>40</v>
      </c>
      <c r="U346" s="86" t="str">
        <f t="shared" si="165"/>
        <v>III</v>
      </c>
      <c r="V346" s="143" t="str">
        <f t="shared" si="166"/>
        <v>Mejorable</v>
      </c>
      <c r="W346" s="36" t="s">
        <v>237</v>
      </c>
      <c r="X346" s="87" t="s">
        <v>180</v>
      </c>
      <c r="Y346" s="36" t="s">
        <v>189</v>
      </c>
      <c r="Z346" s="36" t="s">
        <v>189</v>
      </c>
      <c r="AA346" s="36" t="s">
        <v>718</v>
      </c>
      <c r="AB346" s="36" t="s">
        <v>409</v>
      </c>
      <c r="AC346" s="36" t="s">
        <v>771</v>
      </c>
      <c r="AD346" s="142">
        <v>45869</v>
      </c>
      <c r="AE346" s="86" t="s">
        <v>191</v>
      </c>
      <c r="AF346" s="38">
        <v>2</v>
      </c>
      <c r="AG346" s="38">
        <v>2</v>
      </c>
      <c r="AH346" s="36">
        <f t="shared" si="159"/>
        <v>4</v>
      </c>
      <c r="AI346" s="36" t="str">
        <f t="shared" si="160"/>
        <v>BAJO</v>
      </c>
      <c r="AJ346" s="38">
        <v>10</v>
      </c>
      <c r="AK346" s="36">
        <f t="shared" si="161"/>
        <v>40</v>
      </c>
      <c r="AL346" s="86" t="str">
        <f t="shared" si="158"/>
        <v>III</v>
      </c>
      <c r="AM346" s="143" t="str">
        <f t="shared" si="167"/>
        <v>Mejorable</v>
      </c>
      <c r="AN346" s="36" t="s">
        <v>237</v>
      </c>
      <c r="AO346" s="86" t="s">
        <v>180</v>
      </c>
      <c r="AP346" s="36" t="s">
        <v>189</v>
      </c>
      <c r="AQ346" s="36" t="s">
        <v>189</v>
      </c>
      <c r="AR346" s="36" t="s">
        <v>718</v>
      </c>
      <c r="AS346" s="36" t="s">
        <v>409</v>
      </c>
      <c r="AT346" s="36" t="s">
        <v>771</v>
      </c>
      <c r="AU346" s="135" t="str">
        <f t="shared" si="168"/>
        <v>Se mantiene los controles establecidos</v>
      </c>
    </row>
    <row r="347" spans="2:47" s="47" customFormat="1" ht="174.75" customHeight="1" x14ac:dyDescent="0.25">
      <c r="B347" s="41" t="s">
        <v>175</v>
      </c>
      <c r="C347" s="73" t="s">
        <v>763</v>
      </c>
      <c r="D347" s="73" t="s">
        <v>764</v>
      </c>
      <c r="E347" s="36" t="s">
        <v>767</v>
      </c>
      <c r="F347" s="36" t="s">
        <v>766</v>
      </c>
      <c r="G347" s="66" t="s">
        <v>180</v>
      </c>
      <c r="H347" s="135" t="s">
        <v>181</v>
      </c>
      <c r="I347" s="36" t="s">
        <v>232</v>
      </c>
      <c r="J347" s="39" t="s">
        <v>225</v>
      </c>
      <c r="K347" s="37" t="s">
        <v>410</v>
      </c>
      <c r="L347" s="86" t="s">
        <v>234</v>
      </c>
      <c r="M347" s="37" t="s">
        <v>411</v>
      </c>
      <c r="N347" s="37" t="s">
        <v>407</v>
      </c>
      <c r="O347" s="87">
        <v>1</v>
      </c>
      <c r="P347" s="87">
        <v>3</v>
      </c>
      <c r="Q347" s="87">
        <f>O347*P347</f>
        <v>3</v>
      </c>
      <c r="R347" s="86" t="str">
        <f t="shared" si="163"/>
        <v>BAJO</v>
      </c>
      <c r="S347" s="87">
        <v>25</v>
      </c>
      <c r="T347" s="87">
        <f t="shared" si="164"/>
        <v>75</v>
      </c>
      <c r="U347" s="87" t="str">
        <f t="shared" si="165"/>
        <v>III</v>
      </c>
      <c r="V347" s="143" t="str">
        <f t="shared" si="166"/>
        <v>Mejorable</v>
      </c>
      <c r="W347" s="36" t="s">
        <v>237</v>
      </c>
      <c r="X347" s="87" t="s">
        <v>180</v>
      </c>
      <c r="Y347" s="36" t="s">
        <v>189</v>
      </c>
      <c r="Z347" s="36" t="s">
        <v>189</v>
      </c>
      <c r="AA347" s="36" t="s">
        <v>412</v>
      </c>
      <c r="AB347" s="36" t="s">
        <v>413</v>
      </c>
      <c r="AC347" s="36" t="s">
        <v>414</v>
      </c>
      <c r="AD347" s="142">
        <v>45869</v>
      </c>
      <c r="AE347" s="86" t="s">
        <v>191</v>
      </c>
      <c r="AF347" s="87">
        <v>6</v>
      </c>
      <c r="AG347" s="87">
        <v>3</v>
      </c>
      <c r="AH347" s="87">
        <f>AF347*AG347</f>
        <v>18</v>
      </c>
      <c r="AI347" s="86" t="str">
        <f t="shared" si="160"/>
        <v>ALTO</v>
      </c>
      <c r="AJ347" s="87">
        <v>25</v>
      </c>
      <c r="AK347" s="87">
        <f t="shared" si="161"/>
        <v>450</v>
      </c>
      <c r="AL347" s="87" t="str">
        <f t="shared" si="158"/>
        <v>II</v>
      </c>
      <c r="AM347" s="143" t="str">
        <f t="shared" si="167"/>
        <v>Aceptable con control especifico</v>
      </c>
      <c r="AN347" s="36" t="s">
        <v>237</v>
      </c>
      <c r="AO347" s="86" t="s">
        <v>180</v>
      </c>
      <c r="AP347" s="36" t="s">
        <v>189</v>
      </c>
      <c r="AQ347" s="36" t="s">
        <v>189</v>
      </c>
      <c r="AR347" s="36" t="s">
        <v>412</v>
      </c>
      <c r="AS347" s="36" t="s">
        <v>413</v>
      </c>
      <c r="AT347" s="36" t="s">
        <v>414</v>
      </c>
      <c r="AU347" s="135" t="str">
        <f t="shared" si="168"/>
        <v>Disminuyó el riesgo</v>
      </c>
    </row>
    <row r="348" spans="2:47" s="47" customFormat="1" ht="174.75" customHeight="1" x14ac:dyDescent="0.25">
      <c r="B348" s="41" t="s">
        <v>175</v>
      </c>
      <c r="C348" s="73" t="s">
        <v>763</v>
      </c>
      <c r="D348" s="73" t="s">
        <v>764</v>
      </c>
      <c r="E348" s="36" t="s">
        <v>767</v>
      </c>
      <c r="F348" s="36" t="s">
        <v>766</v>
      </c>
      <c r="G348" s="66" t="s">
        <v>180</v>
      </c>
      <c r="H348" s="135" t="s">
        <v>181</v>
      </c>
      <c r="I348" s="36" t="s">
        <v>315</v>
      </c>
      <c r="J348" s="39" t="s">
        <v>225</v>
      </c>
      <c r="K348" s="37" t="s">
        <v>316</v>
      </c>
      <c r="L348" s="36" t="s">
        <v>229</v>
      </c>
      <c r="M348" s="37" t="s">
        <v>411</v>
      </c>
      <c r="N348" s="37" t="s">
        <v>415</v>
      </c>
      <c r="O348" s="38">
        <v>2</v>
      </c>
      <c r="P348" s="38">
        <v>3</v>
      </c>
      <c r="Q348" s="36">
        <f t="shared" si="162"/>
        <v>6</v>
      </c>
      <c r="R348" s="36" t="str">
        <f t="shared" si="163"/>
        <v>MEDIO</v>
      </c>
      <c r="S348" s="38">
        <v>10</v>
      </c>
      <c r="T348" s="36">
        <f t="shared" si="164"/>
        <v>60</v>
      </c>
      <c r="U348" s="86" t="str">
        <f t="shared" si="165"/>
        <v>III</v>
      </c>
      <c r="V348" s="143" t="str">
        <f t="shared" si="166"/>
        <v>Mejorable</v>
      </c>
      <c r="W348" s="36" t="s">
        <v>237</v>
      </c>
      <c r="X348" s="87" t="s">
        <v>180</v>
      </c>
      <c r="Y348" s="36" t="s">
        <v>189</v>
      </c>
      <c r="Z348" s="36" t="s">
        <v>189</v>
      </c>
      <c r="AA348" s="36" t="s">
        <v>416</v>
      </c>
      <c r="AB348" s="36" t="s">
        <v>417</v>
      </c>
      <c r="AC348" s="36" t="s">
        <v>418</v>
      </c>
      <c r="AD348" s="142">
        <v>45869</v>
      </c>
      <c r="AE348" s="86" t="s">
        <v>191</v>
      </c>
      <c r="AF348" s="38">
        <v>2</v>
      </c>
      <c r="AG348" s="38">
        <v>3</v>
      </c>
      <c r="AH348" s="36">
        <f t="shared" si="159"/>
        <v>6</v>
      </c>
      <c r="AI348" s="36" t="str">
        <f t="shared" si="160"/>
        <v>MEDIO</v>
      </c>
      <c r="AJ348" s="38">
        <v>10</v>
      </c>
      <c r="AK348" s="36">
        <f t="shared" si="161"/>
        <v>60</v>
      </c>
      <c r="AL348" s="86" t="str">
        <f t="shared" si="158"/>
        <v>III</v>
      </c>
      <c r="AM348" s="143" t="str">
        <f t="shared" si="167"/>
        <v>Mejorable</v>
      </c>
      <c r="AN348" s="36" t="s">
        <v>237</v>
      </c>
      <c r="AO348" s="86" t="s">
        <v>180</v>
      </c>
      <c r="AP348" s="36" t="s">
        <v>189</v>
      </c>
      <c r="AQ348" s="36" t="s">
        <v>189</v>
      </c>
      <c r="AR348" s="36" t="s">
        <v>416</v>
      </c>
      <c r="AS348" s="36" t="s">
        <v>417</v>
      </c>
      <c r="AT348" s="36" t="s">
        <v>418</v>
      </c>
      <c r="AU348" s="135" t="str">
        <f t="shared" si="168"/>
        <v>Se mantiene los controles establecidos</v>
      </c>
    </row>
    <row r="349" spans="2:47" s="47" customFormat="1" ht="174.75" customHeight="1" x14ac:dyDescent="0.25">
      <c r="B349" s="41" t="s">
        <v>175</v>
      </c>
      <c r="C349" s="73" t="s">
        <v>763</v>
      </c>
      <c r="D349" s="73" t="s">
        <v>764</v>
      </c>
      <c r="E349" s="36" t="s">
        <v>767</v>
      </c>
      <c r="F349" s="36" t="s">
        <v>766</v>
      </c>
      <c r="G349" s="66" t="s">
        <v>180</v>
      </c>
      <c r="H349" s="135" t="s">
        <v>181</v>
      </c>
      <c r="I349" s="36" t="s">
        <v>419</v>
      </c>
      <c r="J349" s="39" t="s">
        <v>225</v>
      </c>
      <c r="K349" s="37" t="s">
        <v>405</v>
      </c>
      <c r="L349" s="36" t="s">
        <v>185</v>
      </c>
      <c r="M349" s="37" t="s">
        <v>420</v>
      </c>
      <c r="N349" s="37" t="s">
        <v>407</v>
      </c>
      <c r="O349" s="38">
        <v>2</v>
      </c>
      <c r="P349" s="38">
        <v>2</v>
      </c>
      <c r="Q349" s="36">
        <f t="shared" si="162"/>
        <v>4</v>
      </c>
      <c r="R349" s="36" t="str">
        <f t="shared" si="163"/>
        <v>BAJO</v>
      </c>
      <c r="S349" s="38">
        <v>10</v>
      </c>
      <c r="T349" s="36">
        <f t="shared" si="164"/>
        <v>40</v>
      </c>
      <c r="U349" s="86" t="str">
        <f t="shared" si="165"/>
        <v>III</v>
      </c>
      <c r="V349" s="143" t="str">
        <f t="shared" si="166"/>
        <v>Mejorable</v>
      </c>
      <c r="W349" s="36" t="s">
        <v>237</v>
      </c>
      <c r="X349" s="87" t="s">
        <v>180</v>
      </c>
      <c r="Y349" s="36" t="s">
        <v>189</v>
      </c>
      <c r="Z349" s="36" t="s">
        <v>189</v>
      </c>
      <c r="AA349" s="36" t="s">
        <v>772</v>
      </c>
      <c r="AB349" s="36" t="s">
        <v>722</v>
      </c>
      <c r="AC349" s="36" t="s">
        <v>423</v>
      </c>
      <c r="AD349" s="142">
        <v>45869</v>
      </c>
      <c r="AE349" s="86" t="s">
        <v>191</v>
      </c>
      <c r="AF349" s="38">
        <v>2</v>
      </c>
      <c r="AG349" s="38">
        <v>2</v>
      </c>
      <c r="AH349" s="36">
        <f t="shared" si="159"/>
        <v>4</v>
      </c>
      <c r="AI349" s="36" t="str">
        <f t="shared" si="160"/>
        <v>BAJO</v>
      </c>
      <c r="AJ349" s="38">
        <v>10</v>
      </c>
      <c r="AK349" s="36">
        <f t="shared" si="161"/>
        <v>40</v>
      </c>
      <c r="AL349" s="86" t="str">
        <f t="shared" si="158"/>
        <v>III</v>
      </c>
      <c r="AM349" s="143" t="str">
        <f t="shared" si="167"/>
        <v>Mejorable</v>
      </c>
      <c r="AN349" s="36" t="s">
        <v>237</v>
      </c>
      <c r="AO349" s="86" t="s">
        <v>180</v>
      </c>
      <c r="AP349" s="36" t="s">
        <v>189</v>
      </c>
      <c r="AQ349" s="36" t="s">
        <v>189</v>
      </c>
      <c r="AR349" s="36" t="s">
        <v>772</v>
      </c>
      <c r="AS349" s="36" t="s">
        <v>722</v>
      </c>
      <c r="AT349" s="36" t="s">
        <v>423</v>
      </c>
      <c r="AU349" s="135" t="str">
        <f t="shared" si="168"/>
        <v>Se mantiene los controles establecidos</v>
      </c>
    </row>
    <row r="350" spans="2:47" s="47" customFormat="1" ht="174.75" customHeight="1" x14ac:dyDescent="0.25">
      <c r="B350" s="41" t="s">
        <v>175</v>
      </c>
      <c r="C350" s="73" t="s">
        <v>763</v>
      </c>
      <c r="D350" s="73" t="s">
        <v>764</v>
      </c>
      <c r="E350" s="36" t="s">
        <v>767</v>
      </c>
      <c r="F350" s="36" t="s">
        <v>766</v>
      </c>
      <c r="G350" s="66" t="s">
        <v>180</v>
      </c>
      <c r="H350" s="135" t="s">
        <v>181</v>
      </c>
      <c r="I350" s="36" t="s">
        <v>424</v>
      </c>
      <c r="J350" s="39" t="s">
        <v>225</v>
      </c>
      <c r="K350" s="37" t="s">
        <v>425</v>
      </c>
      <c r="L350" s="36" t="s">
        <v>426</v>
      </c>
      <c r="M350" s="37" t="s">
        <v>427</v>
      </c>
      <c r="N350" s="37" t="s">
        <v>428</v>
      </c>
      <c r="O350" s="38">
        <v>2</v>
      </c>
      <c r="P350" s="38">
        <v>2</v>
      </c>
      <c r="Q350" s="36">
        <f t="shared" si="162"/>
        <v>4</v>
      </c>
      <c r="R350" s="36" t="str">
        <f t="shared" si="163"/>
        <v>BAJO</v>
      </c>
      <c r="S350" s="38">
        <v>100</v>
      </c>
      <c r="T350" s="36">
        <f t="shared" si="164"/>
        <v>400</v>
      </c>
      <c r="U350" s="86" t="str">
        <f t="shared" si="165"/>
        <v>II</v>
      </c>
      <c r="V350" s="87" t="str">
        <f t="shared" si="166"/>
        <v>Aceptable con control especifico</v>
      </c>
      <c r="W350" s="36" t="s">
        <v>429</v>
      </c>
      <c r="X350" s="87" t="s">
        <v>180</v>
      </c>
      <c r="Y350" s="36" t="s">
        <v>189</v>
      </c>
      <c r="Z350" s="36" t="s">
        <v>189</v>
      </c>
      <c r="AA350" s="36" t="s">
        <v>189</v>
      </c>
      <c r="AB350" s="36" t="s">
        <v>430</v>
      </c>
      <c r="AC350" s="36" t="s">
        <v>431</v>
      </c>
      <c r="AD350" s="142">
        <v>45869</v>
      </c>
      <c r="AE350" s="86" t="s">
        <v>191</v>
      </c>
      <c r="AF350" s="38">
        <v>2</v>
      </c>
      <c r="AG350" s="38">
        <v>2</v>
      </c>
      <c r="AH350" s="36">
        <f t="shared" si="159"/>
        <v>4</v>
      </c>
      <c r="AI350" s="36" t="str">
        <f t="shared" si="160"/>
        <v>BAJO</v>
      </c>
      <c r="AJ350" s="38">
        <v>100</v>
      </c>
      <c r="AK350" s="36">
        <f t="shared" si="161"/>
        <v>400</v>
      </c>
      <c r="AL350" s="86" t="str">
        <f t="shared" si="158"/>
        <v>II</v>
      </c>
      <c r="AM350" s="87" t="str">
        <f t="shared" si="167"/>
        <v>Aceptable con control especifico</v>
      </c>
      <c r="AN350" s="36" t="s">
        <v>429</v>
      </c>
      <c r="AO350" s="86" t="s">
        <v>180</v>
      </c>
      <c r="AP350" s="36" t="s">
        <v>189</v>
      </c>
      <c r="AQ350" s="36" t="s">
        <v>189</v>
      </c>
      <c r="AR350" s="36" t="s">
        <v>189</v>
      </c>
      <c r="AS350" s="36" t="s">
        <v>430</v>
      </c>
      <c r="AT350" s="36" t="s">
        <v>431</v>
      </c>
      <c r="AU350" s="135" t="str">
        <f t="shared" si="168"/>
        <v>Se mantiene los controles establecidos</v>
      </c>
    </row>
    <row r="351" spans="2:47" s="47" customFormat="1" ht="174.75" customHeight="1" x14ac:dyDescent="0.25">
      <c r="B351" s="41" t="s">
        <v>175</v>
      </c>
      <c r="C351" s="73" t="s">
        <v>763</v>
      </c>
      <c r="D351" s="73" t="s">
        <v>764</v>
      </c>
      <c r="E351" s="36" t="s">
        <v>767</v>
      </c>
      <c r="F351" s="36" t="s">
        <v>766</v>
      </c>
      <c r="G351" s="66" t="s">
        <v>180</v>
      </c>
      <c r="H351" s="135" t="s">
        <v>247</v>
      </c>
      <c r="I351" s="36" t="s">
        <v>238</v>
      </c>
      <c r="J351" s="39" t="s">
        <v>225</v>
      </c>
      <c r="K351" s="37" t="s">
        <v>432</v>
      </c>
      <c r="L351" s="70" t="s">
        <v>433</v>
      </c>
      <c r="M351" s="72" t="s">
        <v>434</v>
      </c>
      <c r="N351" s="72" t="s">
        <v>435</v>
      </c>
      <c r="O351" s="38">
        <v>2</v>
      </c>
      <c r="P351" s="38">
        <v>2</v>
      </c>
      <c r="Q351" s="36">
        <f t="shared" si="162"/>
        <v>4</v>
      </c>
      <c r="R351" s="36" t="str">
        <f t="shared" si="163"/>
        <v>BAJO</v>
      </c>
      <c r="S351" s="38">
        <v>25</v>
      </c>
      <c r="T351" s="36">
        <f t="shared" si="164"/>
        <v>100</v>
      </c>
      <c r="U351" s="86" t="str">
        <f t="shared" si="165"/>
        <v>III</v>
      </c>
      <c r="V351" s="87" t="str">
        <f t="shared" si="166"/>
        <v>Mejorable</v>
      </c>
      <c r="W351" s="38" t="s">
        <v>242</v>
      </c>
      <c r="X351" s="87" t="s">
        <v>180</v>
      </c>
      <c r="Y351" s="36" t="s">
        <v>189</v>
      </c>
      <c r="Z351" s="36" t="s">
        <v>189</v>
      </c>
      <c r="AA351" s="36" t="s">
        <v>757</v>
      </c>
      <c r="AB351" s="72" t="s">
        <v>437</v>
      </c>
      <c r="AC351" s="36" t="s">
        <v>438</v>
      </c>
      <c r="AD351" s="142">
        <v>45869</v>
      </c>
      <c r="AE351" s="86" t="s">
        <v>191</v>
      </c>
      <c r="AF351" s="38">
        <v>2</v>
      </c>
      <c r="AG351" s="38">
        <v>2</v>
      </c>
      <c r="AH351" s="36">
        <f t="shared" si="159"/>
        <v>4</v>
      </c>
      <c r="AI351" s="36" t="str">
        <f t="shared" si="160"/>
        <v>BAJO</v>
      </c>
      <c r="AJ351" s="38">
        <v>25</v>
      </c>
      <c r="AK351" s="36">
        <f t="shared" si="161"/>
        <v>100</v>
      </c>
      <c r="AL351" s="86" t="str">
        <f t="shared" si="158"/>
        <v>III</v>
      </c>
      <c r="AM351" s="87" t="str">
        <f t="shared" si="167"/>
        <v>Mejorable</v>
      </c>
      <c r="AN351" s="38" t="s">
        <v>242</v>
      </c>
      <c r="AO351" s="86" t="s">
        <v>180</v>
      </c>
      <c r="AP351" s="36" t="s">
        <v>189</v>
      </c>
      <c r="AQ351" s="36" t="s">
        <v>189</v>
      </c>
      <c r="AR351" s="36" t="s">
        <v>757</v>
      </c>
      <c r="AS351" s="72" t="s">
        <v>437</v>
      </c>
      <c r="AT351" s="36" t="s">
        <v>438</v>
      </c>
      <c r="AU351" s="135" t="str">
        <f t="shared" si="168"/>
        <v>Se mantiene los controles establecidos</v>
      </c>
    </row>
    <row r="352" spans="2:47" s="47" customFormat="1" ht="174.75" customHeight="1" x14ac:dyDescent="0.25">
      <c r="B352" s="41" t="s">
        <v>175</v>
      </c>
      <c r="C352" s="73" t="s">
        <v>763</v>
      </c>
      <c r="D352" s="73" t="s">
        <v>764</v>
      </c>
      <c r="E352" s="36" t="s">
        <v>767</v>
      </c>
      <c r="F352" s="36" t="s">
        <v>766</v>
      </c>
      <c r="G352" s="66" t="s">
        <v>180</v>
      </c>
      <c r="H352" s="135" t="s">
        <v>181</v>
      </c>
      <c r="I352" s="36" t="s">
        <v>439</v>
      </c>
      <c r="J352" s="39" t="s">
        <v>225</v>
      </c>
      <c r="K352" s="37" t="s">
        <v>244</v>
      </c>
      <c r="L352" s="36" t="s">
        <v>185</v>
      </c>
      <c r="M352" s="37" t="s">
        <v>440</v>
      </c>
      <c r="N352" s="37" t="s">
        <v>185</v>
      </c>
      <c r="O352" s="38">
        <v>2</v>
      </c>
      <c r="P352" s="38">
        <v>1</v>
      </c>
      <c r="Q352" s="36">
        <f t="shared" si="162"/>
        <v>2</v>
      </c>
      <c r="R352" s="36" t="str">
        <f t="shared" si="163"/>
        <v>BAJO</v>
      </c>
      <c r="S352" s="38">
        <v>25</v>
      </c>
      <c r="T352" s="36">
        <f t="shared" si="164"/>
        <v>50</v>
      </c>
      <c r="U352" s="86" t="str">
        <f t="shared" si="165"/>
        <v>III</v>
      </c>
      <c r="V352" s="87" t="str">
        <f t="shared" si="166"/>
        <v>Mejorable</v>
      </c>
      <c r="W352" s="38" t="s">
        <v>242</v>
      </c>
      <c r="X352" s="87" t="s">
        <v>180</v>
      </c>
      <c r="Y352" s="36" t="s">
        <v>189</v>
      </c>
      <c r="Z352" s="36" t="s">
        <v>189</v>
      </c>
      <c r="AA352" s="36" t="s">
        <v>441</v>
      </c>
      <c r="AB352" s="36" t="s">
        <v>442</v>
      </c>
      <c r="AC352" s="36" t="s">
        <v>443</v>
      </c>
      <c r="AD352" s="142">
        <v>45869</v>
      </c>
      <c r="AE352" s="86" t="s">
        <v>191</v>
      </c>
      <c r="AF352" s="38">
        <v>2</v>
      </c>
      <c r="AG352" s="38">
        <v>1</v>
      </c>
      <c r="AH352" s="36">
        <f t="shared" si="159"/>
        <v>2</v>
      </c>
      <c r="AI352" s="36" t="str">
        <f t="shared" si="160"/>
        <v>BAJO</v>
      </c>
      <c r="AJ352" s="38">
        <v>25</v>
      </c>
      <c r="AK352" s="36">
        <f t="shared" si="161"/>
        <v>50</v>
      </c>
      <c r="AL352" s="86" t="str">
        <f t="shared" si="158"/>
        <v>III</v>
      </c>
      <c r="AM352" s="87" t="str">
        <f t="shared" si="167"/>
        <v>Mejorable</v>
      </c>
      <c r="AN352" s="38" t="s">
        <v>242</v>
      </c>
      <c r="AO352" s="86" t="s">
        <v>180</v>
      </c>
      <c r="AP352" s="36" t="s">
        <v>189</v>
      </c>
      <c r="AQ352" s="36" t="s">
        <v>189</v>
      </c>
      <c r="AR352" s="36" t="s">
        <v>441</v>
      </c>
      <c r="AS352" s="36" t="s">
        <v>442</v>
      </c>
      <c r="AT352" s="36" t="s">
        <v>443</v>
      </c>
      <c r="AU352" s="135" t="str">
        <f t="shared" si="168"/>
        <v>Se mantiene los controles establecidos</v>
      </c>
    </row>
    <row r="353" spans="2:47" s="47" customFormat="1" ht="174.75" customHeight="1" x14ac:dyDescent="0.25">
      <c r="B353" s="41" t="s">
        <v>175</v>
      </c>
      <c r="C353" s="73" t="s">
        <v>763</v>
      </c>
      <c r="D353" s="73" t="s">
        <v>764</v>
      </c>
      <c r="E353" s="36" t="s">
        <v>767</v>
      </c>
      <c r="F353" s="36" t="s">
        <v>766</v>
      </c>
      <c r="G353" s="66" t="s">
        <v>180</v>
      </c>
      <c r="H353" s="135" t="s">
        <v>247</v>
      </c>
      <c r="I353" s="86" t="s">
        <v>248</v>
      </c>
      <c r="J353" s="39" t="s">
        <v>444</v>
      </c>
      <c r="K353" s="37" t="s">
        <v>410</v>
      </c>
      <c r="L353" s="36" t="s">
        <v>445</v>
      </c>
      <c r="M353" s="37" t="s">
        <v>446</v>
      </c>
      <c r="N353" s="37" t="s">
        <v>447</v>
      </c>
      <c r="O353" s="38">
        <v>2</v>
      </c>
      <c r="P353" s="38">
        <v>2</v>
      </c>
      <c r="Q353" s="36">
        <f t="shared" si="162"/>
        <v>4</v>
      </c>
      <c r="R353" s="36" t="str">
        <f t="shared" si="163"/>
        <v>BAJO</v>
      </c>
      <c r="S353" s="38">
        <v>25</v>
      </c>
      <c r="T353" s="36">
        <f t="shared" si="164"/>
        <v>100</v>
      </c>
      <c r="U353" s="86" t="str">
        <f t="shared" si="165"/>
        <v>III</v>
      </c>
      <c r="V353" s="87" t="str">
        <f t="shared" si="166"/>
        <v>Mejorable</v>
      </c>
      <c r="W353" s="38" t="s">
        <v>253</v>
      </c>
      <c r="X353" s="87" t="s">
        <v>180</v>
      </c>
      <c r="Y353" s="36" t="s">
        <v>189</v>
      </c>
      <c r="Z353" s="36" t="s">
        <v>189</v>
      </c>
      <c r="AA353" s="36" t="s">
        <v>189</v>
      </c>
      <c r="AB353" s="37" t="s">
        <v>448</v>
      </c>
      <c r="AC353" s="37" t="s">
        <v>449</v>
      </c>
      <c r="AD353" s="142">
        <v>45869</v>
      </c>
      <c r="AE353" s="86" t="s">
        <v>191</v>
      </c>
      <c r="AF353" s="38">
        <v>2</v>
      </c>
      <c r="AG353" s="38">
        <v>2</v>
      </c>
      <c r="AH353" s="36">
        <f t="shared" si="159"/>
        <v>4</v>
      </c>
      <c r="AI353" s="36" t="str">
        <f t="shared" si="160"/>
        <v>BAJO</v>
      </c>
      <c r="AJ353" s="38">
        <v>25</v>
      </c>
      <c r="AK353" s="36">
        <f t="shared" si="161"/>
        <v>100</v>
      </c>
      <c r="AL353" s="86" t="str">
        <f t="shared" si="158"/>
        <v>III</v>
      </c>
      <c r="AM353" s="87" t="str">
        <f t="shared" si="167"/>
        <v>Mejorable</v>
      </c>
      <c r="AN353" s="38" t="s">
        <v>253</v>
      </c>
      <c r="AO353" s="86" t="s">
        <v>180</v>
      </c>
      <c r="AP353" s="36" t="s">
        <v>189</v>
      </c>
      <c r="AQ353" s="36" t="s">
        <v>189</v>
      </c>
      <c r="AR353" s="36" t="s">
        <v>189</v>
      </c>
      <c r="AS353" s="37" t="s">
        <v>448</v>
      </c>
      <c r="AT353" s="37" t="s">
        <v>449</v>
      </c>
      <c r="AU353" s="135" t="str">
        <f t="shared" si="168"/>
        <v>Se mantiene los controles establecidos</v>
      </c>
    </row>
    <row r="354" spans="2:47" s="47" customFormat="1" ht="174.75" customHeight="1" x14ac:dyDescent="0.25">
      <c r="B354" s="41" t="s">
        <v>175</v>
      </c>
      <c r="C354" s="73" t="s">
        <v>763</v>
      </c>
      <c r="D354" s="73" t="s">
        <v>764</v>
      </c>
      <c r="E354" s="36" t="s">
        <v>767</v>
      </c>
      <c r="F354" s="36" t="s">
        <v>766</v>
      </c>
      <c r="G354" s="66" t="s">
        <v>180</v>
      </c>
      <c r="H354" s="135" t="s">
        <v>247</v>
      </c>
      <c r="I354" s="103" t="s">
        <v>255</v>
      </c>
      <c r="J354" s="39" t="s">
        <v>444</v>
      </c>
      <c r="K354" s="37" t="s">
        <v>410</v>
      </c>
      <c r="L354" s="36" t="s">
        <v>445</v>
      </c>
      <c r="M354" s="37" t="s">
        <v>450</v>
      </c>
      <c r="N354" s="37" t="s">
        <v>447</v>
      </c>
      <c r="O354" s="38">
        <v>2</v>
      </c>
      <c r="P354" s="38">
        <v>1</v>
      </c>
      <c r="Q354" s="36">
        <f t="shared" si="162"/>
        <v>2</v>
      </c>
      <c r="R354" s="36" t="str">
        <f t="shared" si="163"/>
        <v>BAJO</v>
      </c>
      <c r="S354" s="38">
        <v>100</v>
      </c>
      <c r="T354" s="36">
        <f t="shared" si="164"/>
        <v>200</v>
      </c>
      <c r="U354" s="86" t="str">
        <f t="shared" si="165"/>
        <v>II</v>
      </c>
      <c r="V354" s="87" t="str">
        <f t="shared" si="166"/>
        <v>Aceptable con control especifico</v>
      </c>
      <c r="W354" s="38" t="s">
        <v>253</v>
      </c>
      <c r="X354" s="87" t="s">
        <v>180</v>
      </c>
      <c r="Y354" s="36" t="s">
        <v>189</v>
      </c>
      <c r="Z354" s="36" t="s">
        <v>189</v>
      </c>
      <c r="AA354" s="36" t="s">
        <v>189</v>
      </c>
      <c r="AB354" s="37" t="s">
        <v>451</v>
      </c>
      <c r="AC354" s="37" t="s">
        <v>449</v>
      </c>
      <c r="AD354" s="142">
        <v>45869</v>
      </c>
      <c r="AE354" s="86" t="s">
        <v>191</v>
      </c>
      <c r="AF354" s="38">
        <v>2</v>
      </c>
      <c r="AG354" s="38">
        <v>1</v>
      </c>
      <c r="AH354" s="36">
        <f t="shared" si="159"/>
        <v>2</v>
      </c>
      <c r="AI354" s="36" t="str">
        <f t="shared" si="160"/>
        <v>BAJO</v>
      </c>
      <c r="AJ354" s="38">
        <v>100</v>
      </c>
      <c r="AK354" s="36">
        <f t="shared" si="161"/>
        <v>200</v>
      </c>
      <c r="AL354" s="86" t="str">
        <f t="shared" si="158"/>
        <v>II</v>
      </c>
      <c r="AM354" s="87" t="str">
        <f t="shared" si="167"/>
        <v>Aceptable con control especifico</v>
      </c>
      <c r="AN354" s="38" t="s">
        <v>253</v>
      </c>
      <c r="AO354" s="86" t="s">
        <v>180</v>
      </c>
      <c r="AP354" s="36" t="s">
        <v>189</v>
      </c>
      <c r="AQ354" s="36" t="s">
        <v>189</v>
      </c>
      <c r="AR354" s="36" t="s">
        <v>189</v>
      </c>
      <c r="AS354" s="37" t="s">
        <v>451</v>
      </c>
      <c r="AT354" s="37" t="s">
        <v>449</v>
      </c>
      <c r="AU354" s="135" t="str">
        <f t="shared" si="168"/>
        <v>Se mantiene los controles establecidos</v>
      </c>
    </row>
    <row r="355" spans="2:47" s="47" customFormat="1" ht="174.75" customHeight="1" x14ac:dyDescent="0.25">
      <c r="B355" s="41" t="s">
        <v>175</v>
      </c>
      <c r="C355" s="73" t="s">
        <v>763</v>
      </c>
      <c r="D355" s="73" t="s">
        <v>764</v>
      </c>
      <c r="E355" s="36" t="s">
        <v>767</v>
      </c>
      <c r="F355" s="36" t="s">
        <v>766</v>
      </c>
      <c r="G355" s="66" t="s">
        <v>180</v>
      </c>
      <c r="H355" s="135" t="s">
        <v>247</v>
      </c>
      <c r="I355" s="86" t="s">
        <v>256</v>
      </c>
      <c r="J355" s="39" t="s">
        <v>444</v>
      </c>
      <c r="K355" s="37" t="s">
        <v>452</v>
      </c>
      <c r="L355" s="36" t="s">
        <v>258</v>
      </c>
      <c r="M355" s="37" t="s">
        <v>446</v>
      </c>
      <c r="N355" s="37" t="s">
        <v>447</v>
      </c>
      <c r="O355" s="38">
        <v>2</v>
      </c>
      <c r="P355" s="38">
        <v>1</v>
      </c>
      <c r="Q355" s="36">
        <f t="shared" si="162"/>
        <v>2</v>
      </c>
      <c r="R355" s="36" t="str">
        <f t="shared" si="163"/>
        <v>BAJO</v>
      </c>
      <c r="S355" s="38">
        <v>100</v>
      </c>
      <c r="T355" s="36">
        <f t="shared" si="164"/>
        <v>200</v>
      </c>
      <c r="U355" s="86" t="str">
        <f t="shared" si="165"/>
        <v>II</v>
      </c>
      <c r="V355" s="87" t="str">
        <f t="shared" si="166"/>
        <v>Aceptable con control especifico</v>
      </c>
      <c r="W355" s="38" t="s">
        <v>253</v>
      </c>
      <c r="X355" s="87" t="s">
        <v>180</v>
      </c>
      <c r="Y355" s="36" t="s">
        <v>189</v>
      </c>
      <c r="Z355" s="36" t="s">
        <v>189</v>
      </c>
      <c r="AA355" s="36" t="s">
        <v>189</v>
      </c>
      <c r="AB355" s="37" t="s">
        <v>448</v>
      </c>
      <c r="AC355" s="37" t="s">
        <v>449</v>
      </c>
      <c r="AD355" s="142">
        <v>45869</v>
      </c>
      <c r="AE355" s="86" t="s">
        <v>191</v>
      </c>
      <c r="AF355" s="38">
        <v>2</v>
      </c>
      <c r="AG355" s="38">
        <v>1</v>
      </c>
      <c r="AH355" s="36">
        <f t="shared" si="159"/>
        <v>2</v>
      </c>
      <c r="AI355" s="36" t="str">
        <f t="shared" si="160"/>
        <v>BAJO</v>
      </c>
      <c r="AJ355" s="38">
        <v>100</v>
      </c>
      <c r="AK355" s="36">
        <f t="shared" si="161"/>
        <v>200</v>
      </c>
      <c r="AL355" s="86" t="str">
        <f t="shared" si="158"/>
        <v>II</v>
      </c>
      <c r="AM355" s="87" t="str">
        <f t="shared" si="167"/>
        <v>Aceptable con control especifico</v>
      </c>
      <c r="AN355" s="38" t="s">
        <v>253</v>
      </c>
      <c r="AO355" s="86" t="s">
        <v>180</v>
      </c>
      <c r="AP355" s="36" t="s">
        <v>189</v>
      </c>
      <c r="AQ355" s="36" t="s">
        <v>189</v>
      </c>
      <c r="AR355" s="36" t="s">
        <v>189</v>
      </c>
      <c r="AS355" s="37" t="s">
        <v>448</v>
      </c>
      <c r="AT355" s="37" t="s">
        <v>449</v>
      </c>
      <c r="AU355" s="135" t="str">
        <f t="shared" si="168"/>
        <v>Se mantiene los controles establecidos</v>
      </c>
    </row>
    <row r="356" spans="2:47" s="47" customFormat="1" ht="174.75" customHeight="1" x14ac:dyDescent="0.25">
      <c r="B356" s="41" t="s">
        <v>175</v>
      </c>
      <c r="C356" s="73" t="s">
        <v>763</v>
      </c>
      <c r="D356" s="73" t="s">
        <v>764</v>
      </c>
      <c r="E356" s="36" t="s">
        <v>767</v>
      </c>
      <c r="F356" s="36" t="s">
        <v>766</v>
      </c>
      <c r="G356" s="66" t="s">
        <v>180</v>
      </c>
      <c r="H356" s="135" t="s">
        <v>247</v>
      </c>
      <c r="I356" s="86" t="s">
        <v>259</v>
      </c>
      <c r="J356" s="39" t="s">
        <v>444</v>
      </c>
      <c r="K356" s="37" t="s">
        <v>410</v>
      </c>
      <c r="L356" s="36" t="s">
        <v>445</v>
      </c>
      <c r="M356" s="37" t="s">
        <v>453</v>
      </c>
      <c r="N356" s="37" t="s">
        <v>454</v>
      </c>
      <c r="O356" s="38">
        <v>1</v>
      </c>
      <c r="P356" s="38">
        <v>1</v>
      </c>
      <c r="Q356" s="36">
        <f t="shared" si="162"/>
        <v>1</v>
      </c>
      <c r="R356" s="36" t="str">
        <f t="shared" si="163"/>
        <v>BAJO</v>
      </c>
      <c r="S356" s="38">
        <v>10</v>
      </c>
      <c r="T356" s="36">
        <f t="shared" si="164"/>
        <v>10</v>
      </c>
      <c r="U356" s="86" t="str">
        <f t="shared" si="165"/>
        <v>IV</v>
      </c>
      <c r="V356" s="87" t="str">
        <f t="shared" si="166"/>
        <v>Aceptable</v>
      </c>
      <c r="W356" s="38" t="s">
        <v>253</v>
      </c>
      <c r="X356" s="87" t="s">
        <v>180</v>
      </c>
      <c r="Y356" s="36" t="s">
        <v>189</v>
      </c>
      <c r="Z356" s="36" t="s">
        <v>189</v>
      </c>
      <c r="AA356" s="36" t="s">
        <v>189</v>
      </c>
      <c r="AB356" s="37" t="s">
        <v>448</v>
      </c>
      <c r="AC356" s="37" t="s">
        <v>449</v>
      </c>
      <c r="AD356" s="142">
        <v>45869</v>
      </c>
      <c r="AE356" s="86" t="s">
        <v>191</v>
      </c>
      <c r="AF356" s="38">
        <v>1</v>
      </c>
      <c r="AG356" s="38">
        <v>1</v>
      </c>
      <c r="AH356" s="36">
        <f t="shared" si="159"/>
        <v>1</v>
      </c>
      <c r="AI356" s="36" t="str">
        <f t="shared" si="160"/>
        <v>BAJO</v>
      </c>
      <c r="AJ356" s="38">
        <v>10</v>
      </c>
      <c r="AK356" s="36">
        <f t="shared" si="161"/>
        <v>10</v>
      </c>
      <c r="AL356" s="86" t="str">
        <f t="shared" si="158"/>
        <v>IV</v>
      </c>
      <c r="AM356" s="87" t="str">
        <f t="shared" si="167"/>
        <v>Aceptable</v>
      </c>
      <c r="AN356" s="38" t="s">
        <v>253</v>
      </c>
      <c r="AO356" s="86" t="s">
        <v>180</v>
      </c>
      <c r="AP356" s="36" t="s">
        <v>189</v>
      </c>
      <c r="AQ356" s="36" t="s">
        <v>189</v>
      </c>
      <c r="AR356" s="36" t="s">
        <v>189</v>
      </c>
      <c r="AS356" s="37" t="s">
        <v>448</v>
      </c>
      <c r="AT356" s="37" t="s">
        <v>449</v>
      </c>
      <c r="AU356" s="135" t="str">
        <f t="shared" si="168"/>
        <v>Se mantiene los controles establecidos</v>
      </c>
    </row>
    <row r="357" spans="2:47" s="47" customFormat="1" ht="174.75" customHeight="1" x14ac:dyDescent="0.25">
      <c r="B357" s="41" t="s">
        <v>175</v>
      </c>
      <c r="C357" s="73" t="s">
        <v>763</v>
      </c>
      <c r="D357" s="73" t="s">
        <v>773</v>
      </c>
      <c r="E357" s="36" t="s">
        <v>774</v>
      </c>
      <c r="F357" s="36" t="s">
        <v>303</v>
      </c>
      <c r="G357" s="66" t="s">
        <v>180</v>
      </c>
      <c r="H357" s="135" t="s">
        <v>181</v>
      </c>
      <c r="I357" s="36" t="s">
        <v>182</v>
      </c>
      <c r="J357" s="39" t="s">
        <v>337</v>
      </c>
      <c r="K357" s="104" t="s">
        <v>184</v>
      </c>
      <c r="L357" s="36" t="s">
        <v>185</v>
      </c>
      <c r="M357" s="37" t="s">
        <v>338</v>
      </c>
      <c r="N357" s="37" t="s">
        <v>339</v>
      </c>
      <c r="O357" s="38">
        <v>3</v>
      </c>
      <c r="P357" s="38">
        <v>3</v>
      </c>
      <c r="Q357" s="36">
        <f t="shared" si="162"/>
        <v>9</v>
      </c>
      <c r="R357" s="36" t="str">
        <f t="shared" si="163"/>
        <v>ALTO</v>
      </c>
      <c r="S357" s="38">
        <v>10</v>
      </c>
      <c r="T357" s="36">
        <f t="shared" si="164"/>
        <v>90</v>
      </c>
      <c r="U357" s="86" t="str">
        <f t="shared" si="165"/>
        <v>III</v>
      </c>
      <c r="V357" s="87" t="str">
        <f t="shared" si="166"/>
        <v>Mejorable</v>
      </c>
      <c r="W357" s="37" t="s">
        <v>775</v>
      </c>
      <c r="X357" s="87" t="s">
        <v>180</v>
      </c>
      <c r="Y357" s="36" t="s">
        <v>189</v>
      </c>
      <c r="Z357" s="36" t="s">
        <v>189</v>
      </c>
      <c r="AA357" s="36" t="s">
        <v>189</v>
      </c>
      <c r="AB357" s="36" t="s">
        <v>776</v>
      </c>
      <c r="AC357" s="36" t="s">
        <v>341</v>
      </c>
      <c r="AD357" s="142">
        <v>45869</v>
      </c>
      <c r="AE357" s="86" t="s">
        <v>191</v>
      </c>
      <c r="AF357" s="38">
        <v>3</v>
      </c>
      <c r="AG357" s="38">
        <v>3</v>
      </c>
      <c r="AH357" s="36">
        <f t="shared" si="159"/>
        <v>9</v>
      </c>
      <c r="AI357" s="36" t="str">
        <f t="shared" si="160"/>
        <v>ALTO</v>
      </c>
      <c r="AJ357" s="38">
        <v>10</v>
      </c>
      <c r="AK357" s="36">
        <f t="shared" si="161"/>
        <v>90</v>
      </c>
      <c r="AL357" s="86" t="str">
        <f t="shared" si="158"/>
        <v>III</v>
      </c>
      <c r="AM357" s="87" t="str">
        <f t="shared" si="167"/>
        <v>Mejorable</v>
      </c>
      <c r="AN357" s="37" t="s">
        <v>775</v>
      </c>
      <c r="AO357" s="86" t="s">
        <v>180</v>
      </c>
      <c r="AP357" s="36" t="s">
        <v>189</v>
      </c>
      <c r="AQ357" s="36" t="s">
        <v>189</v>
      </c>
      <c r="AR357" s="36" t="s">
        <v>189</v>
      </c>
      <c r="AS357" s="36" t="s">
        <v>776</v>
      </c>
      <c r="AT357" s="36" t="s">
        <v>341</v>
      </c>
      <c r="AU357" s="135" t="str">
        <f t="shared" si="168"/>
        <v>Se mantiene los controles establecidos</v>
      </c>
    </row>
    <row r="358" spans="2:47" s="47" customFormat="1" ht="174.75" customHeight="1" x14ac:dyDescent="0.25">
      <c r="B358" s="41" t="s">
        <v>175</v>
      </c>
      <c r="C358" s="73" t="s">
        <v>763</v>
      </c>
      <c r="D358" s="73" t="s">
        <v>773</v>
      </c>
      <c r="E358" s="36" t="s">
        <v>774</v>
      </c>
      <c r="F358" s="36" t="s">
        <v>303</v>
      </c>
      <c r="G358" s="66" t="s">
        <v>180</v>
      </c>
      <c r="H358" s="135" t="s">
        <v>181</v>
      </c>
      <c r="I358" s="36" t="s">
        <v>192</v>
      </c>
      <c r="J358" s="39" t="s">
        <v>342</v>
      </c>
      <c r="K358" s="37" t="s">
        <v>194</v>
      </c>
      <c r="L358" s="36" t="s">
        <v>185</v>
      </c>
      <c r="M358" s="104" t="s">
        <v>195</v>
      </c>
      <c r="N358" s="37" t="s">
        <v>343</v>
      </c>
      <c r="O358" s="38">
        <v>2</v>
      </c>
      <c r="P358" s="38">
        <v>3</v>
      </c>
      <c r="Q358" s="36">
        <f t="shared" si="162"/>
        <v>6</v>
      </c>
      <c r="R358" s="36" t="str">
        <f t="shared" si="163"/>
        <v>MEDIO</v>
      </c>
      <c r="S358" s="38">
        <v>10</v>
      </c>
      <c r="T358" s="36">
        <f t="shared" si="164"/>
        <v>60</v>
      </c>
      <c r="U358" s="86" t="str">
        <f t="shared" si="165"/>
        <v>III</v>
      </c>
      <c r="V358" s="143" t="str">
        <f t="shared" si="166"/>
        <v>Mejorable</v>
      </c>
      <c r="W358" s="37" t="s">
        <v>197</v>
      </c>
      <c r="X358" s="87" t="s">
        <v>180</v>
      </c>
      <c r="Y358" s="36" t="s">
        <v>189</v>
      </c>
      <c r="Z358" s="36" t="s">
        <v>189</v>
      </c>
      <c r="AA358" s="36" t="s">
        <v>189</v>
      </c>
      <c r="AB358" s="36" t="s">
        <v>344</v>
      </c>
      <c r="AC358" s="36" t="s">
        <v>345</v>
      </c>
      <c r="AD358" s="142">
        <v>45869</v>
      </c>
      <c r="AE358" s="86" t="s">
        <v>191</v>
      </c>
      <c r="AF358" s="86">
        <v>6</v>
      </c>
      <c r="AG358" s="86">
        <v>3</v>
      </c>
      <c r="AH358" s="86">
        <f>AF358*AG358</f>
        <v>18</v>
      </c>
      <c r="AI358" s="36" t="str">
        <f t="shared" si="160"/>
        <v>ALTO</v>
      </c>
      <c r="AJ358" s="38">
        <v>10</v>
      </c>
      <c r="AK358" s="36">
        <f t="shared" si="161"/>
        <v>180</v>
      </c>
      <c r="AL358" s="86" t="str">
        <f t="shared" si="158"/>
        <v>II</v>
      </c>
      <c r="AM358" s="143" t="str">
        <f t="shared" si="167"/>
        <v>Aceptable con control especifico</v>
      </c>
      <c r="AN358" s="37" t="s">
        <v>197</v>
      </c>
      <c r="AO358" s="86" t="s">
        <v>180</v>
      </c>
      <c r="AP358" s="36" t="s">
        <v>189</v>
      </c>
      <c r="AQ358" s="36" t="s">
        <v>189</v>
      </c>
      <c r="AR358" s="36" t="s">
        <v>189</v>
      </c>
      <c r="AS358" s="36" t="s">
        <v>344</v>
      </c>
      <c r="AT358" s="36" t="s">
        <v>345</v>
      </c>
      <c r="AU358" s="135" t="str">
        <f t="shared" si="168"/>
        <v>Disminuyó el riesgo</v>
      </c>
    </row>
    <row r="359" spans="2:47" s="47" customFormat="1" ht="174.75" customHeight="1" x14ac:dyDescent="0.25">
      <c r="B359" s="41" t="s">
        <v>175</v>
      </c>
      <c r="C359" s="73" t="s">
        <v>763</v>
      </c>
      <c r="D359" s="73" t="s">
        <v>773</v>
      </c>
      <c r="E359" s="36" t="s">
        <v>774</v>
      </c>
      <c r="F359" s="36" t="s">
        <v>303</v>
      </c>
      <c r="G359" s="66" t="s">
        <v>180</v>
      </c>
      <c r="H359" s="135" t="s">
        <v>181</v>
      </c>
      <c r="I359" s="36" t="s">
        <v>346</v>
      </c>
      <c r="J359" s="39" t="s">
        <v>342</v>
      </c>
      <c r="K359" s="37" t="s">
        <v>347</v>
      </c>
      <c r="L359" s="36" t="s">
        <v>348</v>
      </c>
      <c r="M359" s="37" t="s">
        <v>349</v>
      </c>
      <c r="N359" s="37" t="s">
        <v>350</v>
      </c>
      <c r="O359" s="38">
        <v>2</v>
      </c>
      <c r="P359" s="38">
        <v>3</v>
      </c>
      <c r="Q359" s="36">
        <f t="shared" si="162"/>
        <v>6</v>
      </c>
      <c r="R359" s="36" t="str">
        <f t="shared" si="163"/>
        <v>MEDIO</v>
      </c>
      <c r="S359" s="38">
        <v>10</v>
      </c>
      <c r="T359" s="36">
        <f t="shared" si="164"/>
        <v>60</v>
      </c>
      <c r="U359" s="86" t="str">
        <f t="shared" si="165"/>
        <v>III</v>
      </c>
      <c r="V359" s="87" t="str">
        <f t="shared" si="166"/>
        <v>Mejorable</v>
      </c>
      <c r="W359" s="38" t="s">
        <v>777</v>
      </c>
      <c r="X359" s="87" t="s">
        <v>180</v>
      </c>
      <c r="Y359" s="36" t="s">
        <v>189</v>
      </c>
      <c r="Z359" s="36" t="s">
        <v>189</v>
      </c>
      <c r="AA359" s="36" t="s">
        <v>352</v>
      </c>
      <c r="AB359" s="36" t="s">
        <v>353</v>
      </c>
      <c r="AC359" s="36" t="s">
        <v>354</v>
      </c>
      <c r="AD359" s="142">
        <v>45869</v>
      </c>
      <c r="AE359" s="86" t="s">
        <v>191</v>
      </c>
      <c r="AF359" s="38">
        <v>6</v>
      </c>
      <c r="AG359" s="38">
        <v>3</v>
      </c>
      <c r="AH359" s="36">
        <f t="shared" si="159"/>
        <v>18</v>
      </c>
      <c r="AI359" s="36" t="str">
        <f t="shared" si="160"/>
        <v>ALTO</v>
      </c>
      <c r="AJ359" s="38">
        <v>10</v>
      </c>
      <c r="AK359" s="36">
        <f t="shared" si="161"/>
        <v>180</v>
      </c>
      <c r="AL359" s="86" t="str">
        <f t="shared" ref="AL359:AL422" si="169">IF(AK359&lt;=20,"IV",IF(AK359&lt;=120,"III",IF(AK359&lt;=500,"II",IF(AK359&lt;=4000,"I",FALSE))))</f>
        <v>II</v>
      </c>
      <c r="AM359" s="87" t="str">
        <f t="shared" si="167"/>
        <v>Aceptable con control especifico</v>
      </c>
      <c r="AN359" s="38" t="s">
        <v>777</v>
      </c>
      <c r="AO359" s="86" t="s">
        <v>180</v>
      </c>
      <c r="AP359" s="36" t="s">
        <v>189</v>
      </c>
      <c r="AQ359" s="36" t="s">
        <v>189</v>
      </c>
      <c r="AR359" s="36" t="s">
        <v>352</v>
      </c>
      <c r="AS359" s="36" t="s">
        <v>353</v>
      </c>
      <c r="AT359" s="36" t="s">
        <v>354</v>
      </c>
      <c r="AU359" s="135" t="str">
        <f t="shared" si="168"/>
        <v>Disminuyó el riesgo</v>
      </c>
    </row>
    <row r="360" spans="2:47" s="47" customFormat="1" ht="174.75" customHeight="1" x14ac:dyDescent="0.25">
      <c r="B360" s="41" t="s">
        <v>175</v>
      </c>
      <c r="C360" s="73" t="s">
        <v>763</v>
      </c>
      <c r="D360" s="73" t="s">
        <v>773</v>
      </c>
      <c r="E360" s="36" t="s">
        <v>774</v>
      </c>
      <c r="F360" s="36" t="s">
        <v>303</v>
      </c>
      <c r="G360" s="66" t="s">
        <v>180</v>
      </c>
      <c r="H360" s="135" t="s">
        <v>181</v>
      </c>
      <c r="I360" s="36" t="s">
        <v>200</v>
      </c>
      <c r="J360" s="39" t="s">
        <v>342</v>
      </c>
      <c r="K360" s="37" t="s">
        <v>355</v>
      </c>
      <c r="L360" s="36" t="s">
        <v>185</v>
      </c>
      <c r="M360" s="37" t="s">
        <v>356</v>
      </c>
      <c r="N360" s="37" t="s">
        <v>357</v>
      </c>
      <c r="O360" s="38">
        <v>2</v>
      </c>
      <c r="P360" s="38">
        <v>3</v>
      </c>
      <c r="Q360" s="36">
        <f t="shared" si="162"/>
        <v>6</v>
      </c>
      <c r="R360" s="36" t="str">
        <f t="shared" si="163"/>
        <v>MEDIO</v>
      </c>
      <c r="S360" s="38">
        <v>10</v>
      </c>
      <c r="T360" s="36">
        <f t="shared" si="164"/>
        <v>60</v>
      </c>
      <c r="U360" s="86" t="str">
        <f t="shared" si="165"/>
        <v>III</v>
      </c>
      <c r="V360" s="87" t="str">
        <f t="shared" si="166"/>
        <v>Mejorable</v>
      </c>
      <c r="W360" s="38" t="s">
        <v>778</v>
      </c>
      <c r="X360" s="87" t="s">
        <v>180</v>
      </c>
      <c r="Y360" s="36" t="s">
        <v>189</v>
      </c>
      <c r="Z360" s="36" t="s">
        <v>189</v>
      </c>
      <c r="AA360" s="36" t="s">
        <v>189</v>
      </c>
      <c r="AB360" s="36" t="s">
        <v>359</v>
      </c>
      <c r="AC360" s="36" t="s">
        <v>354</v>
      </c>
      <c r="AD360" s="142">
        <v>45869</v>
      </c>
      <c r="AE360" s="86" t="s">
        <v>191</v>
      </c>
      <c r="AF360" s="38">
        <v>6</v>
      </c>
      <c r="AG360" s="38">
        <v>3</v>
      </c>
      <c r="AH360" s="36">
        <f t="shared" si="159"/>
        <v>18</v>
      </c>
      <c r="AI360" s="36" t="str">
        <f t="shared" si="160"/>
        <v>ALTO</v>
      </c>
      <c r="AJ360" s="38">
        <v>10</v>
      </c>
      <c r="AK360" s="36">
        <f t="shared" si="161"/>
        <v>180</v>
      </c>
      <c r="AL360" s="86" t="str">
        <f t="shared" si="169"/>
        <v>II</v>
      </c>
      <c r="AM360" s="87" t="str">
        <f t="shared" si="167"/>
        <v>Aceptable con control especifico</v>
      </c>
      <c r="AN360" s="38" t="s">
        <v>778</v>
      </c>
      <c r="AO360" s="86" t="s">
        <v>180</v>
      </c>
      <c r="AP360" s="36" t="s">
        <v>189</v>
      </c>
      <c r="AQ360" s="36" t="s">
        <v>189</v>
      </c>
      <c r="AR360" s="36" t="s">
        <v>189</v>
      </c>
      <c r="AS360" s="36" t="s">
        <v>359</v>
      </c>
      <c r="AT360" s="36" t="s">
        <v>354</v>
      </c>
      <c r="AU360" s="135" t="str">
        <f t="shared" si="168"/>
        <v>Disminuyó el riesgo</v>
      </c>
    </row>
    <row r="361" spans="2:47" s="47" customFormat="1" ht="174.75" customHeight="1" x14ac:dyDescent="0.25">
      <c r="B361" s="41" t="s">
        <v>175</v>
      </c>
      <c r="C361" s="73" t="s">
        <v>763</v>
      </c>
      <c r="D361" s="73" t="s">
        <v>773</v>
      </c>
      <c r="E361" s="36" t="s">
        <v>774</v>
      </c>
      <c r="F361" s="36" t="s">
        <v>303</v>
      </c>
      <c r="G361" s="66" t="s">
        <v>180</v>
      </c>
      <c r="H361" s="135" t="s">
        <v>181</v>
      </c>
      <c r="I361" s="36" t="s">
        <v>205</v>
      </c>
      <c r="J361" s="39" t="s">
        <v>342</v>
      </c>
      <c r="K361" s="37" t="s">
        <v>360</v>
      </c>
      <c r="L361" s="36" t="s">
        <v>207</v>
      </c>
      <c r="M361" s="37" t="s">
        <v>221</v>
      </c>
      <c r="N361" s="37" t="s">
        <v>361</v>
      </c>
      <c r="O361" s="38">
        <v>2</v>
      </c>
      <c r="P361" s="38">
        <v>3</v>
      </c>
      <c r="Q361" s="36">
        <f t="shared" si="162"/>
        <v>6</v>
      </c>
      <c r="R361" s="36" t="str">
        <f t="shared" si="163"/>
        <v>MEDIO</v>
      </c>
      <c r="S361" s="38">
        <v>10</v>
      </c>
      <c r="T361" s="36">
        <f t="shared" si="164"/>
        <v>60</v>
      </c>
      <c r="U361" s="86" t="str">
        <f t="shared" si="165"/>
        <v>III</v>
      </c>
      <c r="V361" s="87" t="str">
        <f t="shared" si="166"/>
        <v>Mejorable</v>
      </c>
      <c r="W361" s="36" t="s">
        <v>209</v>
      </c>
      <c r="X361" s="87" t="s">
        <v>180</v>
      </c>
      <c r="Y361" s="36" t="s">
        <v>189</v>
      </c>
      <c r="Z361" s="36" t="s">
        <v>189</v>
      </c>
      <c r="AA361" s="36" t="s">
        <v>189</v>
      </c>
      <c r="AB361" s="36" t="s">
        <v>362</v>
      </c>
      <c r="AC361" s="36" t="s">
        <v>354</v>
      </c>
      <c r="AD361" s="142">
        <v>45869</v>
      </c>
      <c r="AE361" s="86" t="s">
        <v>191</v>
      </c>
      <c r="AF361" s="38">
        <v>2</v>
      </c>
      <c r="AG361" s="38">
        <v>3</v>
      </c>
      <c r="AH361" s="36">
        <f t="shared" si="159"/>
        <v>6</v>
      </c>
      <c r="AI361" s="36" t="str">
        <f t="shared" si="160"/>
        <v>MEDIO</v>
      </c>
      <c r="AJ361" s="38">
        <v>10</v>
      </c>
      <c r="AK361" s="36">
        <f t="shared" si="161"/>
        <v>60</v>
      </c>
      <c r="AL361" s="86" t="str">
        <f t="shared" si="169"/>
        <v>III</v>
      </c>
      <c r="AM361" s="87" t="str">
        <f t="shared" si="167"/>
        <v>Mejorable</v>
      </c>
      <c r="AN361" s="36" t="s">
        <v>209</v>
      </c>
      <c r="AO361" s="86" t="s">
        <v>180</v>
      </c>
      <c r="AP361" s="36" t="s">
        <v>189</v>
      </c>
      <c r="AQ361" s="36" t="s">
        <v>189</v>
      </c>
      <c r="AR361" s="36" t="s">
        <v>189</v>
      </c>
      <c r="AS361" s="36" t="s">
        <v>362</v>
      </c>
      <c r="AT361" s="36" t="s">
        <v>354</v>
      </c>
      <c r="AU361" s="135" t="str">
        <f t="shared" si="168"/>
        <v>Se mantiene los controles establecidos</v>
      </c>
    </row>
    <row r="362" spans="2:47" s="47" customFormat="1" ht="174.75" customHeight="1" x14ac:dyDescent="0.25">
      <c r="B362" s="41" t="s">
        <v>175</v>
      </c>
      <c r="C362" s="73" t="s">
        <v>763</v>
      </c>
      <c r="D362" s="73" t="s">
        <v>773</v>
      </c>
      <c r="E362" s="36" t="s">
        <v>774</v>
      </c>
      <c r="F362" s="36" t="s">
        <v>303</v>
      </c>
      <c r="G362" s="66" t="s">
        <v>180</v>
      </c>
      <c r="H362" s="135" t="s">
        <v>181</v>
      </c>
      <c r="I362" s="36" t="s">
        <v>363</v>
      </c>
      <c r="J362" s="39" t="s">
        <v>284</v>
      </c>
      <c r="K362" s="37" t="s">
        <v>364</v>
      </c>
      <c r="L362" s="36" t="s">
        <v>365</v>
      </c>
      <c r="M362" s="37" t="s">
        <v>366</v>
      </c>
      <c r="N362" s="37" t="s">
        <v>367</v>
      </c>
      <c r="O362" s="38">
        <v>2</v>
      </c>
      <c r="P362" s="38">
        <v>3</v>
      </c>
      <c r="Q362" s="36">
        <f t="shared" si="162"/>
        <v>6</v>
      </c>
      <c r="R362" s="36" t="str">
        <f t="shared" si="163"/>
        <v>MEDIO</v>
      </c>
      <c r="S362" s="38">
        <v>10</v>
      </c>
      <c r="T362" s="36">
        <f t="shared" si="164"/>
        <v>60</v>
      </c>
      <c r="U362" s="86" t="str">
        <f t="shared" si="165"/>
        <v>III</v>
      </c>
      <c r="V362" s="87" t="str">
        <f t="shared" si="166"/>
        <v>Mejorable</v>
      </c>
      <c r="W362" s="36" t="s">
        <v>368</v>
      </c>
      <c r="X362" s="87" t="s">
        <v>180</v>
      </c>
      <c r="Y362" s="36" t="s">
        <v>189</v>
      </c>
      <c r="Z362" s="36" t="s">
        <v>189</v>
      </c>
      <c r="AA362" s="36" t="s">
        <v>189</v>
      </c>
      <c r="AB362" s="36" t="s">
        <v>369</v>
      </c>
      <c r="AC362" s="36" t="s">
        <v>370</v>
      </c>
      <c r="AD362" s="142">
        <v>45869</v>
      </c>
      <c r="AE362" s="86" t="s">
        <v>191</v>
      </c>
      <c r="AF362" s="38">
        <v>2</v>
      </c>
      <c r="AG362" s="38">
        <v>3</v>
      </c>
      <c r="AH362" s="36">
        <f t="shared" si="159"/>
        <v>6</v>
      </c>
      <c r="AI362" s="36" t="str">
        <f t="shared" si="160"/>
        <v>MEDIO</v>
      </c>
      <c r="AJ362" s="38">
        <v>10</v>
      </c>
      <c r="AK362" s="36">
        <f t="shared" si="161"/>
        <v>60</v>
      </c>
      <c r="AL362" s="86" t="str">
        <f t="shared" si="169"/>
        <v>III</v>
      </c>
      <c r="AM362" s="87" t="str">
        <f t="shared" si="167"/>
        <v>Mejorable</v>
      </c>
      <c r="AN362" s="36" t="s">
        <v>368</v>
      </c>
      <c r="AO362" s="86" t="s">
        <v>180</v>
      </c>
      <c r="AP362" s="36" t="s">
        <v>189</v>
      </c>
      <c r="AQ362" s="36" t="s">
        <v>189</v>
      </c>
      <c r="AR362" s="36" t="s">
        <v>189</v>
      </c>
      <c r="AS362" s="36" t="s">
        <v>369</v>
      </c>
      <c r="AT362" s="36" t="s">
        <v>370</v>
      </c>
      <c r="AU362" s="135" t="str">
        <f t="shared" si="168"/>
        <v>Se mantiene los controles establecidos</v>
      </c>
    </row>
    <row r="363" spans="2:47" s="47" customFormat="1" ht="174.75" customHeight="1" x14ac:dyDescent="0.25">
      <c r="B363" s="41" t="s">
        <v>175</v>
      </c>
      <c r="C363" s="73" t="s">
        <v>763</v>
      </c>
      <c r="D363" s="73" t="s">
        <v>773</v>
      </c>
      <c r="E363" s="36" t="s">
        <v>774</v>
      </c>
      <c r="F363" s="36" t="s">
        <v>303</v>
      </c>
      <c r="G363" s="66" t="s">
        <v>180</v>
      </c>
      <c r="H363" s="135" t="s">
        <v>181</v>
      </c>
      <c r="I363" s="36" t="s">
        <v>371</v>
      </c>
      <c r="J363" s="39" t="s">
        <v>284</v>
      </c>
      <c r="K363" s="37" t="s">
        <v>364</v>
      </c>
      <c r="L363" s="36" t="s">
        <v>365</v>
      </c>
      <c r="M363" s="37" t="s">
        <v>372</v>
      </c>
      <c r="N363" s="37" t="s">
        <v>367</v>
      </c>
      <c r="O363" s="38">
        <v>2</v>
      </c>
      <c r="P363" s="38">
        <v>3</v>
      </c>
      <c r="Q363" s="36">
        <f t="shared" ref="Q363:Q427" si="170">O363*P363</f>
        <v>6</v>
      </c>
      <c r="R363" s="36" t="str">
        <f t="shared" ref="R363:R427" si="171">IF(Q363&lt;=4,"BAJO",IF(Q363&lt;=8,"MEDIO",IF(Q363&lt;=20,"ALTO","MUY ALTO")))</f>
        <v>MEDIO</v>
      </c>
      <c r="S363" s="38">
        <v>10</v>
      </c>
      <c r="T363" s="36">
        <f t="shared" ref="T363:T427" si="172">Q363*S363</f>
        <v>60</v>
      </c>
      <c r="U363" s="86" t="str">
        <f t="shared" ref="U363:U427" si="173">IF(T363&lt;=20,"IV",IF(T363&lt;=120,"III",IF(T363&lt;=500,"II",IF(T363&lt;=4000,"I",FALSE))))</f>
        <v>III</v>
      </c>
      <c r="V363" s="87" t="str">
        <f t="shared" ref="V363:V427" si="174">IF(U363="IV","Aceptable",IF(U363="III","Mejorable",IF(U363="II","Aceptable con control especifico", IF(U363="I","No Aceptable",FALSE))))</f>
        <v>Mejorable</v>
      </c>
      <c r="W363" s="36" t="s">
        <v>368</v>
      </c>
      <c r="X363" s="87" t="s">
        <v>180</v>
      </c>
      <c r="Y363" s="36" t="s">
        <v>189</v>
      </c>
      <c r="Z363" s="36" t="s">
        <v>189</v>
      </c>
      <c r="AA363" s="36" t="s">
        <v>189</v>
      </c>
      <c r="AB363" s="36" t="s">
        <v>369</v>
      </c>
      <c r="AC363" s="36" t="s">
        <v>370</v>
      </c>
      <c r="AD363" s="142">
        <v>45869</v>
      </c>
      <c r="AE363" s="86" t="s">
        <v>191</v>
      </c>
      <c r="AF363" s="38">
        <v>2</v>
      </c>
      <c r="AG363" s="38">
        <v>3</v>
      </c>
      <c r="AH363" s="36">
        <f t="shared" si="159"/>
        <v>6</v>
      </c>
      <c r="AI363" s="36" t="str">
        <f t="shared" si="160"/>
        <v>MEDIO</v>
      </c>
      <c r="AJ363" s="38">
        <v>10</v>
      </c>
      <c r="AK363" s="36">
        <f t="shared" si="161"/>
        <v>60</v>
      </c>
      <c r="AL363" s="86" t="str">
        <f t="shared" si="169"/>
        <v>III</v>
      </c>
      <c r="AM363" s="87" t="str">
        <f t="shared" si="167"/>
        <v>Mejorable</v>
      </c>
      <c r="AN363" s="36" t="s">
        <v>368</v>
      </c>
      <c r="AO363" s="86" t="s">
        <v>180</v>
      </c>
      <c r="AP363" s="36" t="s">
        <v>189</v>
      </c>
      <c r="AQ363" s="36" t="s">
        <v>189</v>
      </c>
      <c r="AR363" s="36" t="s">
        <v>189</v>
      </c>
      <c r="AS363" s="36" t="s">
        <v>369</v>
      </c>
      <c r="AT363" s="36" t="s">
        <v>370</v>
      </c>
      <c r="AU363" s="135" t="str">
        <f t="shared" si="168"/>
        <v>Se mantiene los controles establecidos</v>
      </c>
    </row>
    <row r="364" spans="2:47" s="47" customFormat="1" ht="174.75" customHeight="1" x14ac:dyDescent="0.25">
      <c r="B364" s="41" t="s">
        <v>175</v>
      </c>
      <c r="C364" s="73" t="s">
        <v>763</v>
      </c>
      <c r="D364" s="73" t="s">
        <v>773</v>
      </c>
      <c r="E364" s="36" t="s">
        <v>774</v>
      </c>
      <c r="F364" s="36" t="s">
        <v>303</v>
      </c>
      <c r="G364" s="66" t="s">
        <v>180</v>
      </c>
      <c r="H364" s="135" t="s">
        <v>181</v>
      </c>
      <c r="I364" s="36" t="s">
        <v>373</v>
      </c>
      <c r="J364" s="39" t="s">
        <v>284</v>
      </c>
      <c r="K364" s="37" t="s">
        <v>364</v>
      </c>
      <c r="L364" s="36" t="s">
        <v>365</v>
      </c>
      <c r="M364" s="37" t="s">
        <v>374</v>
      </c>
      <c r="N364" s="37" t="s">
        <v>367</v>
      </c>
      <c r="O364" s="38">
        <v>2</v>
      </c>
      <c r="P364" s="38">
        <v>2</v>
      </c>
      <c r="Q364" s="36">
        <f t="shared" si="170"/>
        <v>4</v>
      </c>
      <c r="R364" s="36" t="str">
        <f t="shared" si="171"/>
        <v>BAJO</v>
      </c>
      <c r="S364" s="38">
        <v>10</v>
      </c>
      <c r="T364" s="36">
        <f t="shared" si="172"/>
        <v>40</v>
      </c>
      <c r="U364" s="86" t="str">
        <f t="shared" si="173"/>
        <v>III</v>
      </c>
      <c r="V364" s="87" t="str">
        <f t="shared" si="174"/>
        <v>Mejorable</v>
      </c>
      <c r="W364" s="36" t="s">
        <v>368</v>
      </c>
      <c r="X364" s="87" t="s">
        <v>180</v>
      </c>
      <c r="Y364" s="36" t="s">
        <v>189</v>
      </c>
      <c r="Z364" s="36" t="s">
        <v>189</v>
      </c>
      <c r="AA364" s="36" t="s">
        <v>189</v>
      </c>
      <c r="AB364" s="36" t="s">
        <v>369</v>
      </c>
      <c r="AC364" s="36" t="s">
        <v>370</v>
      </c>
      <c r="AD364" s="142">
        <v>45869</v>
      </c>
      <c r="AE364" s="86" t="s">
        <v>191</v>
      </c>
      <c r="AF364" s="38">
        <v>2</v>
      </c>
      <c r="AG364" s="38">
        <v>2</v>
      </c>
      <c r="AH364" s="36">
        <f t="shared" si="159"/>
        <v>4</v>
      </c>
      <c r="AI364" s="36" t="str">
        <f t="shared" si="160"/>
        <v>BAJO</v>
      </c>
      <c r="AJ364" s="38">
        <v>10</v>
      </c>
      <c r="AK364" s="36">
        <f t="shared" si="161"/>
        <v>40</v>
      </c>
      <c r="AL364" s="86" t="str">
        <f t="shared" si="169"/>
        <v>III</v>
      </c>
      <c r="AM364" s="87" t="str">
        <f t="shared" si="167"/>
        <v>Mejorable</v>
      </c>
      <c r="AN364" s="36" t="s">
        <v>368</v>
      </c>
      <c r="AO364" s="86" t="s">
        <v>180</v>
      </c>
      <c r="AP364" s="36" t="s">
        <v>189</v>
      </c>
      <c r="AQ364" s="36" t="s">
        <v>189</v>
      </c>
      <c r="AR364" s="36" t="s">
        <v>189</v>
      </c>
      <c r="AS364" s="36" t="s">
        <v>369</v>
      </c>
      <c r="AT364" s="36" t="s">
        <v>370</v>
      </c>
      <c r="AU364" s="135" t="str">
        <f t="shared" si="168"/>
        <v>Se mantiene los controles establecidos</v>
      </c>
    </row>
    <row r="365" spans="2:47" s="47" customFormat="1" ht="174.75" customHeight="1" x14ac:dyDescent="0.25">
      <c r="B365" s="41" t="s">
        <v>175</v>
      </c>
      <c r="C365" s="73" t="s">
        <v>763</v>
      </c>
      <c r="D365" s="73" t="s">
        <v>773</v>
      </c>
      <c r="E365" s="36" t="s">
        <v>774</v>
      </c>
      <c r="F365" s="36" t="s">
        <v>303</v>
      </c>
      <c r="G365" s="66" t="s">
        <v>180</v>
      </c>
      <c r="H365" s="135" t="s">
        <v>181</v>
      </c>
      <c r="I365" s="36" t="s">
        <v>375</v>
      </c>
      <c r="J365" s="39" t="s">
        <v>284</v>
      </c>
      <c r="K365" s="37" t="s">
        <v>364</v>
      </c>
      <c r="L365" s="36" t="s">
        <v>365</v>
      </c>
      <c r="M365" s="37" t="s">
        <v>372</v>
      </c>
      <c r="N365" s="37" t="s">
        <v>367</v>
      </c>
      <c r="O365" s="38">
        <v>2</v>
      </c>
      <c r="P365" s="38">
        <v>4</v>
      </c>
      <c r="Q365" s="36">
        <f t="shared" si="170"/>
        <v>8</v>
      </c>
      <c r="R365" s="36" t="str">
        <f t="shared" si="171"/>
        <v>MEDIO</v>
      </c>
      <c r="S365" s="38">
        <v>10</v>
      </c>
      <c r="T365" s="36">
        <f t="shared" si="172"/>
        <v>80</v>
      </c>
      <c r="U365" s="86" t="str">
        <f t="shared" si="173"/>
        <v>III</v>
      </c>
      <c r="V365" s="87" t="str">
        <f t="shared" si="174"/>
        <v>Mejorable</v>
      </c>
      <c r="W365" s="36" t="s">
        <v>368</v>
      </c>
      <c r="X365" s="87" t="s">
        <v>180</v>
      </c>
      <c r="Y365" s="36" t="s">
        <v>189</v>
      </c>
      <c r="Z365" s="36" t="s">
        <v>189</v>
      </c>
      <c r="AA365" s="36" t="s">
        <v>189</v>
      </c>
      <c r="AB365" s="36" t="s">
        <v>369</v>
      </c>
      <c r="AC365" s="36" t="s">
        <v>370</v>
      </c>
      <c r="AD365" s="142">
        <v>45869</v>
      </c>
      <c r="AE365" s="86" t="s">
        <v>191</v>
      </c>
      <c r="AF365" s="38">
        <v>2</v>
      </c>
      <c r="AG365" s="38">
        <v>4</v>
      </c>
      <c r="AH365" s="36">
        <f t="shared" si="159"/>
        <v>8</v>
      </c>
      <c r="AI365" s="36" t="str">
        <f t="shared" si="160"/>
        <v>MEDIO</v>
      </c>
      <c r="AJ365" s="38">
        <v>10</v>
      </c>
      <c r="AK365" s="36">
        <f t="shared" si="161"/>
        <v>80</v>
      </c>
      <c r="AL365" s="86" t="str">
        <f t="shared" si="169"/>
        <v>III</v>
      </c>
      <c r="AM365" s="87" t="str">
        <f t="shared" si="167"/>
        <v>Mejorable</v>
      </c>
      <c r="AN365" s="36" t="s">
        <v>368</v>
      </c>
      <c r="AO365" s="86" t="s">
        <v>180</v>
      </c>
      <c r="AP365" s="36" t="s">
        <v>189</v>
      </c>
      <c r="AQ365" s="36" t="s">
        <v>189</v>
      </c>
      <c r="AR365" s="36" t="s">
        <v>189</v>
      </c>
      <c r="AS365" s="36" t="s">
        <v>369</v>
      </c>
      <c r="AT365" s="36" t="s">
        <v>370</v>
      </c>
      <c r="AU365" s="135" t="str">
        <f t="shared" si="168"/>
        <v>Se mantiene los controles establecidos</v>
      </c>
    </row>
    <row r="366" spans="2:47" s="47" customFormat="1" ht="174.75" customHeight="1" x14ac:dyDescent="0.25">
      <c r="B366" s="41" t="s">
        <v>175</v>
      </c>
      <c r="C366" s="73" t="s">
        <v>763</v>
      </c>
      <c r="D366" s="73" t="s">
        <v>773</v>
      </c>
      <c r="E366" s="36" t="s">
        <v>774</v>
      </c>
      <c r="F366" s="36" t="s">
        <v>303</v>
      </c>
      <c r="G366" s="66" t="s">
        <v>180</v>
      </c>
      <c r="H366" s="135" t="s">
        <v>181</v>
      </c>
      <c r="I366" s="36" t="s">
        <v>1128</v>
      </c>
      <c r="J366" s="39" t="s">
        <v>376</v>
      </c>
      <c r="K366" s="37" t="s">
        <v>377</v>
      </c>
      <c r="L366" s="36" t="s">
        <v>213</v>
      </c>
      <c r="M366" s="37" t="s">
        <v>378</v>
      </c>
      <c r="N366" s="37" t="s">
        <v>379</v>
      </c>
      <c r="O366" s="38">
        <v>2</v>
      </c>
      <c r="P366" s="38">
        <v>3</v>
      </c>
      <c r="Q366" s="36">
        <f t="shared" si="170"/>
        <v>6</v>
      </c>
      <c r="R366" s="36" t="str">
        <f t="shared" si="171"/>
        <v>MEDIO</v>
      </c>
      <c r="S366" s="38">
        <v>10</v>
      </c>
      <c r="T366" s="36">
        <f t="shared" si="172"/>
        <v>60</v>
      </c>
      <c r="U366" s="86" t="str">
        <f t="shared" si="173"/>
        <v>III</v>
      </c>
      <c r="V366" s="87" t="str">
        <f t="shared" si="174"/>
        <v>Mejorable</v>
      </c>
      <c r="W366" s="36" t="s">
        <v>380</v>
      </c>
      <c r="X366" s="87" t="s">
        <v>180</v>
      </c>
      <c r="Y366" s="36" t="s">
        <v>189</v>
      </c>
      <c r="Z366" s="36" t="s">
        <v>189</v>
      </c>
      <c r="AA366" s="36" t="s">
        <v>460</v>
      </c>
      <c r="AB366" s="36" t="s">
        <v>382</v>
      </c>
      <c r="AC366" s="36" t="s">
        <v>370</v>
      </c>
      <c r="AD366" s="142">
        <v>45869</v>
      </c>
      <c r="AE366" s="86" t="s">
        <v>191</v>
      </c>
      <c r="AF366" s="38">
        <v>2</v>
      </c>
      <c r="AG366" s="38">
        <v>3</v>
      </c>
      <c r="AH366" s="36">
        <f t="shared" si="159"/>
        <v>6</v>
      </c>
      <c r="AI366" s="36" t="str">
        <f t="shared" si="160"/>
        <v>MEDIO</v>
      </c>
      <c r="AJ366" s="38">
        <v>10</v>
      </c>
      <c r="AK366" s="36">
        <f t="shared" si="161"/>
        <v>60</v>
      </c>
      <c r="AL366" s="86" t="str">
        <f t="shared" si="169"/>
        <v>III</v>
      </c>
      <c r="AM366" s="87" t="str">
        <f t="shared" si="167"/>
        <v>Mejorable</v>
      </c>
      <c r="AN366" s="36" t="s">
        <v>380</v>
      </c>
      <c r="AO366" s="86" t="s">
        <v>180</v>
      </c>
      <c r="AP366" s="36" t="s">
        <v>189</v>
      </c>
      <c r="AQ366" s="36" t="s">
        <v>189</v>
      </c>
      <c r="AR366" s="36" t="s">
        <v>460</v>
      </c>
      <c r="AS366" s="36" t="s">
        <v>382</v>
      </c>
      <c r="AT366" s="36" t="s">
        <v>370</v>
      </c>
      <c r="AU366" s="135" t="str">
        <f t="shared" si="168"/>
        <v>Se mantiene los controles establecidos</v>
      </c>
    </row>
    <row r="367" spans="2:47" s="47" customFormat="1" ht="174.75" customHeight="1" x14ac:dyDescent="0.25">
      <c r="B367" s="41" t="s">
        <v>175</v>
      </c>
      <c r="C367" s="73" t="s">
        <v>763</v>
      </c>
      <c r="D367" s="73" t="s">
        <v>773</v>
      </c>
      <c r="E367" s="36" t="s">
        <v>774</v>
      </c>
      <c r="F367" s="36" t="s">
        <v>303</v>
      </c>
      <c r="G367" s="66" t="s">
        <v>180</v>
      </c>
      <c r="H367" s="135" t="s">
        <v>181</v>
      </c>
      <c r="I367" s="36" t="s">
        <v>219</v>
      </c>
      <c r="J367" s="39" t="s">
        <v>376</v>
      </c>
      <c r="K367" s="37" t="s">
        <v>220</v>
      </c>
      <c r="L367" s="36" t="s">
        <v>383</v>
      </c>
      <c r="M367" s="37" t="s">
        <v>384</v>
      </c>
      <c r="N367" s="37" t="s">
        <v>385</v>
      </c>
      <c r="O367" s="38">
        <v>2</v>
      </c>
      <c r="P367" s="38">
        <v>2</v>
      </c>
      <c r="Q367" s="36">
        <f t="shared" si="170"/>
        <v>4</v>
      </c>
      <c r="R367" s="36" t="str">
        <f t="shared" si="171"/>
        <v>BAJO</v>
      </c>
      <c r="S367" s="38">
        <v>25</v>
      </c>
      <c r="T367" s="36">
        <f t="shared" si="172"/>
        <v>100</v>
      </c>
      <c r="U367" s="86" t="str">
        <f t="shared" si="173"/>
        <v>III</v>
      </c>
      <c r="V367" s="87" t="str">
        <f t="shared" si="174"/>
        <v>Mejorable</v>
      </c>
      <c r="W367" s="36" t="s">
        <v>386</v>
      </c>
      <c r="X367" s="87" t="s">
        <v>180</v>
      </c>
      <c r="Y367" s="36" t="s">
        <v>189</v>
      </c>
      <c r="Z367" s="36" t="s">
        <v>189</v>
      </c>
      <c r="AA367" s="36" t="s">
        <v>387</v>
      </c>
      <c r="AB367" s="36" t="s">
        <v>388</v>
      </c>
      <c r="AC367" s="36" t="s">
        <v>370</v>
      </c>
      <c r="AD367" s="142">
        <v>45869</v>
      </c>
      <c r="AE367" s="86" t="s">
        <v>191</v>
      </c>
      <c r="AF367" s="38">
        <v>2</v>
      </c>
      <c r="AG367" s="38">
        <v>2</v>
      </c>
      <c r="AH367" s="36">
        <f t="shared" si="159"/>
        <v>4</v>
      </c>
      <c r="AI367" s="36" t="str">
        <f t="shared" si="160"/>
        <v>BAJO</v>
      </c>
      <c r="AJ367" s="38">
        <v>25</v>
      </c>
      <c r="AK367" s="36">
        <f t="shared" si="161"/>
        <v>100</v>
      </c>
      <c r="AL367" s="86" t="str">
        <f t="shared" si="169"/>
        <v>III</v>
      </c>
      <c r="AM367" s="87" t="str">
        <f t="shared" si="167"/>
        <v>Mejorable</v>
      </c>
      <c r="AN367" s="36" t="s">
        <v>386</v>
      </c>
      <c r="AO367" s="86" t="s">
        <v>180</v>
      </c>
      <c r="AP367" s="36" t="s">
        <v>189</v>
      </c>
      <c r="AQ367" s="36" t="s">
        <v>189</v>
      </c>
      <c r="AR367" s="36" t="s">
        <v>387</v>
      </c>
      <c r="AS367" s="36" t="s">
        <v>388</v>
      </c>
      <c r="AT367" s="36" t="s">
        <v>370</v>
      </c>
      <c r="AU367" s="135" t="str">
        <f t="shared" si="168"/>
        <v>Se mantiene los controles establecidos</v>
      </c>
    </row>
    <row r="368" spans="2:47" s="47" customFormat="1" ht="174.75" customHeight="1" x14ac:dyDescent="0.25">
      <c r="B368" s="41" t="s">
        <v>175</v>
      </c>
      <c r="C368" s="73" t="s">
        <v>763</v>
      </c>
      <c r="D368" s="73" t="s">
        <v>773</v>
      </c>
      <c r="E368" s="36" t="s">
        <v>774</v>
      </c>
      <c r="F368" s="36" t="s">
        <v>303</v>
      </c>
      <c r="G368" s="66" t="s">
        <v>180</v>
      </c>
      <c r="H368" s="135" t="s">
        <v>181</v>
      </c>
      <c r="I368" s="36" t="s">
        <v>389</v>
      </c>
      <c r="J368" s="39" t="s">
        <v>225</v>
      </c>
      <c r="K368" s="37" t="s">
        <v>390</v>
      </c>
      <c r="L368" s="36" t="s">
        <v>229</v>
      </c>
      <c r="M368" s="37" t="s">
        <v>391</v>
      </c>
      <c r="N368" s="37" t="s">
        <v>392</v>
      </c>
      <c r="O368" s="38">
        <v>1</v>
      </c>
      <c r="P368" s="38">
        <v>2</v>
      </c>
      <c r="Q368" s="36">
        <f t="shared" si="170"/>
        <v>2</v>
      </c>
      <c r="R368" s="36" t="str">
        <f t="shared" si="171"/>
        <v>BAJO</v>
      </c>
      <c r="S368" s="38">
        <v>10</v>
      </c>
      <c r="T368" s="36">
        <f t="shared" si="172"/>
        <v>20</v>
      </c>
      <c r="U368" s="86" t="str">
        <f t="shared" si="173"/>
        <v>IV</v>
      </c>
      <c r="V368" s="87" t="str">
        <f t="shared" si="174"/>
        <v>Aceptable</v>
      </c>
      <c r="W368" s="36" t="s">
        <v>393</v>
      </c>
      <c r="X368" s="87" t="s">
        <v>180</v>
      </c>
      <c r="Y368" s="36" t="s">
        <v>189</v>
      </c>
      <c r="Z368" s="36" t="s">
        <v>189</v>
      </c>
      <c r="AA368" s="36" t="s">
        <v>394</v>
      </c>
      <c r="AB368" s="36" t="s">
        <v>395</v>
      </c>
      <c r="AC368" s="36" t="s">
        <v>396</v>
      </c>
      <c r="AD368" s="142">
        <v>45869</v>
      </c>
      <c r="AE368" s="86" t="s">
        <v>191</v>
      </c>
      <c r="AF368" s="38">
        <v>1</v>
      </c>
      <c r="AG368" s="38">
        <v>2</v>
      </c>
      <c r="AH368" s="36">
        <f t="shared" si="159"/>
        <v>2</v>
      </c>
      <c r="AI368" s="36" t="str">
        <f t="shared" si="160"/>
        <v>BAJO</v>
      </c>
      <c r="AJ368" s="38">
        <v>10</v>
      </c>
      <c r="AK368" s="36">
        <f t="shared" si="161"/>
        <v>20</v>
      </c>
      <c r="AL368" s="86" t="str">
        <f t="shared" si="169"/>
        <v>IV</v>
      </c>
      <c r="AM368" s="87" t="str">
        <f t="shared" si="167"/>
        <v>Aceptable</v>
      </c>
      <c r="AN368" s="36" t="s">
        <v>393</v>
      </c>
      <c r="AO368" s="86" t="s">
        <v>180</v>
      </c>
      <c r="AP368" s="36" t="s">
        <v>189</v>
      </c>
      <c r="AQ368" s="36" t="s">
        <v>189</v>
      </c>
      <c r="AR368" s="36" t="s">
        <v>394</v>
      </c>
      <c r="AS368" s="36" t="s">
        <v>395</v>
      </c>
      <c r="AT368" s="36" t="s">
        <v>396</v>
      </c>
      <c r="AU368" s="135" t="str">
        <f t="shared" si="168"/>
        <v>Se mantiene los controles establecidos</v>
      </c>
    </row>
    <row r="369" spans="2:47" s="47" customFormat="1" ht="174.75" customHeight="1" x14ac:dyDescent="0.25">
      <c r="B369" s="41" t="s">
        <v>175</v>
      </c>
      <c r="C369" s="73" t="s">
        <v>763</v>
      </c>
      <c r="D369" s="73" t="s">
        <v>773</v>
      </c>
      <c r="E369" s="36" t="s">
        <v>774</v>
      </c>
      <c r="F369" s="36" t="s">
        <v>303</v>
      </c>
      <c r="G369" s="66" t="s">
        <v>180</v>
      </c>
      <c r="H369" s="135" t="s">
        <v>181</v>
      </c>
      <c r="I369" s="36" t="s">
        <v>397</v>
      </c>
      <c r="J369" s="39" t="s">
        <v>225</v>
      </c>
      <c r="K369" s="37" t="s">
        <v>398</v>
      </c>
      <c r="L369" s="36" t="s">
        <v>399</v>
      </c>
      <c r="M369" s="37" t="s">
        <v>400</v>
      </c>
      <c r="N369" s="37" t="s">
        <v>779</v>
      </c>
      <c r="O369" s="38">
        <v>1</v>
      </c>
      <c r="P369" s="38">
        <v>1</v>
      </c>
      <c r="Q369" s="36">
        <f t="shared" si="170"/>
        <v>1</v>
      </c>
      <c r="R369" s="36" t="str">
        <f t="shared" si="171"/>
        <v>BAJO</v>
      </c>
      <c r="S369" s="38">
        <v>100</v>
      </c>
      <c r="T369" s="36">
        <f t="shared" si="172"/>
        <v>100</v>
      </c>
      <c r="U369" s="86" t="str">
        <f t="shared" si="173"/>
        <v>III</v>
      </c>
      <c r="V369" s="87" t="str">
        <f t="shared" si="174"/>
        <v>Mejorable</v>
      </c>
      <c r="W369" s="36" t="s">
        <v>230</v>
      </c>
      <c r="X369" s="87" t="s">
        <v>180</v>
      </c>
      <c r="Y369" s="36" t="s">
        <v>189</v>
      </c>
      <c r="Z369" s="36" t="s">
        <v>189</v>
      </c>
      <c r="AA369" s="36" t="s">
        <v>401</v>
      </c>
      <c r="AB369" s="36" t="s">
        <v>770</v>
      </c>
      <c r="AC369" s="36" t="s">
        <v>403</v>
      </c>
      <c r="AD369" s="142">
        <v>45869</v>
      </c>
      <c r="AE369" s="86" t="s">
        <v>191</v>
      </c>
      <c r="AF369" s="38">
        <v>1</v>
      </c>
      <c r="AG369" s="38">
        <v>1</v>
      </c>
      <c r="AH369" s="36">
        <f t="shared" si="159"/>
        <v>1</v>
      </c>
      <c r="AI369" s="36" t="str">
        <f t="shared" si="160"/>
        <v>BAJO</v>
      </c>
      <c r="AJ369" s="38">
        <v>100</v>
      </c>
      <c r="AK369" s="36">
        <f t="shared" si="161"/>
        <v>100</v>
      </c>
      <c r="AL369" s="86" t="str">
        <f t="shared" si="169"/>
        <v>III</v>
      </c>
      <c r="AM369" s="87" t="str">
        <f t="shared" si="167"/>
        <v>Mejorable</v>
      </c>
      <c r="AN369" s="36" t="s">
        <v>230</v>
      </c>
      <c r="AO369" s="86" t="s">
        <v>180</v>
      </c>
      <c r="AP369" s="36" t="s">
        <v>189</v>
      </c>
      <c r="AQ369" s="36" t="s">
        <v>189</v>
      </c>
      <c r="AR369" s="36" t="s">
        <v>401</v>
      </c>
      <c r="AS369" s="36" t="s">
        <v>770</v>
      </c>
      <c r="AT369" s="36" t="s">
        <v>403</v>
      </c>
      <c r="AU369" s="135" t="str">
        <f t="shared" si="168"/>
        <v>Se mantiene los controles establecidos</v>
      </c>
    </row>
    <row r="370" spans="2:47" s="47" customFormat="1" ht="174.75" customHeight="1" x14ac:dyDescent="0.25">
      <c r="B370" s="41" t="s">
        <v>175</v>
      </c>
      <c r="C370" s="73" t="s">
        <v>763</v>
      </c>
      <c r="D370" s="73" t="s">
        <v>773</v>
      </c>
      <c r="E370" s="36" t="s">
        <v>774</v>
      </c>
      <c r="F370" s="36" t="s">
        <v>303</v>
      </c>
      <c r="G370" s="66" t="s">
        <v>180</v>
      </c>
      <c r="H370" s="135" t="s">
        <v>181</v>
      </c>
      <c r="I370" s="36" t="s">
        <v>404</v>
      </c>
      <c r="J370" s="39" t="s">
        <v>225</v>
      </c>
      <c r="K370" s="37" t="s">
        <v>405</v>
      </c>
      <c r="L370" s="36" t="s">
        <v>229</v>
      </c>
      <c r="M370" s="37" t="s">
        <v>406</v>
      </c>
      <c r="N370" s="37" t="s">
        <v>407</v>
      </c>
      <c r="O370" s="38">
        <v>2</v>
      </c>
      <c r="P370" s="38">
        <v>4</v>
      </c>
      <c r="Q370" s="36">
        <f t="shared" si="170"/>
        <v>8</v>
      </c>
      <c r="R370" s="36" t="str">
        <f t="shared" si="171"/>
        <v>MEDIO</v>
      </c>
      <c r="S370" s="38">
        <v>10</v>
      </c>
      <c r="T370" s="36">
        <f t="shared" si="172"/>
        <v>80</v>
      </c>
      <c r="U370" s="86" t="str">
        <f t="shared" si="173"/>
        <v>III</v>
      </c>
      <c r="V370" s="143" t="str">
        <f t="shared" si="174"/>
        <v>Mejorable</v>
      </c>
      <c r="W370" s="36" t="s">
        <v>237</v>
      </c>
      <c r="X370" s="87" t="s">
        <v>180</v>
      </c>
      <c r="Y370" s="36" t="s">
        <v>189</v>
      </c>
      <c r="Z370" s="36" t="s">
        <v>189</v>
      </c>
      <c r="AA370" s="36" t="s">
        <v>462</v>
      </c>
      <c r="AB370" s="36" t="s">
        <v>409</v>
      </c>
      <c r="AC370" s="36" t="s">
        <v>370</v>
      </c>
      <c r="AD370" s="142">
        <v>45869</v>
      </c>
      <c r="AE370" s="86" t="s">
        <v>191</v>
      </c>
      <c r="AF370" s="38">
        <v>2</v>
      </c>
      <c r="AG370" s="38">
        <v>4</v>
      </c>
      <c r="AH370" s="36">
        <f t="shared" si="159"/>
        <v>8</v>
      </c>
      <c r="AI370" s="36" t="str">
        <f t="shared" si="160"/>
        <v>MEDIO</v>
      </c>
      <c r="AJ370" s="38">
        <v>10</v>
      </c>
      <c r="AK370" s="36">
        <f t="shared" si="161"/>
        <v>80</v>
      </c>
      <c r="AL370" s="86" t="str">
        <f t="shared" si="169"/>
        <v>III</v>
      </c>
      <c r="AM370" s="143" t="str">
        <f t="shared" si="167"/>
        <v>Mejorable</v>
      </c>
      <c r="AN370" s="36" t="s">
        <v>237</v>
      </c>
      <c r="AO370" s="86" t="s">
        <v>180</v>
      </c>
      <c r="AP370" s="36" t="s">
        <v>189</v>
      </c>
      <c r="AQ370" s="36" t="s">
        <v>189</v>
      </c>
      <c r="AR370" s="36" t="s">
        <v>462</v>
      </c>
      <c r="AS370" s="36" t="s">
        <v>409</v>
      </c>
      <c r="AT370" s="36" t="s">
        <v>370</v>
      </c>
      <c r="AU370" s="135" t="str">
        <f t="shared" si="168"/>
        <v>Se mantiene los controles establecidos</v>
      </c>
    </row>
    <row r="371" spans="2:47" s="47" customFormat="1" ht="174.75" customHeight="1" x14ac:dyDescent="0.25">
      <c r="B371" s="41" t="s">
        <v>175</v>
      </c>
      <c r="C371" s="73" t="s">
        <v>763</v>
      </c>
      <c r="D371" s="73" t="s">
        <v>773</v>
      </c>
      <c r="E371" s="36" t="s">
        <v>774</v>
      </c>
      <c r="F371" s="36" t="s">
        <v>303</v>
      </c>
      <c r="G371" s="66" t="s">
        <v>180</v>
      </c>
      <c r="H371" s="135" t="s">
        <v>181</v>
      </c>
      <c r="I371" s="36" t="s">
        <v>232</v>
      </c>
      <c r="J371" s="39" t="s">
        <v>225</v>
      </c>
      <c r="K371" s="37" t="s">
        <v>410</v>
      </c>
      <c r="L371" s="86" t="s">
        <v>234</v>
      </c>
      <c r="M371" s="37" t="s">
        <v>411</v>
      </c>
      <c r="N371" s="37" t="s">
        <v>407</v>
      </c>
      <c r="O371" s="87">
        <v>1</v>
      </c>
      <c r="P371" s="87">
        <v>3</v>
      </c>
      <c r="Q371" s="87">
        <f>O371*P371</f>
        <v>3</v>
      </c>
      <c r="R371" s="86" t="str">
        <f t="shared" si="171"/>
        <v>BAJO</v>
      </c>
      <c r="S371" s="87">
        <v>25</v>
      </c>
      <c r="T371" s="87">
        <f t="shared" si="172"/>
        <v>75</v>
      </c>
      <c r="U371" s="87" t="str">
        <f t="shared" si="173"/>
        <v>III</v>
      </c>
      <c r="V371" s="143" t="str">
        <f t="shared" si="174"/>
        <v>Mejorable</v>
      </c>
      <c r="W371" s="36" t="s">
        <v>237</v>
      </c>
      <c r="X371" s="87" t="s">
        <v>180</v>
      </c>
      <c r="Y371" s="36" t="s">
        <v>189</v>
      </c>
      <c r="Z371" s="36" t="s">
        <v>189</v>
      </c>
      <c r="AA371" s="36" t="s">
        <v>189</v>
      </c>
      <c r="AB371" s="36" t="s">
        <v>413</v>
      </c>
      <c r="AC371" s="36" t="s">
        <v>414</v>
      </c>
      <c r="AD371" s="142">
        <v>45869</v>
      </c>
      <c r="AE371" s="86" t="s">
        <v>191</v>
      </c>
      <c r="AF371" s="87">
        <v>6</v>
      </c>
      <c r="AG371" s="87">
        <v>3</v>
      </c>
      <c r="AH371" s="87">
        <f>AF371*AG371</f>
        <v>18</v>
      </c>
      <c r="AI371" s="86" t="str">
        <f t="shared" si="160"/>
        <v>ALTO</v>
      </c>
      <c r="AJ371" s="87">
        <v>25</v>
      </c>
      <c r="AK371" s="87">
        <f t="shared" si="161"/>
        <v>450</v>
      </c>
      <c r="AL371" s="87" t="str">
        <f t="shared" si="169"/>
        <v>II</v>
      </c>
      <c r="AM371" s="143" t="str">
        <f t="shared" si="167"/>
        <v>Aceptable con control especifico</v>
      </c>
      <c r="AN371" s="36" t="s">
        <v>237</v>
      </c>
      <c r="AO371" s="86" t="s">
        <v>180</v>
      </c>
      <c r="AP371" s="36" t="s">
        <v>189</v>
      </c>
      <c r="AQ371" s="36" t="s">
        <v>189</v>
      </c>
      <c r="AR371" s="36" t="s">
        <v>189</v>
      </c>
      <c r="AS371" s="36" t="s">
        <v>413</v>
      </c>
      <c r="AT371" s="36" t="s">
        <v>414</v>
      </c>
      <c r="AU371" s="135" t="str">
        <f t="shared" si="168"/>
        <v>Disminuyó el riesgo</v>
      </c>
    </row>
    <row r="372" spans="2:47" s="47" customFormat="1" ht="174.75" customHeight="1" x14ac:dyDescent="0.25">
      <c r="B372" s="41" t="s">
        <v>175</v>
      </c>
      <c r="C372" s="73" t="s">
        <v>763</v>
      </c>
      <c r="D372" s="73" t="s">
        <v>773</v>
      </c>
      <c r="E372" s="36" t="s">
        <v>774</v>
      </c>
      <c r="F372" s="36" t="s">
        <v>303</v>
      </c>
      <c r="G372" s="66" t="s">
        <v>180</v>
      </c>
      <c r="H372" s="135" t="s">
        <v>181</v>
      </c>
      <c r="I372" s="36" t="s">
        <v>315</v>
      </c>
      <c r="J372" s="39" t="s">
        <v>225</v>
      </c>
      <c r="K372" s="37" t="s">
        <v>316</v>
      </c>
      <c r="L372" s="36" t="s">
        <v>229</v>
      </c>
      <c r="M372" s="37" t="s">
        <v>411</v>
      </c>
      <c r="N372" s="37" t="s">
        <v>415</v>
      </c>
      <c r="O372" s="38">
        <v>2</v>
      </c>
      <c r="P372" s="38">
        <v>4</v>
      </c>
      <c r="Q372" s="36">
        <f t="shared" si="170"/>
        <v>8</v>
      </c>
      <c r="R372" s="36" t="str">
        <f t="shared" si="171"/>
        <v>MEDIO</v>
      </c>
      <c r="S372" s="38">
        <v>10</v>
      </c>
      <c r="T372" s="36">
        <f t="shared" si="172"/>
        <v>80</v>
      </c>
      <c r="U372" s="86" t="str">
        <f t="shared" si="173"/>
        <v>III</v>
      </c>
      <c r="V372" s="143" t="str">
        <f t="shared" si="174"/>
        <v>Mejorable</v>
      </c>
      <c r="W372" s="36" t="s">
        <v>237</v>
      </c>
      <c r="X372" s="87" t="s">
        <v>180</v>
      </c>
      <c r="Y372" s="36" t="s">
        <v>189</v>
      </c>
      <c r="Z372" s="36" t="s">
        <v>189</v>
      </c>
      <c r="AA372" s="36" t="s">
        <v>416</v>
      </c>
      <c r="AB372" s="36" t="s">
        <v>503</v>
      </c>
      <c r="AC372" s="36" t="s">
        <v>418</v>
      </c>
      <c r="AD372" s="142">
        <v>45869</v>
      </c>
      <c r="AE372" s="86" t="s">
        <v>191</v>
      </c>
      <c r="AF372" s="38">
        <v>2</v>
      </c>
      <c r="AG372" s="38">
        <v>4</v>
      </c>
      <c r="AH372" s="36">
        <f t="shared" si="159"/>
        <v>8</v>
      </c>
      <c r="AI372" s="36" t="str">
        <f t="shared" si="160"/>
        <v>MEDIO</v>
      </c>
      <c r="AJ372" s="38">
        <v>10</v>
      </c>
      <c r="AK372" s="36">
        <f t="shared" si="161"/>
        <v>80</v>
      </c>
      <c r="AL372" s="86" t="str">
        <f t="shared" si="169"/>
        <v>III</v>
      </c>
      <c r="AM372" s="143" t="str">
        <f t="shared" si="167"/>
        <v>Mejorable</v>
      </c>
      <c r="AN372" s="36" t="s">
        <v>237</v>
      </c>
      <c r="AO372" s="86" t="s">
        <v>180</v>
      </c>
      <c r="AP372" s="36" t="s">
        <v>189</v>
      </c>
      <c r="AQ372" s="36" t="s">
        <v>189</v>
      </c>
      <c r="AR372" s="36" t="s">
        <v>416</v>
      </c>
      <c r="AS372" s="36" t="s">
        <v>503</v>
      </c>
      <c r="AT372" s="36" t="s">
        <v>418</v>
      </c>
      <c r="AU372" s="135" t="str">
        <f t="shared" si="168"/>
        <v>Se mantiene los controles establecidos</v>
      </c>
    </row>
    <row r="373" spans="2:47" s="47" customFormat="1" ht="174.75" customHeight="1" x14ac:dyDescent="0.25">
      <c r="B373" s="41" t="s">
        <v>175</v>
      </c>
      <c r="C373" s="73" t="s">
        <v>763</v>
      </c>
      <c r="D373" s="73" t="s">
        <v>773</v>
      </c>
      <c r="E373" s="36" t="s">
        <v>774</v>
      </c>
      <c r="F373" s="36" t="s">
        <v>303</v>
      </c>
      <c r="G373" s="66" t="s">
        <v>180</v>
      </c>
      <c r="H373" s="135" t="s">
        <v>181</v>
      </c>
      <c r="I373" s="36" t="s">
        <v>419</v>
      </c>
      <c r="J373" s="39" t="s">
        <v>225</v>
      </c>
      <c r="K373" s="37" t="s">
        <v>405</v>
      </c>
      <c r="L373" s="36" t="s">
        <v>185</v>
      </c>
      <c r="M373" s="37" t="s">
        <v>420</v>
      </c>
      <c r="N373" s="37" t="s">
        <v>407</v>
      </c>
      <c r="O373" s="38">
        <v>2</v>
      </c>
      <c r="P373" s="38">
        <v>2</v>
      </c>
      <c r="Q373" s="36">
        <f t="shared" si="170"/>
        <v>4</v>
      </c>
      <c r="R373" s="36" t="str">
        <f t="shared" si="171"/>
        <v>BAJO</v>
      </c>
      <c r="S373" s="38">
        <v>10</v>
      </c>
      <c r="T373" s="36">
        <f t="shared" si="172"/>
        <v>40</v>
      </c>
      <c r="U373" s="86" t="str">
        <f t="shared" si="173"/>
        <v>III</v>
      </c>
      <c r="V373" s="143" t="str">
        <f t="shared" si="174"/>
        <v>Mejorable</v>
      </c>
      <c r="W373" s="36" t="s">
        <v>237</v>
      </c>
      <c r="X373" s="87" t="s">
        <v>180</v>
      </c>
      <c r="Y373" s="36" t="s">
        <v>189</v>
      </c>
      <c r="Z373" s="36" t="s">
        <v>189</v>
      </c>
      <c r="AA373" s="36" t="s">
        <v>189</v>
      </c>
      <c r="AB373" s="36" t="s">
        <v>506</v>
      </c>
      <c r="AC373" s="36" t="s">
        <v>423</v>
      </c>
      <c r="AD373" s="142">
        <v>45869</v>
      </c>
      <c r="AE373" s="86" t="s">
        <v>191</v>
      </c>
      <c r="AF373" s="38">
        <v>2</v>
      </c>
      <c r="AG373" s="38">
        <v>2</v>
      </c>
      <c r="AH373" s="36">
        <f t="shared" si="159"/>
        <v>4</v>
      </c>
      <c r="AI373" s="36" t="str">
        <f t="shared" si="160"/>
        <v>BAJO</v>
      </c>
      <c r="AJ373" s="38">
        <v>10</v>
      </c>
      <c r="AK373" s="36">
        <f t="shared" si="161"/>
        <v>40</v>
      </c>
      <c r="AL373" s="86" t="str">
        <f t="shared" si="169"/>
        <v>III</v>
      </c>
      <c r="AM373" s="143" t="str">
        <f t="shared" si="167"/>
        <v>Mejorable</v>
      </c>
      <c r="AN373" s="36" t="s">
        <v>237</v>
      </c>
      <c r="AO373" s="86" t="s">
        <v>180</v>
      </c>
      <c r="AP373" s="36" t="s">
        <v>189</v>
      </c>
      <c r="AQ373" s="36" t="s">
        <v>189</v>
      </c>
      <c r="AR373" s="36" t="s">
        <v>189</v>
      </c>
      <c r="AS373" s="36" t="s">
        <v>506</v>
      </c>
      <c r="AT373" s="36" t="s">
        <v>423</v>
      </c>
      <c r="AU373" s="135" t="str">
        <f t="shared" si="168"/>
        <v>Se mantiene los controles establecidos</v>
      </c>
    </row>
    <row r="374" spans="2:47" s="47" customFormat="1" ht="174.75" customHeight="1" x14ac:dyDescent="0.25">
      <c r="B374" s="41" t="s">
        <v>175</v>
      </c>
      <c r="C374" s="73" t="s">
        <v>763</v>
      </c>
      <c r="D374" s="73" t="s">
        <v>773</v>
      </c>
      <c r="E374" s="36" t="s">
        <v>774</v>
      </c>
      <c r="F374" s="36" t="s">
        <v>303</v>
      </c>
      <c r="G374" s="66" t="s">
        <v>180</v>
      </c>
      <c r="H374" s="135" t="s">
        <v>181</v>
      </c>
      <c r="I374" s="36" t="s">
        <v>424</v>
      </c>
      <c r="J374" s="39" t="s">
        <v>225</v>
      </c>
      <c r="K374" s="37" t="s">
        <v>425</v>
      </c>
      <c r="L374" s="36" t="s">
        <v>426</v>
      </c>
      <c r="M374" s="37" t="s">
        <v>427</v>
      </c>
      <c r="N374" s="37" t="s">
        <v>428</v>
      </c>
      <c r="O374" s="38">
        <v>2</v>
      </c>
      <c r="P374" s="38">
        <v>2</v>
      </c>
      <c r="Q374" s="36">
        <f t="shared" si="170"/>
        <v>4</v>
      </c>
      <c r="R374" s="36" t="str">
        <f t="shared" si="171"/>
        <v>BAJO</v>
      </c>
      <c r="S374" s="38">
        <v>100</v>
      </c>
      <c r="T374" s="36">
        <f t="shared" si="172"/>
        <v>400</v>
      </c>
      <c r="U374" s="86" t="str">
        <f t="shared" si="173"/>
        <v>II</v>
      </c>
      <c r="V374" s="87" t="str">
        <f t="shared" si="174"/>
        <v>Aceptable con control especifico</v>
      </c>
      <c r="W374" s="36" t="s">
        <v>429</v>
      </c>
      <c r="X374" s="87" t="s">
        <v>180</v>
      </c>
      <c r="Y374" s="36" t="s">
        <v>189</v>
      </c>
      <c r="Z374" s="36" t="s">
        <v>189</v>
      </c>
      <c r="AA374" s="36" t="s">
        <v>189</v>
      </c>
      <c r="AB374" s="36" t="s">
        <v>430</v>
      </c>
      <c r="AC374" s="36" t="s">
        <v>431</v>
      </c>
      <c r="AD374" s="142">
        <v>45869</v>
      </c>
      <c r="AE374" s="86" t="s">
        <v>191</v>
      </c>
      <c r="AF374" s="38">
        <v>2</v>
      </c>
      <c r="AG374" s="38">
        <v>2</v>
      </c>
      <c r="AH374" s="36">
        <f t="shared" si="159"/>
        <v>4</v>
      </c>
      <c r="AI374" s="36" t="str">
        <f t="shared" si="160"/>
        <v>BAJO</v>
      </c>
      <c r="AJ374" s="38">
        <v>100</v>
      </c>
      <c r="AK374" s="36">
        <f t="shared" si="161"/>
        <v>400</v>
      </c>
      <c r="AL374" s="86" t="str">
        <f t="shared" si="169"/>
        <v>II</v>
      </c>
      <c r="AM374" s="87" t="str">
        <f t="shared" si="167"/>
        <v>Aceptable con control especifico</v>
      </c>
      <c r="AN374" s="36" t="s">
        <v>429</v>
      </c>
      <c r="AO374" s="86" t="s">
        <v>180</v>
      </c>
      <c r="AP374" s="36" t="s">
        <v>189</v>
      </c>
      <c r="AQ374" s="36" t="s">
        <v>189</v>
      </c>
      <c r="AR374" s="36" t="s">
        <v>189</v>
      </c>
      <c r="AS374" s="36" t="s">
        <v>430</v>
      </c>
      <c r="AT374" s="36" t="s">
        <v>431</v>
      </c>
      <c r="AU374" s="135" t="str">
        <f t="shared" si="168"/>
        <v>Se mantiene los controles establecidos</v>
      </c>
    </row>
    <row r="375" spans="2:47" s="47" customFormat="1" ht="174.75" customHeight="1" x14ac:dyDescent="0.25">
      <c r="B375" s="41" t="s">
        <v>175</v>
      </c>
      <c r="C375" s="73" t="s">
        <v>763</v>
      </c>
      <c r="D375" s="73" t="s">
        <v>773</v>
      </c>
      <c r="E375" s="36" t="s">
        <v>774</v>
      </c>
      <c r="F375" s="36" t="s">
        <v>303</v>
      </c>
      <c r="G375" s="66" t="s">
        <v>180</v>
      </c>
      <c r="H375" s="135" t="s">
        <v>247</v>
      </c>
      <c r="I375" s="36" t="s">
        <v>238</v>
      </c>
      <c r="J375" s="39" t="s">
        <v>225</v>
      </c>
      <c r="K375" s="37" t="s">
        <v>432</v>
      </c>
      <c r="L375" s="70" t="s">
        <v>433</v>
      </c>
      <c r="M375" s="72" t="s">
        <v>434</v>
      </c>
      <c r="N375" s="72" t="s">
        <v>435</v>
      </c>
      <c r="O375" s="38">
        <v>1</v>
      </c>
      <c r="P375" s="38">
        <v>2</v>
      </c>
      <c r="Q375" s="36">
        <f t="shared" si="170"/>
        <v>2</v>
      </c>
      <c r="R375" s="36" t="str">
        <f t="shared" si="171"/>
        <v>BAJO</v>
      </c>
      <c r="S375" s="38">
        <v>100</v>
      </c>
      <c r="T375" s="36">
        <f t="shared" si="172"/>
        <v>200</v>
      </c>
      <c r="U375" s="86" t="str">
        <f t="shared" si="173"/>
        <v>II</v>
      </c>
      <c r="V375" s="87" t="str">
        <f t="shared" si="174"/>
        <v>Aceptable con control especifico</v>
      </c>
      <c r="W375" s="38" t="s">
        <v>242</v>
      </c>
      <c r="X375" s="87" t="s">
        <v>180</v>
      </c>
      <c r="Y375" s="36" t="s">
        <v>189</v>
      </c>
      <c r="Z375" s="36" t="s">
        <v>189</v>
      </c>
      <c r="AA375" s="36" t="s">
        <v>757</v>
      </c>
      <c r="AB375" s="72" t="s">
        <v>437</v>
      </c>
      <c r="AC375" s="36" t="s">
        <v>438</v>
      </c>
      <c r="AD375" s="142">
        <v>45869</v>
      </c>
      <c r="AE375" s="86" t="s">
        <v>191</v>
      </c>
      <c r="AF375" s="38">
        <v>1</v>
      </c>
      <c r="AG375" s="38">
        <v>2</v>
      </c>
      <c r="AH375" s="36">
        <f t="shared" si="159"/>
        <v>2</v>
      </c>
      <c r="AI375" s="36" t="str">
        <f t="shared" si="160"/>
        <v>BAJO</v>
      </c>
      <c r="AJ375" s="38">
        <v>100</v>
      </c>
      <c r="AK375" s="36">
        <f t="shared" si="161"/>
        <v>200</v>
      </c>
      <c r="AL375" s="86" t="str">
        <f t="shared" si="169"/>
        <v>II</v>
      </c>
      <c r="AM375" s="87" t="str">
        <f t="shared" si="167"/>
        <v>Aceptable con control especifico</v>
      </c>
      <c r="AN375" s="38" t="s">
        <v>242</v>
      </c>
      <c r="AO375" s="86" t="s">
        <v>180</v>
      </c>
      <c r="AP375" s="36" t="s">
        <v>189</v>
      </c>
      <c r="AQ375" s="36" t="s">
        <v>189</v>
      </c>
      <c r="AR375" s="36" t="s">
        <v>757</v>
      </c>
      <c r="AS375" s="72" t="s">
        <v>437</v>
      </c>
      <c r="AT375" s="36" t="s">
        <v>438</v>
      </c>
      <c r="AU375" s="135" t="str">
        <f t="shared" si="168"/>
        <v>Se mantiene los controles establecidos</v>
      </c>
    </row>
    <row r="376" spans="2:47" s="47" customFormat="1" ht="174.75" customHeight="1" x14ac:dyDescent="0.25">
      <c r="B376" s="41" t="s">
        <v>175</v>
      </c>
      <c r="C376" s="73" t="s">
        <v>763</v>
      </c>
      <c r="D376" s="73" t="s">
        <v>773</v>
      </c>
      <c r="E376" s="36" t="s">
        <v>774</v>
      </c>
      <c r="F376" s="36" t="s">
        <v>303</v>
      </c>
      <c r="G376" s="66" t="s">
        <v>180</v>
      </c>
      <c r="H376" s="135" t="s">
        <v>181</v>
      </c>
      <c r="I376" s="36" t="s">
        <v>439</v>
      </c>
      <c r="J376" s="39" t="s">
        <v>225</v>
      </c>
      <c r="K376" s="37" t="s">
        <v>244</v>
      </c>
      <c r="L376" s="36" t="s">
        <v>185</v>
      </c>
      <c r="M376" s="37" t="s">
        <v>440</v>
      </c>
      <c r="N376" s="37" t="s">
        <v>185</v>
      </c>
      <c r="O376" s="38">
        <v>2</v>
      </c>
      <c r="P376" s="38">
        <v>1</v>
      </c>
      <c r="Q376" s="36">
        <f t="shared" si="170"/>
        <v>2</v>
      </c>
      <c r="R376" s="36" t="str">
        <f t="shared" si="171"/>
        <v>BAJO</v>
      </c>
      <c r="S376" s="38">
        <v>10</v>
      </c>
      <c r="T376" s="36">
        <f t="shared" si="172"/>
        <v>20</v>
      </c>
      <c r="U376" s="86" t="str">
        <f t="shared" si="173"/>
        <v>IV</v>
      </c>
      <c r="V376" s="87" t="str">
        <f t="shared" si="174"/>
        <v>Aceptable</v>
      </c>
      <c r="W376" s="38" t="s">
        <v>242</v>
      </c>
      <c r="X376" s="87" t="s">
        <v>180</v>
      </c>
      <c r="Y376" s="36" t="s">
        <v>189</v>
      </c>
      <c r="Z376" s="36" t="s">
        <v>189</v>
      </c>
      <c r="AA376" s="36" t="s">
        <v>441</v>
      </c>
      <c r="AB376" s="36" t="s">
        <v>442</v>
      </c>
      <c r="AC376" s="36" t="s">
        <v>443</v>
      </c>
      <c r="AD376" s="142">
        <v>45869</v>
      </c>
      <c r="AE376" s="86" t="s">
        <v>191</v>
      </c>
      <c r="AF376" s="38">
        <v>2</v>
      </c>
      <c r="AG376" s="38">
        <v>1</v>
      </c>
      <c r="AH376" s="36">
        <f t="shared" ref="AH376:AH440" si="175">AF376*AG376</f>
        <v>2</v>
      </c>
      <c r="AI376" s="36" t="str">
        <f t="shared" ref="AI376:AI440" si="176">IF(AH376&lt;=4,"BAJO",IF(AH376&lt;=8,"MEDIO",IF(AH376&lt;=20,"ALTO","MUY ALTO")))</f>
        <v>BAJO</v>
      </c>
      <c r="AJ376" s="38">
        <v>10</v>
      </c>
      <c r="AK376" s="36">
        <f t="shared" ref="AK376:AK440" si="177">AH376*AJ376</f>
        <v>20</v>
      </c>
      <c r="AL376" s="86" t="str">
        <f t="shared" si="169"/>
        <v>IV</v>
      </c>
      <c r="AM376" s="87" t="str">
        <f t="shared" si="167"/>
        <v>Aceptable</v>
      </c>
      <c r="AN376" s="38" t="s">
        <v>242</v>
      </c>
      <c r="AO376" s="86" t="s">
        <v>180</v>
      </c>
      <c r="AP376" s="36" t="s">
        <v>189</v>
      </c>
      <c r="AQ376" s="36" t="s">
        <v>189</v>
      </c>
      <c r="AR376" s="36" t="s">
        <v>441</v>
      </c>
      <c r="AS376" s="36" t="s">
        <v>442</v>
      </c>
      <c r="AT376" s="36" t="s">
        <v>443</v>
      </c>
      <c r="AU376" s="135" t="str">
        <f t="shared" si="168"/>
        <v>Se mantiene los controles establecidos</v>
      </c>
    </row>
    <row r="377" spans="2:47" s="47" customFormat="1" ht="174.75" customHeight="1" x14ac:dyDescent="0.25">
      <c r="B377" s="41" t="s">
        <v>175</v>
      </c>
      <c r="C377" s="73" t="s">
        <v>763</v>
      </c>
      <c r="D377" s="73" t="s">
        <v>773</v>
      </c>
      <c r="E377" s="36" t="s">
        <v>774</v>
      </c>
      <c r="F377" s="36" t="s">
        <v>303</v>
      </c>
      <c r="G377" s="66" t="s">
        <v>180</v>
      </c>
      <c r="H377" s="135" t="s">
        <v>247</v>
      </c>
      <c r="I377" s="86" t="s">
        <v>248</v>
      </c>
      <c r="J377" s="39" t="s">
        <v>444</v>
      </c>
      <c r="K377" s="37" t="s">
        <v>410</v>
      </c>
      <c r="L377" s="36" t="s">
        <v>445</v>
      </c>
      <c r="M377" s="37" t="s">
        <v>446</v>
      </c>
      <c r="N377" s="37" t="s">
        <v>447</v>
      </c>
      <c r="O377" s="38">
        <v>2</v>
      </c>
      <c r="P377" s="38">
        <v>2</v>
      </c>
      <c r="Q377" s="36">
        <f t="shared" si="170"/>
        <v>4</v>
      </c>
      <c r="R377" s="36" t="str">
        <f t="shared" si="171"/>
        <v>BAJO</v>
      </c>
      <c r="S377" s="38">
        <v>25</v>
      </c>
      <c r="T377" s="36">
        <f t="shared" si="172"/>
        <v>100</v>
      </c>
      <c r="U377" s="86" t="str">
        <f t="shared" si="173"/>
        <v>III</v>
      </c>
      <c r="V377" s="87" t="str">
        <f t="shared" si="174"/>
        <v>Mejorable</v>
      </c>
      <c r="W377" s="38" t="s">
        <v>253</v>
      </c>
      <c r="X377" s="87" t="s">
        <v>180</v>
      </c>
      <c r="Y377" s="36" t="s">
        <v>189</v>
      </c>
      <c r="Z377" s="36" t="s">
        <v>189</v>
      </c>
      <c r="AA377" s="36" t="s">
        <v>189</v>
      </c>
      <c r="AB377" s="37" t="s">
        <v>448</v>
      </c>
      <c r="AC377" s="37" t="s">
        <v>449</v>
      </c>
      <c r="AD377" s="142">
        <v>45869</v>
      </c>
      <c r="AE377" s="86" t="s">
        <v>191</v>
      </c>
      <c r="AF377" s="38">
        <v>2</v>
      </c>
      <c r="AG377" s="38">
        <v>2</v>
      </c>
      <c r="AH377" s="36">
        <f t="shared" si="175"/>
        <v>4</v>
      </c>
      <c r="AI377" s="36" t="str">
        <f t="shared" si="176"/>
        <v>BAJO</v>
      </c>
      <c r="AJ377" s="38">
        <v>25</v>
      </c>
      <c r="AK377" s="36">
        <f t="shared" si="177"/>
        <v>100</v>
      </c>
      <c r="AL377" s="86" t="str">
        <f t="shared" si="169"/>
        <v>III</v>
      </c>
      <c r="AM377" s="87" t="str">
        <f t="shared" si="167"/>
        <v>Mejorable</v>
      </c>
      <c r="AN377" s="38" t="s">
        <v>253</v>
      </c>
      <c r="AO377" s="86" t="s">
        <v>180</v>
      </c>
      <c r="AP377" s="36" t="s">
        <v>189</v>
      </c>
      <c r="AQ377" s="36" t="s">
        <v>189</v>
      </c>
      <c r="AR377" s="36" t="s">
        <v>189</v>
      </c>
      <c r="AS377" s="37" t="s">
        <v>448</v>
      </c>
      <c r="AT377" s="37" t="s">
        <v>449</v>
      </c>
      <c r="AU377" s="135" t="str">
        <f t="shared" si="168"/>
        <v>Se mantiene los controles establecidos</v>
      </c>
    </row>
    <row r="378" spans="2:47" s="47" customFormat="1" ht="174.75" customHeight="1" x14ac:dyDescent="0.25">
      <c r="B378" s="41" t="s">
        <v>175</v>
      </c>
      <c r="C378" s="73" t="s">
        <v>763</v>
      </c>
      <c r="D378" s="73" t="s">
        <v>773</v>
      </c>
      <c r="E378" s="36" t="s">
        <v>774</v>
      </c>
      <c r="F378" s="36" t="s">
        <v>303</v>
      </c>
      <c r="G378" s="66" t="s">
        <v>180</v>
      </c>
      <c r="H378" s="135" t="s">
        <v>247</v>
      </c>
      <c r="I378" s="103" t="s">
        <v>255</v>
      </c>
      <c r="J378" s="39" t="s">
        <v>444</v>
      </c>
      <c r="K378" s="37" t="s">
        <v>410</v>
      </c>
      <c r="L378" s="36" t="s">
        <v>445</v>
      </c>
      <c r="M378" s="37" t="s">
        <v>450</v>
      </c>
      <c r="N378" s="37" t="s">
        <v>447</v>
      </c>
      <c r="O378" s="38">
        <v>2</v>
      </c>
      <c r="P378" s="38">
        <v>1</v>
      </c>
      <c r="Q378" s="36">
        <f t="shared" si="170"/>
        <v>2</v>
      </c>
      <c r="R378" s="36" t="str">
        <f t="shared" si="171"/>
        <v>BAJO</v>
      </c>
      <c r="S378" s="38">
        <v>100</v>
      </c>
      <c r="T378" s="36">
        <f t="shared" si="172"/>
        <v>200</v>
      </c>
      <c r="U378" s="86" t="str">
        <f t="shared" si="173"/>
        <v>II</v>
      </c>
      <c r="V378" s="87" t="str">
        <f t="shared" si="174"/>
        <v>Aceptable con control especifico</v>
      </c>
      <c r="W378" s="38" t="s">
        <v>253</v>
      </c>
      <c r="X378" s="87" t="s">
        <v>180</v>
      </c>
      <c r="Y378" s="36" t="s">
        <v>189</v>
      </c>
      <c r="Z378" s="36" t="s">
        <v>189</v>
      </c>
      <c r="AA378" s="36" t="s">
        <v>189</v>
      </c>
      <c r="AB378" s="37" t="s">
        <v>451</v>
      </c>
      <c r="AC378" s="37" t="s">
        <v>449</v>
      </c>
      <c r="AD378" s="142">
        <v>45869</v>
      </c>
      <c r="AE378" s="86" t="s">
        <v>191</v>
      </c>
      <c r="AF378" s="38">
        <v>2</v>
      </c>
      <c r="AG378" s="38">
        <v>1</v>
      </c>
      <c r="AH378" s="36">
        <f t="shared" si="175"/>
        <v>2</v>
      </c>
      <c r="AI378" s="36" t="str">
        <f t="shared" si="176"/>
        <v>BAJO</v>
      </c>
      <c r="AJ378" s="38">
        <v>100</v>
      </c>
      <c r="AK378" s="36">
        <f t="shared" si="177"/>
        <v>200</v>
      </c>
      <c r="AL378" s="86" t="str">
        <f t="shared" si="169"/>
        <v>II</v>
      </c>
      <c r="AM378" s="87" t="str">
        <f t="shared" si="167"/>
        <v>Aceptable con control especifico</v>
      </c>
      <c r="AN378" s="38" t="s">
        <v>253</v>
      </c>
      <c r="AO378" s="86" t="s">
        <v>180</v>
      </c>
      <c r="AP378" s="36" t="s">
        <v>189</v>
      </c>
      <c r="AQ378" s="36" t="s">
        <v>189</v>
      </c>
      <c r="AR378" s="36" t="s">
        <v>189</v>
      </c>
      <c r="AS378" s="37" t="s">
        <v>451</v>
      </c>
      <c r="AT378" s="37" t="s">
        <v>449</v>
      </c>
      <c r="AU378" s="135" t="str">
        <f t="shared" si="168"/>
        <v>Se mantiene los controles establecidos</v>
      </c>
    </row>
    <row r="379" spans="2:47" s="47" customFormat="1" ht="174.75" customHeight="1" x14ac:dyDescent="0.25">
      <c r="B379" s="41" t="s">
        <v>175</v>
      </c>
      <c r="C379" s="73" t="s">
        <v>763</v>
      </c>
      <c r="D379" s="73" t="s">
        <v>773</v>
      </c>
      <c r="E379" s="36" t="s">
        <v>774</v>
      </c>
      <c r="F379" s="36" t="s">
        <v>303</v>
      </c>
      <c r="G379" s="66" t="s">
        <v>180</v>
      </c>
      <c r="H379" s="135" t="s">
        <v>247</v>
      </c>
      <c r="I379" s="86" t="s">
        <v>256</v>
      </c>
      <c r="J379" s="39" t="s">
        <v>444</v>
      </c>
      <c r="K379" s="37" t="s">
        <v>452</v>
      </c>
      <c r="L379" s="36" t="s">
        <v>258</v>
      </c>
      <c r="M379" s="37" t="s">
        <v>446</v>
      </c>
      <c r="N379" s="37" t="s">
        <v>447</v>
      </c>
      <c r="O379" s="38">
        <v>2</v>
      </c>
      <c r="P379" s="38">
        <v>1</v>
      </c>
      <c r="Q379" s="36">
        <f t="shared" si="170"/>
        <v>2</v>
      </c>
      <c r="R379" s="36" t="str">
        <f t="shared" si="171"/>
        <v>BAJO</v>
      </c>
      <c r="S379" s="38">
        <v>100</v>
      </c>
      <c r="T379" s="36">
        <f t="shared" si="172"/>
        <v>200</v>
      </c>
      <c r="U379" s="86" t="str">
        <f t="shared" si="173"/>
        <v>II</v>
      </c>
      <c r="V379" s="87" t="str">
        <f t="shared" si="174"/>
        <v>Aceptable con control especifico</v>
      </c>
      <c r="W379" s="38" t="s">
        <v>253</v>
      </c>
      <c r="X379" s="87" t="s">
        <v>180</v>
      </c>
      <c r="Y379" s="36" t="s">
        <v>189</v>
      </c>
      <c r="Z379" s="36" t="s">
        <v>189</v>
      </c>
      <c r="AA379" s="36" t="s">
        <v>189</v>
      </c>
      <c r="AB379" s="37" t="s">
        <v>448</v>
      </c>
      <c r="AC379" s="37" t="s">
        <v>449</v>
      </c>
      <c r="AD379" s="142">
        <v>45869</v>
      </c>
      <c r="AE379" s="86" t="s">
        <v>191</v>
      </c>
      <c r="AF379" s="38">
        <v>2</v>
      </c>
      <c r="AG379" s="38">
        <v>1</v>
      </c>
      <c r="AH379" s="36">
        <f t="shared" si="175"/>
        <v>2</v>
      </c>
      <c r="AI379" s="36" t="str">
        <f t="shared" si="176"/>
        <v>BAJO</v>
      </c>
      <c r="AJ379" s="38">
        <v>100</v>
      </c>
      <c r="AK379" s="36">
        <f t="shared" si="177"/>
        <v>200</v>
      </c>
      <c r="AL379" s="86" t="str">
        <f t="shared" si="169"/>
        <v>II</v>
      </c>
      <c r="AM379" s="87" t="str">
        <f t="shared" si="167"/>
        <v>Aceptable con control especifico</v>
      </c>
      <c r="AN379" s="38" t="s">
        <v>253</v>
      </c>
      <c r="AO379" s="86" t="s">
        <v>180</v>
      </c>
      <c r="AP379" s="36" t="s">
        <v>189</v>
      </c>
      <c r="AQ379" s="36" t="s">
        <v>189</v>
      </c>
      <c r="AR379" s="36" t="s">
        <v>189</v>
      </c>
      <c r="AS379" s="37" t="s">
        <v>448</v>
      </c>
      <c r="AT379" s="37" t="s">
        <v>449</v>
      </c>
      <c r="AU379" s="135" t="str">
        <f t="shared" si="168"/>
        <v>Se mantiene los controles establecidos</v>
      </c>
    </row>
    <row r="380" spans="2:47" s="47" customFormat="1" ht="174.75" customHeight="1" x14ac:dyDescent="0.25">
      <c r="B380" s="41" t="s">
        <v>175</v>
      </c>
      <c r="C380" s="73" t="s">
        <v>763</v>
      </c>
      <c r="D380" s="73" t="s">
        <v>773</v>
      </c>
      <c r="E380" s="36" t="s">
        <v>774</v>
      </c>
      <c r="F380" s="36" t="s">
        <v>303</v>
      </c>
      <c r="G380" s="66" t="s">
        <v>180</v>
      </c>
      <c r="H380" s="135" t="s">
        <v>247</v>
      </c>
      <c r="I380" s="86" t="s">
        <v>259</v>
      </c>
      <c r="J380" s="39" t="s">
        <v>444</v>
      </c>
      <c r="K380" s="37" t="s">
        <v>410</v>
      </c>
      <c r="L380" s="36" t="s">
        <v>445</v>
      </c>
      <c r="M380" s="37" t="s">
        <v>453</v>
      </c>
      <c r="N380" s="37" t="s">
        <v>454</v>
      </c>
      <c r="O380" s="38">
        <v>1</v>
      </c>
      <c r="P380" s="38">
        <v>1</v>
      </c>
      <c r="Q380" s="36">
        <f t="shared" si="170"/>
        <v>1</v>
      </c>
      <c r="R380" s="36" t="str">
        <f t="shared" si="171"/>
        <v>BAJO</v>
      </c>
      <c r="S380" s="38">
        <v>10</v>
      </c>
      <c r="T380" s="36">
        <f t="shared" si="172"/>
        <v>10</v>
      </c>
      <c r="U380" s="86" t="str">
        <f t="shared" si="173"/>
        <v>IV</v>
      </c>
      <c r="V380" s="87" t="str">
        <f t="shared" si="174"/>
        <v>Aceptable</v>
      </c>
      <c r="W380" s="38" t="s">
        <v>253</v>
      </c>
      <c r="X380" s="87" t="s">
        <v>180</v>
      </c>
      <c r="Y380" s="36" t="s">
        <v>189</v>
      </c>
      <c r="Z380" s="36" t="s">
        <v>189</v>
      </c>
      <c r="AA380" s="36" t="s">
        <v>189</v>
      </c>
      <c r="AB380" s="37" t="s">
        <v>448</v>
      </c>
      <c r="AC380" s="37" t="s">
        <v>449</v>
      </c>
      <c r="AD380" s="142">
        <v>45869</v>
      </c>
      <c r="AE380" s="86" t="s">
        <v>191</v>
      </c>
      <c r="AF380" s="38">
        <v>1</v>
      </c>
      <c r="AG380" s="38">
        <v>1</v>
      </c>
      <c r="AH380" s="36">
        <f t="shared" si="175"/>
        <v>1</v>
      </c>
      <c r="AI380" s="36" t="str">
        <f t="shared" si="176"/>
        <v>BAJO</v>
      </c>
      <c r="AJ380" s="38">
        <v>10</v>
      </c>
      <c r="AK380" s="36">
        <f t="shared" si="177"/>
        <v>10</v>
      </c>
      <c r="AL380" s="86" t="str">
        <f t="shared" si="169"/>
        <v>IV</v>
      </c>
      <c r="AM380" s="87" t="str">
        <f t="shared" si="167"/>
        <v>Aceptable</v>
      </c>
      <c r="AN380" s="38" t="s">
        <v>253</v>
      </c>
      <c r="AO380" s="86" t="s">
        <v>180</v>
      </c>
      <c r="AP380" s="36" t="s">
        <v>189</v>
      </c>
      <c r="AQ380" s="36" t="s">
        <v>189</v>
      </c>
      <c r="AR380" s="36" t="s">
        <v>189</v>
      </c>
      <c r="AS380" s="37" t="s">
        <v>448</v>
      </c>
      <c r="AT380" s="37" t="s">
        <v>449</v>
      </c>
      <c r="AU380" s="135" t="str">
        <f t="shared" si="168"/>
        <v>Se mantiene los controles establecidos</v>
      </c>
    </row>
    <row r="381" spans="2:47" s="47" customFormat="1" ht="174.75" customHeight="1" x14ac:dyDescent="0.25">
      <c r="B381" s="41" t="s">
        <v>567</v>
      </c>
      <c r="C381" s="73" t="s">
        <v>568</v>
      </c>
      <c r="D381" s="73" t="s">
        <v>780</v>
      </c>
      <c r="E381" s="36" t="s">
        <v>781</v>
      </c>
      <c r="F381" s="36" t="s">
        <v>782</v>
      </c>
      <c r="G381" s="66" t="s">
        <v>180</v>
      </c>
      <c r="H381" s="135" t="s">
        <v>181</v>
      </c>
      <c r="I381" s="36" t="s">
        <v>182</v>
      </c>
      <c r="J381" s="39" t="s">
        <v>337</v>
      </c>
      <c r="K381" s="104" t="s">
        <v>184</v>
      </c>
      <c r="L381" s="36" t="s">
        <v>185</v>
      </c>
      <c r="M381" s="37" t="s">
        <v>338</v>
      </c>
      <c r="N381" s="37" t="s">
        <v>339</v>
      </c>
      <c r="O381" s="38">
        <v>2</v>
      </c>
      <c r="P381" s="38">
        <v>2</v>
      </c>
      <c r="Q381" s="36">
        <f t="shared" si="170"/>
        <v>4</v>
      </c>
      <c r="R381" s="36" t="str">
        <f t="shared" si="171"/>
        <v>BAJO</v>
      </c>
      <c r="S381" s="38">
        <v>10</v>
      </c>
      <c r="T381" s="36">
        <f t="shared" si="172"/>
        <v>40</v>
      </c>
      <c r="U381" s="86" t="str">
        <f t="shared" si="173"/>
        <v>III</v>
      </c>
      <c r="V381" s="87" t="str">
        <f t="shared" si="174"/>
        <v>Mejorable</v>
      </c>
      <c r="W381" s="37" t="s">
        <v>188</v>
      </c>
      <c r="X381" s="87" t="s">
        <v>180</v>
      </c>
      <c r="Y381" s="36" t="s">
        <v>189</v>
      </c>
      <c r="Z381" s="36" t="s">
        <v>189</v>
      </c>
      <c r="AA381" s="36" t="s">
        <v>189</v>
      </c>
      <c r="AB381" s="36" t="s">
        <v>340</v>
      </c>
      <c r="AC381" s="36" t="s">
        <v>341</v>
      </c>
      <c r="AD381" s="142">
        <v>45869</v>
      </c>
      <c r="AE381" s="86" t="s">
        <v>191</v>
      </c>
      <c r="AF381" s="38">
        <v>2</v>
      </c>
      <c r="AG381" s="38">
        <v>2</v>
      </c>
      <c r="AH381" s="36">
        <f t="shared" si="175"/>
        <v>4</v>
      </c>
      <c r="AI381" s="36" t="str">
        <f t="shared" si="176"/>
        <v>BAJO</v>
      </c>
      <c r="AJ381" s="38">
        <v>10</v>
      </c>
      <c r="AK381" s="36">
        <f t="shared" si="177"/>
        <v>40</v>
      </c>
      <c r="AL381" s="86" t="str">
        <f t="shared" si="169"/>
        <v>III</v>
      </c>
      <c r="AM381" s="87" t="str">
        <f t="shared" ref="AM381:AM445" si="178">IF(AL381="IV","Aceptable",IF(AL381="III","Mejorable",IF(AL381="II","Aceptable con control especifico", IF(AL381="I","No Aceptable",FALSE))))</f>
        <v>Mejorable</v>
      </c>
      <c r="AN381" s="37" t="s">
        <v>188</v>
      </c>
      <c r="AO381" s="86" t="s">
        <v>180</v>
      </c>
      <c r="AP381" s="36" t="s">
        <v>189</v>
      </c>
      <c r="AQ381" s="36" t="s">
        <v>189</v>
      </c>
      <c r="AR381" s="36" t="s">
        <v>189</v>
      </c>
      <c r="AS381" s="36" t="s">
        <v>340</v>
      </c>
      <c r="AT381" s="36" t="s">
        <v>341</v>
      </c>
      <c r="AU381" s="135" t="str">
        <f t="shared" si="168"/>
        <v>Se mantiene los controles establecidos</v>
      </c>
    </row>
    <row r="382" spans="2:47" s="47" customFormat="1" ht="174.75" customHeight="1" x14ac:dyDescent="0.25">
      <c r="B382" s="41" t="s">
        <v>567</v>
      </c>
      <c r="C382" s="73" t="s">
        <v>568</v>
      </c>
      <c r="D382" s="73" t="s">
        <v>780</v>
      </c>
      <c r="E382" s="36" t="s">
        <v>781</v>
      </c>
      <c r="F382" s="36" t="s">
        <v>782</v>
      </c>
      <c r="G382" s="66" t="s">
        <v>180</v>
      </c>
      <c r="H382" s="135" t="s">
        <v>181</v>
      </c>
      <c r="I382" s="36" t="s">
        <v>192</v>
      </c>
      <c r="J382" s="39" t="s">
        <v>342</v>
      </c>
      <c r="K382" s="37" t="s">
        <v>194</v>
      </c>
      <c r="L382" s="36" t="s">
        <v>185</v>
      </c>
      <c r="M382" s="104" t="s">
        <v>195</v>
      </c>
      <c r="N382" s="37" t="s">
        <v>343</v>
      </c>
      <c r="O382" s="38">
        <v>2</v>
      </c>
      <c r="P382" s="38">
        <v>3</v>
      </c>
      <c r="Q382" s="36">
        <f t="shared" si="170"/>
        <v>6</v>
      </c>
      <c r="R382" s="36" t="str">
        <f t="shared" si="171"/>
        <v>MEDIO</v>
      </c>
      <c r="S382" s="38">
        <v>10</v>
      </c>
      <c r="T382" s="36">
        <f t="shared" si="172"/>
        <v>60</v>
      </c>
      <c r="U382" s="86" t="str">
        <f t="shared" si="173"/>
        <v>III</v>
      </c>
      <c r="V382" s="143" t="str">
        <f t="shared" si="174"/>
        <v>Mejorable</v>
      </c>
      <c r="W382" s="37" t="s">
        <v>197</v>
      </c>
      <c r="X382" s="87" t="s">
        <v>180</v>
      </c>
      <c r="Y382" s="36" t="s">
        <v>189</v>
      </c>
      <c r="Z382" s="36" t="s">
        <v>189</v>
      </c>
      <c r="AA382" s="36" t="s">
        <v>189</v>
      </c>
      <c r="AB382" s="36" t="s">
        <v>344</v>
      </c>
      <c r="AC382" s="36" t="s">
        <v>345</v>
      </c>
      <c r="AD382" s="142">
        <v>45869</v>
      </c>
      <c r="AE382" s="86" t="s">
        <v>191</v>
      </c>
      <c r="AF382" s="86">
        <v>6</v>
      </c>
      <c r="AG382" s="86">
        <v>3</v>
      </c>
      <c r="AH382" s="86">
        <f>AF382*AG382</f>
        <v>18</v>
      </c>
      <c r="AI382" s="36" t="str">
        <f t="shared" si="176"/>
        <v>ALTO</v>
      </c>
      <c r="AJ382" s="38">
        <v>10</v>
      </c>
      <c r="AK382" s="36">
        <f t="shared" si="177"/>
        <v>180</v>
      </c>
      <c r="AL382" s="86" t="str">
        <f t="shared" si="169"/>
        <v>II</v>
      </c>
      <c r="AM382" s="143" t="str">
        <f t="shared" si="178"/>
        <v>Aceptable con control especifico</v>
      </c>
      <c r="AN382" s="37" t="s">
        <v>197</v>
      </c>
      <c r="AO382" s="86" t="s">
        <v>180</v>
      </c>
      <c r="AP382" s="36" t="s">
        <v>189</v>
      </c>
      <c r="AQ382" s="36" t="s">
        <v>189</v>
      </c>
      <c r="AR382" s="36" t="s">
        <v>189</v>
      </c>
      <c r="AS382" s="36" t="s">
        <v>344</v>
      </c>
      <c r="AT382" s="36" t="s">
        <v>345</v>
      </c>
      <c r="AU382" s="135" t="str">
        <f t="shared" si="168"/>
        <v>Disminuyó el riesgo</v>
      </c>
    </row>
    <row r="383" spans="2:47" s="47" customFormat="1" ht="174.75" customHeight="1" x14ac:dyDescent="0.25">
      <c r="B383" s="41" t="s">
        <v>567</v>
      </c>
      <c r="C383" s="73" t="s">
        <v>568</v>
      </c>
      <c r="D383" s="73" t="s">
        <v>780</v>
      </c>
      <c r="E383" s="36" t="s">
        <v>781</v>
      </c>
      <c r="F383" s="36" t="s">
        <v>782</v>
      </c>
      <c r="G383" s="66" t="s">
        <v>180</v>
      </c>
      <c r="H383" s="135" t="s">
        <v>181</v>
      </c>
      <c r="I383" s="36" t="s">
        <v>346</v>
      </c>
      <c r="J383" s="39" t="s">
        <v>342</v>
      </c>
      <c r="K383" s="37" t="s">
        <v>347</v>
      </c>
      <c r="L383" s="36" t="s">
        <v>348</v>
      </c>
      <c r="M383" s="37" t="s">
        <v>349</v>
      </c>
      <c r="N383" s="37" t="s">
        <v>350</v>
      </c>
      <c r="O383" s="38">
        <v>2</v>
      </c>
      <c r="P383" s="38">
        <v>3</v>
      </c>
      <c r="Q383" s="36">
        <f t="shared" si="170"/>
        <v>6</v>
      </c>
      <c r="R383" s="36" t="str">
        <f t="shared" si="171"/>
        <v>MEDIO</v>
      </c>
      <c r="S383" s="38">
        <v>10</v>
      </c>
      <c r="T383" s="36">
        <f t="shared" si="172"/>
        <v>60</v>
      </c>
      <c r="U383" s="86" t="str">
        <f t="shared" si="173"/>
        <v>III</v>
      </c>
      <c r="V383" s="87" t="str">
        <f t="shared" si="174"/>
        <v>Mejorable</v>
      </c>
      <c r="W383" s="38" t="s">
        <v>351</v>
      </c>
      <c r="X383" s="87" t="s">
        <v>180</v>
      </c>
      <c r="Y383" s="36" t="s">
        <v>189</v>
      </c>
      <c r="Z383" s="36" t="s">
        <v>189</v>
      </c>
      <c r="AA383" s="36" t="s">
        <v>352</v>
      </c>
      <c r="AB383" s="36" t="s">
        <v>353</v>
      </c>
      <c r="AC383" s="36" t="s">
        <v>354</v>
      </c>
      <c r="AD383" s="142">
        <v>45869</v>
      </c>
      <c r="AE383" s="86" t="s">
        <v>191</v>
      </c>
      <c r="AF383" s="38">
        <v>6</v>
      </c>
      <c r="AG383" s="38">
        <v>3</v>
      </c>
      <c r="AH383" s="36">
        <f t="shared" si="175"/>
        <v>18</v>
      </c>
      <c r="AI383" s="36" t="str">
        <f t="shared" si="176"/>
        <v>ALTO</v>
      </c>
      <c r="AJ383" s="38">
        <v>10</v>
      </c>
      <c r="AK383" s="36">
        <f t="shared" si="177"/>
        <v>180</v>
      </c>
      <c r="AL383" s="86" t="str">
        <f t="shared" si="169"/>
        <v>II</v>
      </c>
      <c r="AM383" s="87" t="str">
        <f t="shared" si="178"/>
        <v>Aceptable con control especifico</v>
      </c>
      <c r="AN383" s="38" t="s">
        <v>351</v>
      </c>
      <c r="AO383" s="86" t="s">
        <v>180</v>
      </c>
      <c r="AP383" s="36" t="s">
        <v>189</v>
      </c>
      <c r="AQ383" s="36" t="s">
        <v>189</v>
      </c>
      <c r="AR383" s="36" t="s">
        <v>352</v>
      </c>
      <c r="AS383" s="36" t="s">
        <v>353</v>
      </c>
      <c r="AT383" s="36" t="s">
        <v>354</v>
      </c>
      <c r="AU383" s="135" t="str">
        <f t="shared" si="168"/>
        <v>Disminuyó el riesgo</v>
      </c>
    </row>
    <row r="384" spans="2:47" s="47" customFormat="1" ht="174.75" customHeight="1" x14ac:dyDescent="0.25">
      <c r="B384" s="41" t="s">
        <v>567</v>
      </c>
      <c r="C384" s="73" t="s">
        <v>568</v>
      </c>
      <c r="D384" s="73" t="s">
        <v>780</v>
      </c>
      <c r="E384" s="36" t="s">
        <v>781</v>
      </c>
      <c r="F384" s="36" t="s">
        <v>782</v>
      </c>
      <c r="G384" s="66" t="s">
        <v>180</v>
      </c>
      <c r="H384" s="135" t="s">
        <v>181</v>
      </c>
      <c r="I384" s="36" t="s">
        <v>200</v>
      </c>
      <c r="J384" s="39" t="s">
        <v>342</v>
      </c>
      <c r="K384" s="37" t="s">
        <v>355</v>
      </c>
      <c r="L384" s="36" t="s">
        <v>185</v>
      </c>
      <c r="M384" s="37" t="s">
        <v>356</v>
      </c>
      <c r="N384" s="37" t="s">
        <v>357</v>
      </c>
      <c r="O384" s="38">
        <v>2</v>
      </c>
      <c r="P384" s="38">
        <v>3</v>
      </c>
      <c r="Q384" s="36">
        <f t="shared" si="170"/>
        <v>6</v>
      </c>
      <c r="R384" s="36" t="str">
        <f t="shared" si="171"/>
        <v>MEDIO</v>
      </c>
      <c r="S384" s="38">
        <v>10</v>
      </c>
      <c r="T384" s="36">
        <f t="shared" si="172"/>
        <v>60</v>
      </c>
      <c r="U384" s="86" t="str">
        <f t="shared" si="173"/>
        <v>III</v>
      </c>
      <c r="V384" s="87" t="str">
        <f t="shared" si="174"/>
        <v>Mejorable</v>
      </c>
      <c r="W384" s="38" t="s">
        <v>358</v>
      </c>
      <c r="X384" s="87" t="s">
        <v>180</v>
      </c>
      <c r="Y384" s="36" t="s">
        <v>189</v>
      </c>
      <c r="Z384" s="36" t="s">
        <v>189</v>
      </c>
      <c r="AA384" s="36" t="s">
        <v>189</v>
      </c>
      <c r="AB384" s="36" t="s">
        <v>359</v>
      </c>
      <c r="AC384" s="36" t="s">
        <v>354</v>
      </c>
      <c r="AD384" s="142">
        <v>45869</v>
      </c>
      <c r="AE384" s="86" t="s">
        <v>191</v>
      </c>
      <c r="AF384" s="38">
        <v>6</v>
      </c>
      <c r="AG384" s="38">
        <v>3</v>
      </c>
      <c r="AH384" s="36">
        <f t="shared" si="175"/>
        <v>18</v>
      </c>
      <c r="AI384" s="36" t="str">
        <f t="shared" si="176"/>
        <v>ALTO</v>
      </c>
      <c r="AJ384" s="38">
        <v>10</v>
      </c>
      <c r="AK384" s="36">
        <f t="shared" si="177"/>
        <v>180</v>
      </c>
      <c r="AL384" s="86" t="str">
        <f t="shared" si="169"/>
        <v>II</v>
      </c>
      <c r="AM384" s="87" t="str">
        <f t="shared" si="178"/>
        <v>Aceptable con control especifico</v>
      </c>
      <c r="AN384" s="38" t="s">
        <v>358</v>
      </c>
      <c r="AO384" s="86" t="s">
        <v>180</v>
      </c>
      <c r="AP384" s="36" t="s">
        <v>189</v>
      </c>
      <c r="AQ384" s="36" t="s">
        <v>189</v>
      </c>
      <c r="AR384" s="36" t="s">
        <v>189</v>
      </c>
      <c r="AS384" s="36" t="s">
        <v>359</v>
      </c>
      <c r="AT384" s="36" t="s">
        <v>354</v>
      </c>
      <c r="AU384" s="135" t="str">
        <f t="shared" si="168"/>
        <v>Disminuyó el riesgo</v>
      </c>
    </row>
    <row r="385" spans="2:47" s="47" customFormat="1" ht="174.75" customHeight="1" x14ac:dyDescent="0.25">
      <c r="B385" s="41" t="s">
        <v>567</v>
      </c>
      <c r="C385" s="73" t="s">
        <v>568</v>
      </c>
      <c r="D385" s="73" t="s">
        <v>780</v>
      </c>
      <c r="E385" s="36" t="s">
        <v>781</v>
      </c>
      <c r="F385" s="36" t="s">
        <v>782</v>
      </c>
      <c r="G385" s="66" t="s">
        <v>180</v>
      </c>
      <c r="H385" s="135" t="s">
        <v>181</v>
      </c>
      <c r="I385" s="36" t="s">
        <v>205</v>
      </c>
      <c r="J385" s="39" t="s">
        <v>342</v>
      </c>
      <c r="K385" s="37" t="s">
        <v>360</v>
      </c>
      <c r="L385" s="36" t="s">
        <v>207</v>
      </c>
      <c r="M385" s="37" t="s">
        <v>221</v>
      </c>
      <c r="N385" s="37" t="s">
        <v>361</v>
      </c>
      <c r="O385" s="38">
        <v>2</v>
      </c>
      <c r="P385" s="38">
        <v>3</v>
      </c>
      <c r="Q385" s="36">
        <f t="shared" si="170"/>
        <v>6</v>
      </c>
      <c r="R385" s="36" t="str">
        <f t="shared" si="171"/>
        <v>MEDIO</v>
      </c>
      <c r="S385" s="38">
        <v>10</v>
      </c>
      <c r="T385" s="36">
        <f t="shared" si="172"/>
        <v>60</v>
      </c>
      <c r="U385" s="86" t="str">
        <f t="shared" si="173"/>
        <v>III</v>
      </c>
      <c r="V385" s="87" t="str">
        <f t="shared" si="174"/>
        <v>Mejorable</v>
      </c>
      <c r="W385" s="36" t="s">
        <v>209</v>
      </c>
      <c r="X385" s="87" t="s">
        <v>180</v>
      </c>
      <c r="Y385" s="36" t="s">
        <v>189</v>
      </c>
      <c r="Z385" s="36" t="s">
        <v>189</v>
      </c>
      <c r="AA385" s="36" t="s">
        <v>189</v>
      </c>
      <c r="AB385" s="36" t="s">
        <v>362</v>
      </c>
      <c r="AC385" s="36" t="s">
        <v>354</v>
      </c>
      <c r="AD385" s="142">
        <v>45869</v>
      </c>
      <c r="AE385" s="86" t="s">
        <v>191</v>
      </c>
      <c r="AF385" s="38">
        <v>2</v>
      </c>
      <c r="AG385" s="38">
        <v>3</v>
      </c>
      <c r="AH385" s="36">
        <f t="shared" si="175"/>
        <v>6</v>
      </c>
      <c r="AI385" s="36" t="str">
        <f t="shared" si="176"/>
        <v>MEDIO</v>
      </c>
      <c r="AJ385" s="38">
        <v>10</v>
      </c>
      <c r="AK385" s="36">
        <f t="shared" si="177"/>
        <v>60</v>
      </c>
      <c r="AL385" s="86" t="str">
        <f t="shared" si="169"/>
        <v>III</v>
      </c>
      <c r="AM385" s="87" t="str">
        <f t="shared" si="178"/>
        <v>Mejorable</v>
      </c>
      <c r="AN385" s="36" t="s">
        <v>209</v>
      </c>
      <c r="AO385" s="86" t="s">
        <v>180</v>
      </c>
      <c r="AP385" s="36" t="s">
        <v>189</v>
      </c>
      <c r="AQ385" s="36" t="s">
        <v>189</v>
      </c>
      <c r="AR385" s="36" t="s">
        <v>189</v>
      </c>
      <c r="AS385" s="36" t="s">
        <v>362</v>
      </c>
      <c r="AT385" s="36" t="s">
        <v>354</v>
      </c>
      <c r="AU385" s="135" t="str">
        <f t="shared" si="168"/>
        <v>Se mantiene los controles establecidos</v>
      </c>
    </row>
    <row r="386" spans="2:47" s="47" customFormat="1" ht="174.75" customHeight="1" x14ac:dyDescent="0.25">
      <c r="B386" s="41" t="s">
        <v>567</v>
      </c>
      <c r="C386" s="73" t="s">
        <v>568</v>
      </c>
      <c r="D386" s="73" t="s">
        <v>780</v>
      </c>
      <c r="E386" s="36" t="s">
        <v>781</v>
      </c>
      <c r="F386" s="36" t="s">
        <v>782</v>
      </c>
      <c r="G386" s="66" t="s">
        <v>180</v>
      </c>
      <c r="H386" s="135" t="s">
        <v>181</v>
      </c>
      <c r="I386" s="36" t="s">
        <v>363</v>
      </c>
      <c r="J386" s="39" t="s">
        <v>284</v>
      </c>
      <c r="K386" s="37" t="s">
        <v>364</v>
      </c>
      <c r="L386" s="36" t="s">
        <v>365</v>
      </c>
      <c r="M386" s="37" t="s">
        <v>366</v>
      </c>
      <c r="N386" s="37" t="s">
        <v>367</v>
      </c>
      <c r="O386" s="38">
        <v>2</v>
      </c>
      <c r="P386" s="38">
        <v>3</v>
      </c>
      <c r="Q386" s="36">
        <f t="shared" si="170"/>
        <v>6</v>
      </c>
      <c r="R386" s="36" t="str">
        <f t="shared" si="171"/>
        <v>MEDIO</v>
      </c>
      <c r="S386" s="38">
        <v>10</v>
      </c>
      <c r="T386" s="36">
        <f t="shared" si="172"/>
        <v>60</v>
      </c>
      <c r="U386" s="86" t="str">
        <f t="shared" si="173"/>
        <v>III</v>
      </c>
      <c r="V386" s="87" t="str">
        <f t="shared" si="174"/>
        <v>Mejorable</v>
      </c>
      <c r="W386" s="36" t="s">
        <v>368</v>
      </c>
      <c r="X386" s="87" t="s">
        <v>180</v>
      </c>
      <c r="Y386" s="36" t="s">
        <v>189</v>
      </c>
      <c r="Z386" s="36" t="s">
        <v>189</v>
      </c>
      <c r="AA386" s="36" t="s">
        <v>189</v>
      </c>
      <c r="AB386" s="36" t="s">
        <v>369</v>
      </c>
      <c r="AC386" s="36" t="s">
        <v>370</v>
      </c>
      <c r="AD386" s="142">
        <v>45869</v>
      </c>
      <c r="AE386" s="86" t="s">
        <v>191</v>
      </c>
      <c r="AF386" s="38">
        <v>2</v>
      </c>
      <c r="AG386" s="38">
        <v>3</v>
      </c>
      <c r="AH386" s="36">
        <f t="shared" si="175"/>
        <v>6</v>
      </c>
      <c r="AI386" s="36" t="str">
        <f t="shared" si="176"/>
        <v>MEDIO</v>
      </c>
      <c r="AJ386" s="38">
        <v>10</v>
      </c>
      <c r="AK386" s="36">
        <f t="shared" si="177"/>
        <v>60</v>
      </c>
      <c r="AL386" s="86" t="str">
        <f t="shared" si="169"/>
        <v>III</v>
      </c>
      <c r="AM386" s="87" t="str">
        <f t="shared" si="178"/>
        <v>Mejorable</v>
      </c>
      <c r="AN386" s="36" t="s">
        <v>368</v>
      </c>
      <c r="AO386" s="86" t="s">
        <v>180</v>
      </c>
      <c r="AP386" s="36" t="s">
        <v>189</v>
      </c>
      <c r="AQ386" s="36" t="s">
        <v>189</v>
      </c>
      <c r="AR386" s="36" t="s">
        <v>189</v>
      </c>
      <c r="AS386" s="36" t="s">
        <v>369</v>
      </c>
      <c r="AT386" s="36" t="s">
        <v>370</v>
      </c>
      <c r="AU386" s="135" t="str">
        <f t="shared" si="168"/>
        <v>Se mantiene los controles establecidos</v>
      </c>
    </row>
    <row r="387" spans="2:47" s="47" customFormat="1" ht="174.75" customHeight="1" x14ac:dyDescent="0.25">
      <c r="B387" s="41" t="s">
        <v>567</v>
      </c>
      <c r="C387" s="73" t="s">
        <v>568</v>
      </c>
      <c r="D387" s="73" t="s">
        <v>780</v>
      </c>
      <c r="E387" s="36" t="s">
        <v>781</v>
      </c>
      <c r="F387" s="36" t="s">
        <v>782</v>
      </c>
      <c r="G387" s="66" t="s">
        <v>180</v>
      </c>
      <c r="H387" s="135" t="s">
        <v>181</v>
      </c>
      <c r="I387" s="36" t="s">
        <v>371</v>
      </c>
      <c r="J387" s="39" t="s">
        <v>284</v>
      </c>
      <c r="K387" s="37" t="s">
        <v>364</v>
      </c>
      <c r="L387" s="36" t="s">
        <v>365</v>
      </c>
      <c r="M387" s="37" t="s">
        <v>372</v>
      </c>
      <c r="N387" s="37" t="s">
        <v>367</v>
      </c>
      <c r="O387" s="38">
        <v>2</v>
      </c>
      <c r="P387" s="38">
        <v>3</v>
      </c>
      <c r="Q387" s="36">
        <f t="shared" si="170"/>
        <v>6</v>
      </c>
      <c r="R387" s="36" t="str">
        <f t="shared" si="171"/>
        <v>MEDIO</v>
      </c>
      <c r="S387" s="38">
        <v>10</v>
      </c>
      <c r="T387" s="36">
        <f t="shared" si="172"/>
        <v>60</v>
      </c>
      <c r="U387" s="86" t="str">
        <f t="shared" si="173"/>
        <v>III</v>
      </c>
      <c r="V387" s="87" t="str">
        <f t="shared" si="174"/>
        <v>Mejorable</v>
      </c>
      <c r="W387" s="36" t="s">
        <v>368</v>
      </c>
      <c r="X387" s="87" t="s">
        <v>180</v>
      </c>
      <c r="Y387" s="36" t="s">
        <v>189</v>
      </c>
      <c r="Z387" s="36" t="s">
        <v>189</v>
      </c>
      <c r="AA387" s="36" t="s">
        <v>189</v>
      </c>
      <c r="AB387" s="36" t="s">
        <v>369</v>
      </c>
      <c r="AC387" s="36" t="s">
        <v>370</v>
      </c>
      <c r="AD387" s="142">
        <v>45869</v>
      </c>
      <c r="AE387" s="86" t="s">
        <v>191</v>
      </c>
      <c r="AF387" s="38">
        <v>2</v>
      </c>
      <c r="AG387" s="38">
        <v>3</v>
      </c>
      <c r="AH387" s="36">
        <f t="shared" si="175"/>
        <v>6</v>
      </c>
      <c r="AI387" s="36" t="str">
        <f t="shared" si="176"/>
        <v>MEDIO</v>
      </c>
      <c r="AJ387" s="38">
        <v>10</v>
      </c>
      <c r="AK387" s="36">
        <f t="shared" si="177"/>
        <v>60</v>
      </c>
      <c r="AL387" s="86" t="str">
        <f t="shared" si="169"/>
        <v>III</v>
      </c>
      <c r="AM387" s="87" t="str">
        <f t="shared" si="178"/>
        <v>Mejorable</v>
      </c>
      <c r="AN387" s="36" t="s">
        <v>368</v>
      </c>
      <c r="AO387" s="86" t="s">
        <v>180</v>
      </c>
      <c r="AP387" s="36" t="s">
        <v>189</v>
      </c>
      <c r="AQ387" s="36" t="s">
        <v>189</v>
      </c>
      <c r="AR387" s="36" t="s">
        <v>189</v>
      </c>
      <c r="AS387" s="36" t="s">
        <v>369</v>
      </c>
      <c r="AT387" s="36" t="s">
        <v>370</v>
      </c>
      <c r="AU387" s="135" t="str">
        <f t="shared" si="168"/>
        <v>Se mantiene los controles establecidos</v>
      </c>
    </row>
    <row r="388" spans="2:47" s="47" customFormat="1" ht="174.75" customHeight="1" x14ac:dyDescent="0.25">
      <c r="B388" s="41" t="s">
        <v>567</v>
      </c>
      <c r="C388" s="73" t="s">
        <v>568</v>
      </c>
      <c r="D388" s="73" t="s">
        <v>780</v>
      </c>
      <c r="E388" s="36" t="s">
        <v>781</v>
      </c>
      <c r="F388" s="36" t="s">
        <v>782</v>
      </c>
      <c r="G388" s="66" t="s">
        <v>180</v>
      </c>
      <c r="H388" s="135" t="s">
        <v>181</v>
      </c>
      <c r="I388" s="36" t="s">
        <v>373</v>
      </c>
      <c r="J388" s="39" t="s">
        <v>284</v>
      </c>
      <c r="K388" s="37" t="s">
        <v>364</v>
      </c>
      <c r="L388" s="36" t="s">
        <v>365</v>
      </c>
      <c r="M388" s="37" t="s">
        <v>374</v>
      </c>
      <c r="N388" s="37" t="s">
        <v>367</v>
      </c>
      <c r="O388" s="38">
        <v>2</v>
      </c>
      <c r="P388" s="38">
        <v>3</v>
      </c>
      <c r="Q388" s="36">
        <f t="shared" si="170"/>
        <v>6</v>
      </c>
      <c r="R388" s="36" t="str">
        <f t="shared" si="171"/>
        <v>MEDIO</v>
      </c>
      <c r="S388" s="38">
        <v>10</v>
      </c>
      <c r="T388" s="36">
        <f t="shared" si="172"/>
        <v>60</v>
      </c>
      <c r="U388" s="86" t="str">
        <f t="shared" si="173"/>
        <v>III</v>
      </c>
      <c r="V388" s="87" t="str">
        <f t="shared" si="174"/>
        <v>Mejorable</v>
      </c>
      <c r="W388" s="36" t="s">
        <v>368</v>
      </c>
      <c r="X388" s="87" t="s">
        <v>180</v>
      </c>
      <c r="Y388" s="36" t="s">
        <v>189</v>
      </c>
      <c r="Z388" s="36" t="s">
        <v>189</v>
      </c>
      <c r="AA388" s="36" t="s">
        <v>189</v>
      </c>
      <c r="AB388" s="36" t="s">
        <v>369</v>
      </c>
      <c r="AC388" s="36" t="s">
        <v>370</v>
      </c>
      <c r="AD388" s="142">
        <v>45869</v>
      </c>
      <c r="AE388" s="86" t="s">
        <v>191</v>
      </c>
      <c r="AF388" s="38">
        <v>2</v>
      </c>
      <c r="AG388" s="38">
        <v>3</v>
      </c>
      <c r="AH388" s="36">
        <f t="shared" si="175"/>
        <v>6</v>
      </c>
      <c r="AI388" s="36" t="str">
        <f t="shared" si="176"/>
        <v>MEDIO</v>
      </c>
      <c r="AJ388" s="38">
        <v>10</v>
      </c>
      <c r="AK388" s="36">
        <f t="shared" si="177"/>
        <v>60</v>
      </c>
      <c r="AL388" s="86" t="str">
        <f t="shared" si="169"/>
        <v>III</v>
      </c>
      <c r="AM388" s="87" t="str">
        <f t="shared" si="178"/>
        <v>Mejorable</v>
      </c>
      <c r="AN388" s="36" t="s">
        <v>368</v>
      </c>
      <c r="AO388" s="86" t="s">
        <v>180</v>
      </c>
      <c r="AP388" s="36" t="s">
        <v>189</v>
      </c>
      <c r="AQ388" s="36" t="s">
        <v>189</v>
      </c>
      <c r="AR388" s="36" t="s">
        <v>189</v>
      </c>
      <c r="AS388" s="36" t="s">
        <v>369</v>
      </c>
      <c r="AT388" s="36" t="s">
        <v>370</v>
      </c>
      <c r="AU388" s="135" t="str">
        <f t="shared" si="168"/>
        <v>Se mantiene los controles establecidos</v>
      </c>
    </row>
    <row r="389" spans="2:47" s="47" customFormat="1" ht="174.75" customHeight="1" x14ac:dyDescent="0.25">
      <c r="B389" s="41" t="s">
        <v>567</v>
      </c>
      <c r="C389" s="73" t="s">
        <v>568</v>
      </c>
      <c r="D389" s="73" t="s">
        <v>780</v>
      </c>
      <c r="E389" s="36" t="s">
        <v>781</v>
      </c>
      <c r="F389" s="36" t="s">
        <v>782</v>
      </c>
      <c r="G389" s="66" t="s">
        <v>180</v>
      </c>
      <c r="H389" s="135" t="s">
        <v>181</v>
      </c>
      <c r="I389" s="36" t="s">
        <v>375</v>
      </c>
      <c r="J389" s="39" t="s">
        <v>284</v>
      </c>
      <c r="K389" s="37" t="s">
        <v>364</v>
      </c>
      <c r="L389" s="36" t="s">
        <v>365</v>
      </c>
      <c r="M389" s="37" t="s">
        <v>372</v>
      </c>
      <c r="N389" s="37" t="s">
        <v>367</v>
      </c>
      <c r="O389" s="38">
        <v>2</v>
      </c>
      <c r="P389" s="38">
        <v>3</v>
      </c>
      <c r="Q389" s="36">
        <f t="shared" si="170"/>
        <v>6</v>
      </c>
      <c r="R389" s="36" t="str">
        <f t="shared" si="171"/>
        <v>MEDIO</v>
      </c>
      <c r="S389" s="38">
        <v>10</v>
      </c>
      <c r="T389" s="36">
        <f t="shared" si="172"/>
        <v>60</v>
      </c>
      <c r="U389" s="86" t="str">
        <f t="shared" si="173"/>
        <v>III</v>
      </c>
      <c r="V389" s="87" t="str">
        <f t="shared" si="174"/>
        <v>Mejorable</v>
      </c>
      <c r="W389" s="36" t="s">
        <v>368</v>
      </c>
      <c r="X389" s="87" t="s">
        <v>180</v>
      </c>
      <c r="Y389" s="36" t="s">
        <v>189</v>
      </c>
      <c r="Z389" s="36" t="s">
        <v>189</v>
      </c>
      <c r="AA389" s="36" t="s">
        <v>189</v>
      </c>
      <c r="AB389" s="36" t="s">
        <v>369</v>
      </c>
      <c r="AC389" s="36" t="s">
        <v>370</v>
      </c>
      <c r="AD389" s="142">
        <v>45869</v>
      </c>
      <c r="AE389" s="86" t="s">
        <v>191</v>
      </c>
      <c r="AF389" s="38">
        <v>2</v>
      </c>
      <c r="AG389" s="38">
        <v>3</v>
      </c>
      <c r="AH389" s="36">
        <f t="shared" si="175"/>
        <v>6</v>
      </c>
      <c r="AI389" s="36" t="str">
        <f t="shared" si="176"/>
        <v>MEDIO</v>
      </c>
      <c r="AJ389" s="38">
        <v>10</v>
      </c>
      <c r="AK389" s="36">
        <f t="shared" si="177"/>
        <v>60</v>
      </c>
      <c r="AL389" s="86" t="str">
        <f t="shared" si="169"/>
        <v>III</v>
      </c>
      <c r="AM389" s="87" t="str">
        <f t="shared" si="178"/>
        <v>Mejorable</v>
      </c>
      <c r="AN389" s="36" t="s">
        <v>368</v>
      </c>
      <c r="AO389" s="86" t="s">
        <v>180</v>
      </c>
      <c r="AP389" s="36" t="s">
        <v>189</v>
      </c>
      <c r="AQ389" s="36" t="s">
        <v>189</v>
      </c>
      <c r="AR389" s="36" t="s">
        <v>189</v>
      </c>
      <c r="AS389" s="36" t="s">
        <v>369</v>
      </c>
      <c r="AT389" s="36" t="s">
        <v>370</v>
      </c>
      <c r="AU389" s="135" t="str">
        <f t="shared" si="168"/>
        <v>Se mantiene los controles establecidos</v>
      </c>
    </row>
    <row r="390" spans="2:47" s="47" customFormat="1" ht="174.75" customHeight="1" x14ac:dyDescent="0.25">
      <c r="B390" s="41" t="s">
        <v>567</v>
      </c>
      <c r="C390" s="73" t="s">
        <v>568</v>
      </c>
      <c r="D390" s="73" t="s">
        <v>780</v>
      </c>
      <c r="E390" s="36" t="s">
        <v>781</v>
      </c>
      <c r="F390" s="36" t="s">
        <v>782</v>
      </c>
      <c r="G390" s="66" t="s">
        <v>180</v>
      </c>
      <c r="H390" s="135" t="s">
        <v>181</v>
      </c>
      <c r="I390" s="36" t="s">
        <v>1128</v>
      </c>
      <c r="J390" s="39" t="s">
        <v>376</v>
      </c>
      <c r="K390" s="37" t="s">
        <v>377</v>
      </c>
      <c r="L390" s="36" t="s">
        <v>213</v>
      </c>
      <c r="M390" s="37" t="s">
        <v>378</v>
      </c>
      <c r="N390" s="37" t="s">
        <v>379</v>
      </c>
      <c r="O390" s="38">
        <v>2</v>
      </c>
      <c r="P390" s="38">
        <v>3</v>
      </c>
      <c r="Q390" s="36">
        <f t="shared" si="170"/>
        <v>6</v>
      </c>
      <c r="R390" s="36" t="str">
        <f t="shared" si="171"/>
        <v>MEDIO</v>
      </c>
      <c r="S390" s="38">
        <v>10</v>
      </c>
      <c r="T390" s="36">
        <f t="shared" si="172"/>
        <v>60</v>
      </c>
      <c r="U390" s="86" t="str">
        <f t="shared" si="173"/>
        <v>III</v>
      </c>
      <c r="V390" s="87" t="str">
        <f t="shared" si="174"/>
        <v>Mejorable</v>
      </c>
      <c r="W390" s="36" t="s">
        <v>380</v>
      </c>
      <c r="X390" s="87" t="s">
        <v>180</v>
      </c>
      <c r="Y390" s="36" t="s">
        <v>189</v>
      </c>
      <c r="Z390" s="36" t="s">
        <v>189</v>
      </c>
      <c r="AA390" s="36" t="s">
        <v>460</v>
      </c>
      <c r="AB390" s="36" t="s">
        <v>382</v>
      </c>
      <c r="AC390" s="36" t="s">
        <v>370</v>
      </c>
      <c r="AD390" s="142">
        <v>45869</v>
      </c>
      <c r="AE390" s="86" t="s">
        <v>191</v>
      </c>
      <c r="AF390" s="38">
        <v>2</v>
      </c>
      <c r="AG390" s="38">
        <v>3</v>
      </c>
      <c r="AH390" s="36">
        <f t="shared" si="175"/>
        <v>6</v>
      </c>
      <c r="AI390" s="36" t="str">
        <f t="shared" si="176"/>
        <v>MEDIO</v>
      </c>
      <c r="AJ390" s="38">
        <v>10</v>
      </c>
      <c r="AK390" s="36">
        <f t="shared" si="177"/>
        <v>60</v>
      </c>
      <c r="AL390" s="86" t="str">
        <f t="shared" si="169"/>
        <v>III</v>
      </c>
      <c r="AM390" s="87" t="str">
        <f t="shared" si="178"/>
        <v>Mejorable</v>
      </c>
      <c r="AN390" s="36" t="s">
        <v>380</v>
      </c>
      <c r="AO390" s="86" t="s">
        <v>180</v>
      </c>
      <c r="AP390" s="36" t="s">
        <v>189</v>
      </c>
      <c r="AQ390" s="36" t="s">
        <v>189</v>
      </c>
      <c r="AR390" s="36" t="s">
        <v>460</v>
      </c>
      <c r="AS390" s="36" t="s">
        <v>382</v>
      </c>
      <c r="AT390" s="36" t="s">
        <v>370</v>
      </c>
      <c r="AU390" s="135" t="str">
        <f t="shared" si="168"/>
        <v>Se mantiene los controles establecidos</v>
      </c>
    </row>
    <row r="391" spans="2:47" s="47" customFormat="1" ht="174.75" customHeight="1" x14ac:dyDescent="0.25">
      <c r="B391" s="41" t="s">
        <v>567</v>
      </c>
      <c r="C391" s="73" t="s">
        <v>568</v>
      </c>
      <c r="D391" s="73" t="s">
        <v>780</v>
      </c>
      <c r="E391" s="36" t="s">
        <v>781</v>
      </c>
      <c r="F391" s="36" t="s">
        <v>782</v>
      </c>
      <c r="G391" s="66" t="s">
        <v>180</v>
      </c>
      <c r="H391" s="135" t="s">
        <v>181</v>
      </c>
      <c r="I391" s="36" t="s">
        <v>219</v>
      </c>
      <c r="J391" s="39" t="s">
        <v>376</v>
      </c>
      <c r="K391" s="37" t="s">
        <v>220</v>
      </c>
      <c r="L391" s="36" t="s">
        <v>383</v>
      </c>
      <c r="M391" s="37" t="s">
        <v>384</v>
      </c>
      <c r="N391" s="37" t="s">
        <v>385</v>
      </c>
      <c r="O391" s="38">
        <v>2</v>
      </c>
      <c r="P391" s="38">
        <v>2</v>
      </c>
      <c r="Q391" s="36">
        <f t="shared" si="170"/>
        <v>4</v>
      </c>
      <c r="R391" s="36" t="str">
        <f t="shared" si="171"/>
        <v>BAJO</v>
      </c>
      <c r="S391" s="38">
        <v>25</v>
      </c>
      <c r="T391" s="36">
        <f t="shared" si="172"/>
        <v>100</v>
      </c>
      <c r="U391" s="86" t="str">
        <f t="shared" si="173"/>
        <v>III</v>
      </c>
      <c r="V391" s="87" t="str">
        <f t="shared" si="174"/>
        <v>Mejorable</v>
      </c>
      <c r="W391" s="36" t="s">
        <v>386</v>
      </c>
      <c r="X391" s="87" t="s">
        <v>180</v>
      </c>
      <c r="Y391" s="36" t="s">
        <v>189</v>
      </c>
      <c r="Z391" s="36" t="s">
        <v>189</v>
      </c>
      <c r="AA391" s="36" t="s">
        <v>387</v>
      </c>
      <c r="AB391" s="36" t="s">
        <v>388</v>
      </c>
      <c r="AC391" s="36" t="s">
        <v>370</v>
      </c>
      <c r="AD391" s="142">
        <v>45869</v>
      </c>
      <c r="AE391" s="86" t="s">
        <v>191</v>
      </c>
      <c r="AF391" s="38">
        <v>2</v>
      </c>
      <c r="AG391" s="38">
        <v>2</v>
      </c>
      <c r="AH391" s="36">
        <f t="shared" si="175"/>
        <v>4</v>
      </c>
      <c r="AI391" s="36" t="str">
        <f t="shared" si="176"/>
        <v>BAJO</v>
      </c>
      <c r="AJ391" s="38">
        <v>25</v>
      </c>
      <c r="AK391" s="36">
        <f t="shared" si="177"/>
        <v>100</v>
      </c>
      <c r="AL391" s="86" t="str">
        <f t="shared" si="169"/>
        <v>III</v>
      </c>
      <c r="AM391" s="87" t="str">
        <f t="shared" si="178"/>
        <v>Mejorable</v>
      </c>
      <c r="AN391" s="36" t="s">
        <v>386</v>
      </c>
      <c r="AO391" s="86" t="s">
        <v>180</v>
      </c>
      <c r="AP391" s="36" t="s">
        <v>189</v>
      </c>
      <c r="AQ391" s="36" t="s">
        <v>189</v>
      </c>
      <c r="AR391" s="36" t="s">
        <v>387</v>
      </c>
      <c r="AS391" s="36" t="s">
        <v>388</v>
      </c>
      <c r="AT391" s="36" t="s">
        <v>370</v>
      </c>
      <c r="AU391" s="135" t="str">
        <f t="shared" si="168"/>
        <v>Se mantiene los controles establecidos</v>
      </c>
    </row>
    <row r="392" spans="2:47" s="47" customFormat="1" ht="174.75" customHeight="1" x14ac:dyDescent="0.25">
      <c r="B392" s="41" t="s">
        <v>567</v>
      </c>
      <c r="C392" s="73" t="s">
        <v>568</v>
      </c>
      <c r="D392" s="73" t="s">
        <v>780</v>
      </c>
      <c r="E392" s="36" t="s">
        <v>781</v>
      </c>
      <c r="F392" s="36" t="s">
        <v>782</v>
      </c>
      <c r="G392" s="66" t="s">
        <v>180</v>
      </c>
      <c r="H392" s="135" t="s">
        <v>181</v>
      </c>
      <c r="I392" s="36" t="s">
        <v>389</v>
      </c>
      <c r="J392" s="39" t="s">
        <v>225</v>
      </c>
      <c r="K392" s="37" t="s">
        <v>390</v>
      </c>
      <c r="L392" s="36" t="s">
        <v>229</v>
      </c>
      <c r="M392" s="37" t="s">
        <v>391</v>
      </c>
      <c r="N392" s="37" t="s">
        <v>392</v>
      </c>
      <c r="O392" s="38">
        <v>1</v>
      </c>
      <c r="P392" s="38">
        <v>2</v>
      </c>
      <c r="Q392" s="36">
        <f t="shared" si="170"/>
        <v>2</v>
      </c>
      <c r="R392" s="36" t="str">
        <f t="shared" si="171"/>
        <v>BAJO</v>
      </c>
      <c r="S392" s="38">
        <v>10</v>
      </c>
      <c r="T392" s="36">
        <f t="shared" si="172"/>
        <v>20</v>
      </c>
      <c r="U392" s="86" t="str">
        <f t="shared" si="173"/>
        <v>IV</v>
      </c>
      <c r="V392" s="87" t="str">
        <f t="shared" si="174"/>
        <v>Aceptable</v>
      </c>
      <c r="W392" s="36" t="s">
        <v>783</v>
      </c>
      <c r="X392" s="87" t="s">
        <v>180</v>
      </c>
      <c r="Y392" s="36" t="s">
        <v>189</v>
      </c>
      <c r="Z392" s="36" t="s">
        <v>189</v>
      </c>
      <c r="AA392" s="36" t="s">
        <v>394</v>
      </c>
      <c r="AB392" s="36" t="s">
        <v>395</v>
      </c>
      <c r="AC392" s="36" t="s">
        <v>396</v>
      </c>
      <c r="AD392" s="142">
        <v>45869</v>
      </c>
      <c r="AE392" s="86" t="s">
        <v>191</v>
      </c>
      <c r="AF392" s="38">
        <v>1</v>
      </c>
      <c r="AG392" s="38">
        <v>2</v>
      </c>
      <c r="AH392" s="36">
        <f t="shared" si="175"/>
        <v>2</v>
      </c>
      <c r="AI392" s="36" t="str">
        <f t="shared" si="176"/>
        <v>BAJO</v>
      </c>
      <c r="AJ392" s="38">
        <v>10</v>
      </c>
      <c r="AK392" s="36">
        <f t="shared" si="177"/>
        <v>20</v>
      </c>
      <c r="AL392" s="86" t="str">
        <f t="shared" si="169"/>
        <v>IV</v>
      </c>
      <c r="AM392" s="87" t="str">
        <f t="shared" si="178"/>
        <v>Aceptable</v>
      </c>
      <c r="AN392" s="36" t="s">
        <v>783</v>
      </c>
      <c r="AO392" s="86" t="s">
        <v>180</v>
      </c>
      <c r="AP392" s="36" t="s">
        <v>189</v>
      </c>
      <c r="AQ392" s="36" t="s">
        <v>189</v>
      </c>
      <c r="AR392" s="36" t="s">
        <v>394</v>
      </c>
      <c r="AS392" s="36" t="s">
        <v>395</v>
      </c>
      <c r="AT392" s="36" t="s">
        <v>396</v>
      </c>
      <c r="AU392" s="135" t="str">
        <f t="shared" si="168"/>
        <v>Se mantiene los controles establecidos</v>
      </c>
    </row>
    <row r="393" spans="2:47" s="47" customFormat="1" ht="174.75" customHeight="1" x14ac:dyDescent="0.25">
      <c r="B393" s="41" t="s">
        <v>567</v>
      </c>
      <c r="C393" s="73" t="s">
        <v>568</v>
      </c>
      <c r="D393" s="73" t="s">
        <v>780</v>
      </c>
      <c r="E393" s="36" t="s">
        <v>781</v>
      </c>
      <c r="F393" s="36" t="s">
        <v>782</v>
      </c>
      <c r="G393" s="66" t="s">
        <v>180</v>
      </c>
      <c r="H393" s="135" t="s">
        <v>181</v>
      </c>
      <c r="I393" s="36" t="s">
        <v>397</v>
      </c>
      <c r="J393" s="39" t="s">
        <v>225</v>
      </c>
      <c r="K393" s="37" t="s">
        <v>398</v>
      </c>
      <c r="L393" s="36" t="s">
        <v>399</v>
      </c>
      <c r="M393" s="37" t="s">
        <v>400</v>
      </c>
      <c r="N393" s="37" t="s">
        <v>229</v>
      </c>
      <c r="O393" s="38">
        <v>1</v>
      </c>
      <c r="P393" s="38">
        <v>1</v>
      </c>
      <c r="Q393" s="36">
        <f t="shared" si="170"/>
        <v>1</v>
      </c>
      <c r="R393" s="36" t="str">
        <f t="shared" si="171"/>
        <v>BAJO</v>
      </c>
      <c r="S393" s="38">
        <v>25</v>
      </c>
      <c r="T393" s="36">
        <f t="shared" si="172"/>
        <v>25</v>
      </c>
      <c r="U393" s="86" t="str">
        <f t="shared" si="173"/>
        <v>III</v>
      </c>
      <c r="V393" s="87" t="str">
        <f t="shared" si="174"/>
        <v>Mejorable</v>
      </c>
      <c r="W393" s="36" t="s">
        <v>230</v>
      </c>
      <c r="X393" s="87" t="s">
        <v>180</v>
      </c>
      <c r="Y393" s="36" t="s">
        <v>189</v>
      </c>
      <c r="Z393" s="36" t="s">
        <v>189</v>
      </c>
      <c r="AA393" s="36" t="s">
        <v>401</v>
      </c>
      <c r="AB393" s="36" t="s">
        <v>770</v>
      </c>
      <c r="AC393" s="36" t="s">
        <v>784</v>
      </c>
      <c r="AD393" s="142">
        <v>45869</v>
      </c>
      <c r="AE393" s="86" t="s">
        <v>191</v>
      </c>
      <c r="AF393" s="38">
        <v>1</v>
      </c>
      <c r="AG393" s="38">
        <v>1</v>
      </c>
      <c r="AH393" s="36">
        <f t="shared" si="175"/>
        <v>1</v>
      </c>
      <c r="AI393" s="36" t="str">
        <f t="shared" si="176"/>
        <v>BAJO</v>
      </c>
      <c r="AJ393" s="38">
        <v>25</v>
      </c>
      <c r="AK393" s="36">
        <f t="shared" si="177"/>
        <v>25</v>
      </c>
      <c r="AL393" s="86" t="str">
        <f t="shared" si="169"/>
        <v>III</v>
      </c>
      <c r="AM393" s="87" t="str">
        <f t="shared" si="178"/>
        <v>Mejorable</v>
      </c>
      <c r="AN393" s="36" t="s">
        <v>230</v>
      </c>
      <c r="AO393" s="86" t="s">
        <v>180</v>
      </c>
      <c r="AP393" s="36" t="s">
        <v>189</v>
      </c>
      <c r="AQ393" s="36" t="s">
        <v>189</v>
      </c>
      <c r="AR393" s="36" t="s">
        <v>401</v>
      </c>
      <c r="AS393" s="36" t="s">
        <v>770</v>
      </c>
      <c r="AT393" s="36" t="s">
        <v>784</v>
      </c>
      <c r="AU393" s="135" t="str">
        <f t="shared" si="168"/>
        <v>Se mantiene los controles establecidos</v>
      </c>
    </row>
    <row r="394" spans="2:47" s="47" customFormat="1" ht="174.75" customHeight="1" x14ac:dyDescent="0.25">
      <c r="B394" s="41" t="s">
        <v>567</v>
      </c>
      <c r="C394" s="73" t="s">
        <v>568</v>
      </c>
      <c r="D394" s="73" t="s">
        <v>780</v>
      </c>
      <c r="E394" s="36" t="s">
        <v>781</v>
      </c>
      <c r="F394" s="36" t="s">
        <v>782</v>
      </c>
      <c r="G394" s="66" t="s">
        <v>180</v>
      </c>
      <c r="H394" s="135" t="s">
        <v>181</v>
      </c>
      <c r="I394" s="36" t="s">
        <v>404</v>
      </c>
      <c r="J394" s="39" t="s">
        <v>225</v>
      </c>
      <c r="K394" s="37" t="s">
        <v>405</v>
      </c>
      <c r="L394" s="36" t="s">
        <v>229</v>
      </c>
      <c r="M394" s="37" t="s">
        <v>406</v>
      </c>
      <c r="N394" s="37" t="s">
        <v>407</v>
      </c>
      <c r="O394" s="38">
        <v>2</v>
      </c>
      <c r="P394" s="38">
        <v>2</v>
      </c>
      <c r="Q394" s="36">
        <f t="shared" si="170"/>
        <v>4</v>
      </c>
      <c r="R394" s="36" t="str">
        <f t="shared" si="171"/>
        <v>BAJO</v>
      </c>
      <c r="S394" s="38">
        <v>25</v>
      </c>
      <c r="T394" s="36">
        <f t="shared" si="172"/>
        <v>100</v>
      </c>
      <c r="U394" s="86" t="str">
        <f t="shared" si="173"/>
        <v>III</v>
      </c>
      <c r="V394" s="143" t="str">
        <f t="shared" si="174"/>
        <v>Mejorable</v>
      </c>
      <c r="W394" s="36" t="s">
        <v>237</v>
      </c>
      <c r="X394" s="87" t="s">
        <v>180</v>
      </c>
      <c r="Y394" s="36" t="s">
        <v>189</v>
      </c>
      <c r="Z394" s="36" t="s">
        <v>189</v>
      </c>
      <c r="AA394" s="36" t="s">
        <v>462</v>
      </c>
      <c r="AB394" s="36" t="s">
        <v>409</v>
      </c>
      <c r="AC394" s="36" t="s">
        <v>370</v>
      </c>
      <c r="AD394" s="142">
        <v>45869</v>
      </c>
      <c r="AE394" s="86" t="s">
        <v>191</v>
      </c>
      <c r="AF394" s="38">
        <v>2</v>
      </c>
      <c r="AG394" s="38">
        <v>2</v>
      </c>
      <c r="AH394" s="36">
        <f t="shared" si="175"/>
        <v>4</v>
      </c>
      <c r="AI394" s="36" t="str">
        <f t="shared" si="176"/>
        <v>BAJO</v>
      </c>
      <c r="AJ394" s="38">
        <v>25</v>
      </c>
      <c r="AK394" s="36">
        <f t="shared" si="177"/>
        <v>100</v>
      </c>
      <c r="AL394" s="86" t="str">
        <f t="shared" si="169"/>
        <v>III</v>
      </c>
      <c r="AM394" s="143" t="str">
        <f t="shared" si="178"/>
        <v>Mejorable</v>
      </c>
      <c r="AN394" s="36" t="s">
        <v>237</v>
      </c>
      <c r="AO394" s="86" t="s">
        <v>180</v>
      </c>
      <c r="AP394" s="36" t="s">
        <v>189</v>
      </c>
      <c r="AQ394" s="36" t="s">
        <v>189</v>
      </c>
      <c r="AR394" s="36" t="s">
        <v>462</v>
      </c>
      <c r="AS394" s="36" t="s">
        <v>409</v>
      </c>
      <c r="AT394" s="36" t="s">
        <v>370</v>
      </c>
      <c r="AU394" s="135" t="str">
        <f t="shared" si="168"/>
        <v>Se mantiene los controles establecidos</v>
      </c>
    </row>
    <row r="395" spans="2:47" s="47" customFormat="1" ht="174.75" customHeight="1" x14ac:dyDescent="0.25">
      <c r="B395" s="41" t="s">
        <v>567</v>
      </c>
      <c r="C395" s="73" t="s">
        <v>568</v>
      </c>
      <c r="D395" s="73" t="s">
        <v>780</v>
      </c>
      <c r="E395" s="36" t="s">
        <v>781</v>
      </c>
      <c r="F395" s="36" t="s">
        <v>782</v>
      </c>
      <c r="G395" s="66" t="s">
        <v>180</v>
      </c>
      <c r="H395" s="135" t="s">
        <v>181</v>
      </c>
      <c r="I395" s="36" t="s">
        <v>232</v>
      </c>
      <c r="J395" s="39" t="s">
        <v>225</v>
      </c>
      <c r="K395" s="37" t="s">
        <v>410</v>
      </c>
      <c r="L395" s="86" t="s">
        <v>234</v>
      </c>
      <c r="M395" s="37" t="s">
        <v>411</v>
      </c>
      <c r="N395" s="37" t="s">
        <v>407</v>
      </c>
      <c r="O395" s="87">
        <v>1</v>
      </c>
      <c r="P395" s="87">
        <v>3</v>
      </c>
      <c r="Q395" s="87">
        <f>O395*P395</f>
        <v>3</v>
      </c>
      <c r="R395" s="86" t="str">
        <f t="shared" si="171"/>
        <v>BAJO</v>
      </c>
      <c r="S395" s="87">
        <v>25</v>
      </c>
      <c r="T395" s="87">
        <f t="shared" si="172"/>
        <v>75</v>
      </c>
      <c r="U395" s="87" t="str">
        <f t="shared" si="173"/>
        <v>III</v>
      </c>
      <c r="V395" s="143" t="str">
        <f t="shared" si="174"/>
        <v>Mejorable</v>
      </c>
      <c r="W395" s="36" t="s">
        <v>237</v>
      </c>
      <c r="X395" s="87" t="s">
        <v>180</v>
      </c>
      <c r="Y395" s="36" t="s">
        <v>189</v>
      </c>
      <c r="Z395" s="36" t="s">
        <v>189</v>
      </c>
      <c r="AA395" s="36" t="s">
        <v>785</v>
      </c>
      <c r="AB395" s="36" t="s">
        <v>413</v>
      </c>
      <c r="AC395" s="36" t="s">
        <v>414</v>
      </c>
      <c r="AD395" s="142">
        <v>45869</v>
      </c>
      <c r="AE395" s="86" t="s">
        <v>191</v>
      </c>
      <c r="AF395" s="87">
        <v>6</v>
      </c>
      <c r="AG395" s="87">
        <v>3</v>
      </c>
      <c r="AH395" s="87">
        <f>AF395*AG395</f>
        <v>18</v>
      </c>
      <c r="AI395" s="86" t="str">
        <f t="shared" si="176"/>
        <v>ALTO</v>
      </c>
      <c r="AJ395" s="87">
        <v>25</v>
      </c>
      <c r="AK395" s="87">
        <f t="shared" si="177"/>
        <v>450</v>
      </c>
      <c r="AL395" s="87" t="str">
        <f t="shared" si="169"/>
        <v>II</v>
      </c>
      <c r="AM395" s="143" t="str">
        <f t="shared" si="178"/>
        <v>Aceptable con control especifico</v>
      </c>
      <c r="AN395" s="36" t="s">
        <v>237</v>
      </c>
      <c r="AO395" s="86" t="s">
        <v>180</v>
      </c>
      <c r="AP395" s="36" t="s">
        <v>189</v>
      </c>
      <c r="AQ395" s="36" t="s">
        <v>189</v>
      </c>
      <c r="AR395" s="36" t="s">
        <v>785</v>
      </c>
      <c r="AS395" s="36" t="s">
        <v>413</v>
      </c>
      <c r="AT395" s="36" t="s">
        <v>414</v>
      </c>
      <c r="AU395" s="135" t="str">
        <f t="shared" si="168"/>
        <v>Disminuyó el riesgo</v>
      </c>
    </row>
    <row r="396" spans="2:47" s="47" customFormat="1" ht="174.75" customHeight="1" x14ac:dyDescent="0.25">
      <c r="B396" s="41" t="s">
        <v>567</v>
      </c>
      <c r="C396" s="73" t="s">
        <v>568</v>
      </c>
      <c r="D396" s="73" t="s">
        <v>780</v>
      </c>
      <c r="E396" s="36" t="s">
        <v>781</v>
      </c>
      <c r="F396" s="36" t="s">
        <v>782</v>
      </c>
      <c r="G396" s="66" t="s">
        <v>180</v>
      </c>
      <c r="H396" s="135" t="s">
        <v>181</v>
      </c>
      <c r="I396" s="36" t="s">
        <v>315</v>
      </c>
      <c r="J396" s="39" t="s">
        <v>225</v>
      </c>
      <c r="K396" s="37" t="s">
        <v>316</v>
      </c>
      <c r="L396" s="36" t="s">
        <v>229</v>
      </c>
      <c r="M396" s="37" t="s">
        <v>411</v>
      </c>
      <c r="N396" s="37" t="s">
        <v>415</v>
      </c>
      <c r="O396" s="38">
        <v>2</v>
      </c>
      <c r="P396" s="38">
        <v>2</v>
      </c>
      <c r="Q396" s="36">
        <f t="shared" si="170"/>
        <v>4</v>
      </c>
      <c r="R396" s="36" t="str">
        <f t="shared" si="171"/>
        <v>BAJO</v>
      </c>
      <c r="S396" s="38">
        <v>10</v>
      </c>
      <c r="T396" s="36">
        <f t="shared" si="172"/>
        <v>40</v>
      </c>
      <c r="U396" s="86" t="str">
        <f t="shared" si="173"/>
        <v>III</v>
      </c>
      <c r="V396" s="143" t="str">
        <f t="shared" si="174"/>
        <v>Mejorable</v>
      </c>
      <c r="W396" s="36" t="s">
        <v>237</v>
      </c>
      <c r="X396" s="87" t="s">
        <v>180</v>
      </c>
      <c r="Y396" s="36" t="s">
        <v>189</v>
      </c>
      <c r="Z396" s="36" t="s">
        <v>189</v>
      </c>
      <c r="AA396" s="36" t="s">
        <v>416</v>
      </c>
      <c r="AB396" s="36" t="s">
        <v>503</v>
      </c>
      <c r="AC396" s="36" t="s">
        <v>418</v>
      </c>
      <c r="AD396" s="142">
        <v>45869</v>
      </c>
      <c r="AE396" s="86" t="s">
        <v>191</v>
      </c>
      <c r="AF396" s="38">
        <v>2</v>
      </c>
      <c r="AG396" s="38">
        <v>2</v>
      </c>
      <c r="AH396" s="36">
        <f t="shared" si="175"/>
        <v>4</v>
      </c>
      <c r="AI396" s="36" t="str">
        <f t="shared" si="176"/>
        <v>BAJO</v>
      </c>
      <c r="AJ396" s="38">
        <v>10</v>
      </c>
      <c r="AK396" s="36">
        <f t="shared" si="177"/>
        <v>40</v>
      </c>
      <c r="AL396" s="86" t="str">
        <f t="shared" si="169"/>
        <v>III</v>
      </c>
      <c r="AM396" s="143" t="str">
        <f t="shared" si="178"/>
        <v>Mejorable</v>
      </c>
      <c r="AN396" s="36" t="s">
        <v>237</v>
      </c>
      <c r="AO396" s="86" t="s">
        <v>180</v>
      </c>
      <c r="AP396" s="36" t="s">
        <v>189</v>
      </c>
      <c r="AQ396" s="36" t="s">
        <v>189</v>
      </c>
      <c r="AR396" s="36" t="s">
        <v>416</v>
      </c>
      <c r="AS396" s="36" t="s">
        <v>503</v>
      </c>
      <c r="AT396" s="36" t="s">
        <v>418</v>
      </c>
      <c r="AU396" s="135" t="str">
        <f t="shared" ref="AU396:AU459" si="179">IF(AND(V396="Aceptable",AM396="Aceptable"),"Se mantiene los controles establecidos",
IF(AND(V396="Aceptable",AM396="Mejorable"),"Disminuyó el riesgo",
IF(AND(V396="Aceptable",AM396="Aceptable con control especifico"),"Disminuyó el riesgo",
IF(AND(V396="Mejorable",AM396="Mejorable"),"Se mantiene los controles establecidos",
IF(AND(V396="Mejorable",AM396="Aceptable"),"Disminuyó el riesgo",
IF(AND(V396="Mejorable",AM396="Aceptable con control especifico"),"Disminuyó el riesgo",
IF(AND(V396="Aceptable con control especifico",AM396="Aceptable con control especifico"),"Se mantiene los controles establecidos",
IF(AND(V396="Aceptable con control especifico",AM396="Mejorable"),"Aumentó el riesgo",
IF(AND(V396="Aceptable con control especifico",AM396="Aceptable"),"Aumentó el riesgo",
"Aumentó el riesgo")))))))))</f>
        <v>Se mantiene los controles establecidos</v>
      </c>
    </row>
    <row r="397" spans="2:47" s="47" customFormat="1" ht="174.75" customHeight="1" x14ac:dyDescent="0.25">
      <c r="B397" s="41" t="s">
        <v>567</v>
      </c>
      <c r="C397" s="73" t="s">
        <v>568</v>
      </c>
      <c r="D397" s="73" t="s">
        <v>780</v>
      </c>
      <c r="E397" s="36" t="s">
        <v>781</v>
      </c>
      <c r="F397" s="36" t="s">
        <v>782</v>
      </c>
      <c r="G397" s="66" t="s">
        <v>180</v>
      </c>
      <c r="H397" s="135" t="s">
        <v>181</v>
      </c>
      <c r="I397" s="36" t="s">
        <v>419</v>
      </c>
      <c r="J397" s="39" t="s">
        <v>225</v>
      </c>
      <c r="K397" s="37" t="s">
        <v>405</v>
      </c>
      <c r="L397" s="36" t="s">
        <v>185</v>
      </c>
      <c r="M397" s="37" t="s">
        <v>420</v>
      </c>
      <c r="N397" s="37" t="s">
        <v>407</v>
      </c>
      <c r="O397" s="38">
        <v>2</v>
      </c>
      <c r="P397" s="38">
        <v>2</v>
      </c>
      <c r="Q397" s="36">
        <f t="shared" si="170"/>
        <v>4</v>
      </c>
      <c r="R397" s="36" t="str">
        <f t="shared" si="171"/>
        <v>BAJO</v>
      </c>
      <c r="S397" s="38">
        <v>10</v>
      </c>
      <c r="T397" s="36">
        <f t="shared" si="172"/>
        <v>40</v>
      </c>
      <c r="U397" s="86" t="str">
        <f t="shared" si="173"/>
        <v>III</v>
      </c>
      <c r="V397" s="143" t="str">
        <f t="shared" si="174"/>
        <v>Mejorable</v>
      </c>
      <c r="W397" s="36" t="s">
        <v>237</v>
      </c>
      <c r="X397" s="87" t="s">
        <v>180</v>
      </c>
      <c r="Y397" s="36" t="s">
        <v>189</v>
      </c>
      <c r="Z397" s="36" t="s">
        <v>189</v>
      </c>
      <c r="AA397" s="36" t="s">
        <v>421</v>
      </c>
      <c r="AB397" s="36" t="s">
        <v>786</v>
      </c>
      <c r="AC397" s="36" t="s">
        <v>423</v>
      </c>
      <c r="AD397" s="142">
        <v>45869</v>
      </c>
      <c r="AE397" s="86" t="s">
        <v>191</v>
      </c>
      <c r="AF397" s="38">
        <v>2</v>
      </c>
      <c r="AG397" s="38">
        <v>2</v>
      </c>
      <c r="AH397" s="36">
        <f t="shared" si="175"/>
        <v>4</v>
      </c>
      <c r="AI397" s="36" t="str">
        <f t="shared" si="176"/>
        <v>BAJO</v>
      </c>
      <c r="AJ397" s="38">
        <v>10</v>
      </c>
      <c r="AK397" s="36">
        <f t="shared" si="177"/>
        <v>40</v>
      </c>
      <c r="AL397" s="86" t="str">
        <f t="shared" si="169"/>
        <v>III</v>
      </c>
      <c r="AM397" s="143" t="str">
        <f t="shared" si="178"/>
        <v>Mejorable</v>
      </c>
      <c r="AN397" s="36" t="s">
        <v>237</v>
      </c>
      <c r="AO397" s="86" t="s">
        <v>180</v>
      </c>
      <c r="AP397" s="36" t="s">
        <v>189</v>
      </c>
      <c r="AQ397" s="36" t="s">
        <v>189</v>
      </c>
      <c r="AR397" s="36" t="s">
        <v>421</v>
      </c>
      <c r="AS397" s="36" t="s">
        <v>786</v>
      </c>
      <c r="AT397" s="36" t="s">
        <v>423</v>
      </c>
      <c r="AU397" s="135" t="str">
        <f t="shared" si="179"/>
        <v>Se mantiene los controles establecidos</v>
      </c>
    </row>
    <row r="398" spans="2:47" s="47" customFormat="1" ht="174.75" customHeight="1" x14ac:dyDescent="0.25">
      <c r="B398" s="41" t="s">
        <v>567</v>
      </c>
      <c r="C398" s="73" t="s">
        <v>568</v>
      </c>
      <c r="D398" s="73" t="s">
        <v>780</v>
      </c>
      <c r="E398" s="36" t="s">
        <v>781</v>
      </c>
      <c r="F398" s="36" t="s">
        <v>782</v>
      </c>
      <c r="G398" s="66" t="s">
        <v>180</v>
      </c>
      <c r="H398" s="135" t="s">
        <v>181</v>
      </c>
      <c r="I398" s="36" t="s">
        <v>424</v>
      </c>
      <c r="J398" s="39" t="s">
        <v>225</v>
      </c>
      <c r="K398" s="37" t="s">
        <v>425</v>
      </c>
      <c r="L398" s="36" t="s">
        <v>426</v>
      </c>
      <c r="M398" s="37" t="s">
        <v>427</v>
      </c>
      <c r="N398" s="37" t="s">
        <v>428</v>
      </c>
      <c r="O398" s="38">
        <v>2</v>
      </c>
      <c r="P398" s="38">
        <v>2</v>
      </c>
      <c r="Q398" s="36">
        <f t="shared" si="170"/>
        <v>4</v>
      </c>
      <c r="R398" s="36" t="str">
        <f t="shared" si="171"/>
        <v>BAJO</v>
      </c>
      <c r="S398" s="38">
        <v>100</v>
      </c>
      <c r="T398" s="36">
        <f t="shared" si="172"/>
        <v>400</v>
      </c>
      <c r="U398" s="86" t="str">
        <f t="shared" si="173"/>
        <v>II</v>
      </c>
      <c r="V398" s="87" t="str">
        <f t="shared" si="174"/>
        <v>Aceptable con control especifico</v>
      </c>
      <c r="W398" s="36" t="s">
        <v>429</v>
      </c>
      <c r="X398" s="87" t="s">
        <v>180</v>
      </c>
      <c r="Y398" s="36" t="s">
        <v>189</v>
      </c>
      <c r="Z398" s="36" t="s">
        <v>189</v>
      </c>
      <c r="AA398" s="36" t="s">
        <v>189</v>
      </c>
      <c r="AB398" s="36" t="s">
        <v>430</v>
      </c>
      <c r="AC398" s="36" t="s">
        <v>431</v>
      </c>
      <c r="AD398" s="142">
        <v>45869</v>
      </c>
      <c r="AE398" s="86" t="s">
        <v>191</v>
      </c>
      <c r="AF398" s="38">
        <v>2</v>
      </c>
      <c r="AG398" s="38">
        <v>2</v>
      </c>
      <c r="AH398" s="36">
        <f t="shared" si="175"/>
        <v>4</v>
      </c>
      <c r="AI398" s="36" t="str">
        <f t="shared" si="176"/>
        <v>BAJO</v>
      </c>
      <c r="AJ398" s="38">
        <v>100</v>
      </c>
      <c r="AK398" s="36">
        <f t="shared" si="177"/>
        <v>400</v>
      </c>
      <c r="AL398" s="86" t="str">
        <f t="shared" si="169"/>
        <v>II</v>
      </c>
      <c r="AM398" s="87" t="str">
        <f t="shared" si="178"/>
        <v>Aceptable con control especifico</v>
      </c>
      <c r="AN398" s="36" t="s">
        <v>429</v>
      </c>
      <c r="AO398" s="86" t="s">
        <v>180</v>
      </c>
      <c r="AP398" s="36" t="s">
        <v>189</v>
      </c>
      <c r="AQ398" s="36" t="s">
        <v>189</v>
      </c>
      <c r="AR398" s="36" t="s">
        <v>189</v>
      </c>
      <c r="AS398" s="36" t="s">
        <v>430</v>
      </c>
      <c r="AT398" s="36" t="s">
        <v>431</v>
      </c>
      <c r="AU398" s="135" t="str">
        <f t="shared" si="179"/>
        <v>Se mantiene los controles establecidos</v>
      </c>
    </row>
    <row r="399" spans="2:47" s="47" customFormat="1" ht="174.75" customHeight="1" x14ac:dyDescent="0.25">
      <c r="B399" s="41" t="s">
        <v>567</v>
      </c>
      <c r="C399" s="73" t="s">
        <v>568</v>
      </c>
      <c r="D399" s="73" t="s">
        <v>780</v>
      </c>
      <c r="E399" s="36" t="s">
        <v>781</v>
      </c>
      <c r="F399" s="36" t="s">
        <v>782</v>
      </c>
      <c r="G399" s="66" t="s">
        <v>180</v>
      </c>
      <c r="H399" s="135" t="s">
        <v>247</v>
      </c>
      <c r="I399" s="36" t="s">
        <v>238</v>
      </c>
      <c r="J399" s="39" t="s">
        <v>225</v>
      </c>
      <c r="K399" s="37" t="s">
        <v>432</v>
      </c>
      <c r="L399" s="70" t="s">
        <v>433</v>
      </c>
      <c r="M399" s="72" t="s">
        <v>434</v>
      </c>
      <c r="N399" s="72" t="s">
        <v>435</v>
      </c>
      <c r="O399" s="38">
        <v>2</v>
      </c>
      <c r="P399" s="38">
        <v>2</v>
      </c>
      <c r="Q399" s="36">
        <f t="shared" si="170"/>
        <v>4</v>
      </c>
      <c r="R399" s="36" t="str">
        <f t="shared" si="171"/>
        <v>BAJO</v>
      </c>
      <c r="S399" s="38">
        <v>100</v>
      </c>
      <c r="T399" s="36">
        <f t="shared" si="172"/>
        <v>400</v>
      </c>
      <c r="U399" s="86" t="str">
        <f t="shared" si="173"/>
        <v>II</v>
      </c>
      <c r="V399" s="87" t="str">
        <f t="shared" si="174"/>
        <v>Aceptable con control especifico</v>
      </c>
      <c r="W399" s="38" t="s">
        <v>242</v>
      </c>
      <c r="X399" s="87" t="s">
        <v>180</v>
      </c>
      <c r="Y399" s="36" t="s">
        <v>189</v>
      </c>
      <c r="Z399" s="36" t="s">
        <v>189</v>
      </c>
      <c r="AA399" s="36" t="s">
        <v>787</v>
      </c>
      <c r="AB399" s="72" t="s">
        <v>437</v>
      </c>
      <c r="AC399" s="36" t="s">
        <v>438</v>
      </c>
      <c r="AD399" s="142">
        <v>45869</v>
      </c>
      <c r="AE399" s="86" t="s">
        <v>191</v>
      </c>
      <c r="AF399" s="38">
        <v>2</v>
      </c>
      <c r="AG399" s="38">
        <v>2</v>
      </c>
      <c r="AH399" s="36">
        <f t="shared" si="175"/>
        <v>4</v>
      </c>
      <c r="AI399" s="36" t="str">
        <f t="shared" si="176"/>
        <v>BAJO</v>
      </c>
      <c r="AJ399" s="38">
        <v>100</v>
      </c>
      <c r="AK399" s="36">
        <f t="shared" si="177"/>
        <v>400</v>
      </c>
      <c r="AL399" s="86" t="str">
        <f t="shared" si="169"/>
        <v>II</v>
      </c>
      <c r="AM399" s="87" t="str">
        <f t="shared" si="178"/>
        <v>Aceptable con control especifico</v>
      </c>
      <c r="AN399" s="38" t="s">
        <v>242</v>
      </c>
      <c r="AO399" s="86" t="s">
        <v>180</v>
      </c>
      <c r="AP399" s="36" t="s">
        <v>189</v>
      </c>
      <c r="AQ399" s="36" t="s">
        <v>189</v>
      </c>
      <c r="AR399" s="36" t="s">
        <v>787</v>
      </c>
      <c r="AS399" s="72" t="s">
        <v>437</v>
      </c>
      <c r="AT399" s="36" t="s">
        <v>438</v>
      </c>
      <c r="AU399" s="135" t="str">
        <f t="shared" si="179"/>
        <v>Se mantiene los controles establecidos</v>
      </c>
    </row>
    <row r="400" spans="2:47" s="47" customFormat="1" ht="174.75" customHeight="1" x14ac:dyDescent="0.25">
      <c r="B400" s="41" t="s">
        <v>567</v>
      </c>
      <c r="C400" s="73" t="s">
        <v>568</v>
      </c>
      <c r="D400" s="73" t="s">
        <v>780</v>
      </c>
      <c r="E400" s="36" t="s">
        <v>781</v>
      </c>
      <c r="F400" s="36" t="s">
        <v>782</v>
      </c>
      <c r="G400" s="66" t="s">
        <v>180</v>
      </c>
      <c r="H400" s="135" t="s">
        <v>181</v>
      </c>
      <c r="I400" s="36" t="s">
        <v>439</v>
      </c>
      <c r="J400" s="39" t="s">
        <v>225</v>
      </c>
      <c r="K400" s="37" t="s">
        <v>244</v>
      </c>
      <c r="L400" s="36" t="s">
        <v>185</v>
      </c>
      <c r="M400" s="37" t="s">
        <v>440</v>
      </c>
      <c r="N400" s="37" t="s">
        <v>185</v>
      </c>
      <c r="O400" s="38">
        <v>2</v>
      </c>
      <c r="P400" s="38">
        <v>1</v>
      </c>
      <c r="Q400" s="36">
        <f t="shared" si="170"/>
        <v>2</v>
      </c>
      <c r="R400" s="36" t="str">
        <f t="shared" si="171"/>
        <v>BAJO</v>
      </c>
      <c r="S400" s="38">
        <v>10</v>
      </c>
      <c r="T400" s="36">
        <f t="shared" si="172"/>
        <v>20</v>
      </c>
      <c r="U400" s="86" t="str">
        <f t="shared" si="173"/>
        <v>IV</v>
      </c>
      <c r="V400" s="87" t="str">
        <f t="shared" si="174"/>
        <v>Aceptable</v>
      </c>
      <c r="W400" s="38" t="s">
        <v>242</v>
      </c>
      <c r="X400" s="87" t="s">
        <v>180</v>
      </c>
      <c r="Y400" s="36" t="s">
        <v>189</v>
      </c>
      <c r="Z400" s="36" t="s">
        <v>189</v>
      </c>
      <c r="AA400" s="36" t="s">
        <v>441</v>
      </c>
      <c r="AB400" s="36" t="s">
        <v>442</v>
      </c>
      <c r="AC400" s="36" t="s">
        <v>443</v>
      </c>
      <c r="AD400" s="142">
        <v>45869</v>
      </c>
      <c r="AE400" s="86" t="s">
        <v>191</v>
      </c>
      <c r="AF400" s="38">
        <v>2</v>
      </c>
      <c r="AG400" s="38">
        <v>1</v>
      </c>
      <c r="AH400" s="36">
        <f t="shared" si="175"/>
        <v>2</v>
      </c>
      <c r="AI400" s="36" t="str">
        <f t="shared" si="176"/>
        <v>BAJO</v>
      </c>
      <c r="AJ400" s="38">
        <v>10</v>
      </c>
      <c r="AK400" s="36">
        <f t="shared" si="177"/>
        <v>20</v>
      </c>
      <c r="AL400" s="86" t="str">
        <f t="shared" si="169"/>
        <v>IV</v>
      </c>
      <c r="AM400" s="87" t="str">
        <f t="shared" si="178"/>
        <v>Aceptable</v>
      </c>
      <c r="AN400" s="38" t="s">
        <v>242</v>
      </c>
      <c r="AO400" s="86" t="s">
        <v>180</v>
      </c>
      <c r="AP400" s="36" t="s">
        <v>189</v>
      </c>
      <c r="AQ400" s="36" t="s">
        <v>189</v>
      </c>
      <c r="AR400" s="36" t="s">
        <v>441</v>
      </c>
      <c r="AS400" s="36" t="s">
        <v>442</v>
      </c>
      <c r="AT400" s="36" t="s">
        <v>443</v>
      </c>
      <c r="AU400" s="135" t="str">
        <f t="shared" si="179"/>
        <v>Se mantiene los controles establecidos</v>
      </c>
    </row>
    <row r="401" spans="1:47" s="47" customFormat="1" ht="174.75" customHeight="1" x14ac:dyDescent="0.25">
      <c r="B401" s="41" t="s">
        <v>567</v>
      </c>
      <c r="C401" s="73" t="s">
        <v>568</v>
      </c>
      <c r="D401" s="73" t="s">
        <v>780</v>
      </c>
      <c r="E401" s="36" t="s">
        <v>781</v>
      </c>
      <c r="F401" s="36" t="s">
        <v>782</v>
      </c>
      <c r="G401" s="66" t="s">
        <v>180</v>
      </c>
      <c r="H401" s="135" t="s">
        <v>247</v>
      </c>
      <c r="I401" s="86" t="s">
        <v>248</v>
      </c>
      <c r="J401" s="39" t="s">
        <v>444</v>
      </c>
      <c r="K401" s="37" t="s">
        <v>410</v>
      </c>
      <c r="L401" s="36" t="s">
        <v>445</v>
      </c>
      <c r="M401" s="37" t="s">
        <v>446</v>
      </c>
      <c r="N401" s="37" t="s">
        <v>447</v>
      </c>
      <c r="O401" s="38">
        <v>2</v>
      </c>
      <c r="P401" s="38">
        <v>2</v>
      </c>
      <c r="Q401" s="36">
        <f t="shared" si="170"/>
        <v>4</v>
      </c>
      <c r="R401" s="36" t="str">
        <f t="shared" si="171"/>
        <v>BAJO</v>
      </c>
      <c r="S401" s="38">
        <v>25</v>
      </c>
      <c r="T401" s="36">
        <f t="shared" si="172"/>
        <v>100</v>
      </c>
      <c r="U401" s="86" t="str">
        <f t="shared" si="173"/>
        <v>III</v>
      </c>
      <c r="V401" s="87" t="str">
        <f t="shared" si="174"/>
        <v>Mejorable</v>
      </c>
      <c r="W401" s="38" t="s">
        <v>253</v>
      </c>
      <c r="X401" s="87" t="s">
        <v>180</v>
      </c>
      <c r="Y401" s="36" t="s">
        <v>189</v>
      </c>
      <c r="Z401" s="36" t="s">
        <v>189</v>
      </c>
      <c r="AA401" s="36" t="s">
        <v>189</v>
      </c>
      <c r="AB401" s="37" t="s">
        <v>448</v>
      </c>
      <c r="AC401" s="37" t="s">
        <v>449</v>
      </c>
      <c r="AD401" s="142">
        <v>45869</v>
      </c>
      <c r="AE401" s="86" t="s">
        <v>191</v>
      </c>
      <c r="AF401" s="38">
        <v>2</v>
      </c>
      <c r="AG401" s="38">
        <v>2</v>
      </c>
      <c r="AH401" s="36">
        <f t="shared" si="175"/>
        <v>4</v>
      </c>
      <c r="AI401" s="36" t="str">
        <f t="shared" si="176"/>
        <v>BAJO</v>
      </c>
      <c r="AJ401" s="38">
        <v>25</v>
      </c>
      <c r="AK401" s="36">
        <f t="shared" si="177"/>
        <v>100</v>
      </c>
      <c r="AL401" s="86" t="str">
        <f t="shared" si="169"/>
        <v>III</v>
      </c>
      <c r="AM401" s="87" t="str">
        <f t="shared" si="178"/>
        <v>Mejorable</v>
      </c>
      <c r="AN401" s="38" t="s">
        <v>253</v>
      </c>
      <c r="AO401" s="86" t="s">
        <v>180</v>
      </c>
      <c r="AP401" s="36" t="s">
        <v>189</v>
      </c>
      <c r="AQ401" s="36" t="s">
        <v>189</v>
      </c>
      <c r="AR401" s="36" t="s">
        <v>189</v>
      </c>
      <c r="AS401" s="37" t="s">
        <v>448</v>
      </c>
      <c r="AT401" s="37" t="s">
        <v>449</v>
      </c>
      <c r="AU401" s="135" t="str">
        <f t="shared" si="179"/>
        <v>Se mantiene los controles establecidos</v>
      </c>
    </row>
    <row r="402" spans="1:47" s="47" customFormat="1" ht="174.75" customHeight="1" x14ac:dyDescent="0.25">
      <c r="B402" s="41" t="s">
        <v>567</v>
      </c>
      <c r="C402" s="73" t="s">
        <v>568</v>
      </c>
      <c r="D402" s="73" t="s">
        <v>780</v>
      </c>
      <c r="E402" s="36" t="s">
        <v>781</v>
      </c>
      <c r="F402" s="36" t="s">
        <v>782</v>
      </c>
      <c r="G402" s="66" t="s">
        <v>180</v>
      </c>
      <c r="H402" s="135" t="s">
        <v>247</v>
      </c>
      <c r="I402" s="103" t="s">
        <v>255</v>
      </c>
      <c r="J402" s="39" t="s">
        <v>444</v>
      </c>
      <c r="K402" s="37" t="s">
        <v>410</v>
      </c>
      <c r="L402" s="36" t="s">
        <v>445</v>
      </c>
      <c r="M402" s="37" t="s">
        <v>450</v>
      </c>
      <c r="N402" s="37" t="s">
        <v>447</v>
      </c>
      <c r="O402" s="38">
        <v>2</v>
      </c>
      <c r="P402" s="38">
        <v>1</v>
      </c>
      <c r="Q402" s="36">
        <f t="shared" si="170"/>
        <v>2</v>
      </c>
      <c r="R402" s="36" t="str">
        <f t="shared" si="171"/>
        <v>BAJO</v>
      </c>
      <c r="S402" s="38">
        <v>100</v>
      </c>
      <c r="T402" s="36">
        <f t="shared" si="172"/>
        <v>200</v>
      </c>
      <c r="U402" s="86" t="str">
        <f t="shared" si="173"/>
        <v>II</v>
      </c>
      <c r="V402" s="87" t="str">
        <f t="shared" si="174"/>
        <v>Aceptable con control especifico</v>
      </c>
      <c r="W402" s="38" t="s">
        <v>253</v>
      </c>
      <c r="X402" s="87" t="s">
        <v>180</v>
      </c>
      <c r="Y402" s="36" t="s">
        <v>189</v>
      </c>
      <c r="Z402" s="36" t="s">
        <v>189</v>
      </c>
      <c r="AA402" s="36" t="s">
        <v>189</v>
      </c>
      <c r="AB402" s="37" t="s">
        <v>451</v>
      </c>
      <c r="AC402" s="37" t="s">
        <v>449</v>
      </c>
      <c r="AD402" s="142">
        <v>45869</v>
      </c>
      <c r="AE402" s="86" t="s">
        <v>191</v>
      </c>
      <c r="AF402" s="38">
        <v>2</v>
      </c>
      <c r="AG402" s="38">
        <v>1</v>
      </c>
      <c r="AH402" s="36">
        <f t="shared" si="175"/>
        <v>2</v>
      </c>
      <c r="AI402" s="36" t="str">
        <f t="shared" si="176"/>
        <v>BAJO</v>
      </c>
      <c r="AJ402" s="38">
        <v>100</v>
      </c>
      <c r="AK402" s="36">
        <f t="shared" si="177"/>
        <v>200</v>
      </c>
      <c r="AL402" s="86" t="str">
        <f t="shared" si="169"/>
        <v>II</v>
      </c>
      <c r="AM402" s="87" t="str">
        <f t="shared" si="178"/>
        <v>Aceptable con control especifico</v>
      </c>
      <c r="AN402" s="38" t="s">
        <v>253</v>
      </c>
      <c r="AO402" s="86" t="s">
        <v>180</v>
      </c>
      <c r="AP402" s="36" t="s">
        <v>189</v>
      </c>
      <c r="AQ402" s="36" t="s">
        <v>189</v>
      </c>
      <c r="AR402" s="36" t="s">
        <v>189</v>
      </c>
      <c r="AS402" s="37" t="s">
        <v>451</v>
      </c>
      <c r="AT402" s="37" t="s">
        <v>449</v>
      </c>
      <c r="AU402" s="135" t="str">
        <f t="shared" si="179"/>
        <v>Se mantiene los controles establecidos</v>
      </c>
    </row>
    <row r="403" spans="1:47" s="47" customFormat="1" ht="174.75" customHeight="1" x14ac:dyDescent="0.25">
      <c r="B403" s="41" t="s">
        <v>567</v>
      </c>
      <c r="C403" s="73" t="s">
        <v>568</v>
      </c>
      <c r="D403" s="73" t="s">
        <v>780</v>
      </c>
      <c r="E403" s="36" t="s">
        <v>781</v>
      </c>
      <c r="F403" s="36" t="s">
        <v>782</v>
      </c>
      <c r="G403" s="66" t="s">
        <v>180</v>
      </c>
      <c r="H403" s="135" t="s">
        <v>247</v>
      </c>
      <c r="I403" s="86" t="s">
        <v>256</v>
      </c>
      <c r="J403" s="39" t="s">
        <v>444</v>
      </c>
      <c r="K403" s="37" t="s">
        <v>452</v>
      </c>
      <c r="L403" s="36" t="s">
        <v>258</v>
      </c>
      <c r="M403" s="37" t="s">
        <v>446</v>
      </c>
      <c r="N403" s="37" t="s">
        <v>447</v>
      </c>
      <c r="O403" s="38">
        <v>2</v>
      </c>
      <c r="P403" s="38">
        <v>1</v>
      </c>
      <c r="Q403" s="36">
        <f t="shared" si="170"/>
        <v>2</v>
      </c>
      <c r="R403" s="36" t="str">
        <f t="shared" si="171"/>
        <v>BAJO</v>
      </c>
      <c r="S403" s="38">
        <v>100</v>
      </c>
      <c r="T403" s="36">
        <f t="shared" si="172"/>
        <v>200</v>
      </c>
      <c r="U403" s="86" t="str">
        <f t="shared" si="173"/>
        <v>II</v>
      </c>
      <c r="V403" s="87" t="str">
        <f t="shared" si="174"/>
        <v>Aceptable con control especifico</v>
      </c>
      <c r="W403" s="38" t="s">
        <v>253</v>
      </c>
      <c r="X403" s="87" t="s">
        <v>180</v>
      </c>
      <c r="Y403" s="36" t="s">
        <v>189</v>
      </c>
      <c r="Z403" s="36" t="s">
        <v>189</v>
      </c>
      <c r="AA403" s="36" t="s">
        <v>189</v>
      </c>
      <c r="AB403" s="37" t="s">
        <v>448</v>
      </c>
      <c r="AC403" s="37" t="s">
        <v>449</v>
      </c>
      <c r="AD403" s="142">
        <v>45869</v>
      </c>
      <c r="AE403" s="86" t="s">
        <v>191</v>
      </c>
      <c r="AF403" s="38">
        <v>2</v>
      </c>
      <c r="AG403" s="38">
        <v>1</v>
      </c>
      <c r="AH403" s="36">
        <f t="shared" si="175"/>
        <v>2</v>
      </c>
      <c r="AI403" s="36" t="str">
        <f t="shared" si="176"/>
        <v>BAJO</v>
      </c>
      <c r="AJ403" s="38">
        <v>100</v>
      </c>
      <c r="AK403" s="36">
        <f t="shared" si="177"/>
        <v>200</v>
      </c>
      <c r="AL403" s="86" t="str">
        <f t="shared" si="169"/>
        <v>II</v>
      </c>
      <c r="AM403" s="87" t="str">
        <f t="shared" si="178"/>
        <v>Aceptable con control especifico</v>
      </c>
      <c r="AN403" s="38" t="s">
        <v>253</v>
      </c>
      <c r="AO403" s="86" t="s">
        <v>180</v>
      </c>
      <c r="AP403" s="36" t="s">
        <v>189</v>
      </c>
      <c r="AQ403" s="36" t="s">
        <v>189</v>
      </c>
      <c r="AR403" s="36" t="s">
        <v>189</v>
      </c>
      <c r="AS403" s="37" t="s">
        <v>448</v>
      </c>
      <c r="AT403" s="37" t="s">
        <v>449</v>
      </c>
      <c r="AU403" s="135" t="str">
        <f t="shared" si="179"/>
        <v>Se mantiene los controles establecidos</v>
      </c>
    </row>
    <row r="404" spans="1:47" s="47" customFormat="1" ht="174.75" customHeight="1" x14ac:dyDescent="0.25">
      <c r="B404" s="41" t="s">
        <v>567</v>
      </c>
      <c r="C404" s="73" t="s">
        <v>568</v>
      </c>
      <c r="D404" s="73" t="s">
        <v>780</v>
      </c>
      <c r="E404" s="36" t="s">
        <v>781</v>
      </c>
      <c r="F404" s="36" t="s">
        <v>782</v>
      </c>
      <c r="G404" s="66" t="s">
        <v>180</v>
      </c>
      <c r="H404" s="135" t="s">
        <v>247</v>
      </c>
      <c r="I404" s="86" t="s">
        <v>259</v>
      </c>
      <c r="J404" s="39" t="s">
        <v>444</v>
      </c>
      <c r="K404" s="37" t="s">
        <v>410</v>
      </c>
      <c r="L404" s="36" t="s">
        <v>445</v>
      </c>
      <c r="M404" s="37" t="s">
        <v>453</v>
      </c>
      <c r="N404" s="37" t="s">
        <v>454</v>
      </c>
      <c r="O404" s="38">
        <v>1</v>
      </c>
      <c r="P404" s="38">
        <v>1</v>
      </c>
      <c r="Q404" s="36">
        <f t="shared" si="170"/>
        <v>1</v>
      </c>
      <c r="R404" s="36" t="str">
        <f t="shared" si="171"/>
        <v>BAJO</v>
      </c>
      <c r="S404" s="38">
        <v>10</v>
      </c>
      <c r="T404" s="36">
        <f t="shared" si="172"/>
        <v>10</v>
      </c>
      <c r="U404" s="86" t="str">
        <f t="shared" si="173"/>
        <v>IV</v>
      </c>
      <c r="V404" s="87" t="str">
        <f t="shared" si="174"/>
        <v>Aceptable</v>
      </c>
      <c r="W404" s="38" t="s">
        <v>253</v>
      </c>
      <c r="X404" s="87" t="s">
        <v>180</v>
      </c>
      <c r="Y404" s="36" t="s">
        <v>189</v>
      </c>
      <c r="Z404" s="36" t="s">
        <v>189</v>
      </c>
      <c r="AA404" s="36" t="s">
        <v>189</v>
      </c>
      <c r="AB404" s="37" t="s">
        <v>448</v>
      </c>
      <c r="AC404" s="37" t="s">
        <v>449</v>
      </c>
      <c r="AD404" s="142">
        <v>45869</v>
      </c>
      <c r="AE404" s="86" t="s">
        <v>191</v>
      </c>
      <c r="AF404" s="38">
        <v>1</v>
      </c>
      <c r="AG404" s="38">
        <v>1</v>
      </c>
      <c r="AH404" s="36">
        <f t="shared" si="175"/>
        <v>1</v>
      </c>
      <c r="AI404" s="36" t="str">
        <f t="shared" si="176"/>
        <v>BAJO</v>
      </c>
      <c r="AJ404" s="38">
        <v>10</v>
      </c>
      <c r="AK404" s="36">
        <f t="shared" si="177"/>
        <v>10</v>
      </c>
      <c r="AL404" s="86" t="str">
        <f t="shared" si="169"/>
        <v>IV</v>
      </c>
      <c r="AM404" s="87" t="str">
        <f t="shared" si="178"/>
        <v>Aceptable</v>
      </c>
      <c r="AN404" s="38" t="s">
        <v>253</v>
      </c>
      <c r="AO404" s="86" t="s">
        <v>180</v>
      </c>
      <c r="AP404" s="36" t="s">
        <v>189</v>
      </c>
      <c r="AQ404" s="36" t="s">
        <v>189</v>
      </c>
      <c r="AR404" s="36" t="s">
        <v>189</v>
      </c>
      <c r="AS404" s="37" t="s">
        <v>448</v>
      </c>
      <c r="AT404" s="37" t="s">
        <v>449</v>
      </c>
      <c r="AU404" s="135" t="str">
        <f t="shared" si="179"/>
        <v>Se mantiene los controles establecidos</v>
      </c>
    </row>
    <row r="405" spans="1:47" s="47" customFormat="1" ht="174.75" customHeight="1" x14ac:dyDescent="0.25">
      <c r="B405" s="41" t="s">
        <v>567</v>
      </c>
      <c r="C405" s="73" t="s">
        <v>568</v>
      </c>
      <c r="D405" s="73" t="s">
        <v>788</v>
      </c>
      <c r="E405" s="36" t="s">
        <v>789</v>
      </c>
      <c r="F405" s="36" t="s">
        <v>790</v>
      </c>
      <c r="G405" s="66" t="s">
        <v>180</v>
      </c>
      <c r="H405" s="135" t="s">
        <v>181</v>
      </c>
      <c r="I405" s="36" t="s">
        <v>791</v>
      </c>
      <c r="J405" s="39" t="s">
        <v>337</v>
      </c>
      <c r="K405" s="104" t="s">
        <v>184</v>
      </c>
      <c r="L405" s="36" t="s">
        <v>792</v>
      </c>
      <c r="M405" s="36" t="s">
        <v>793</v>
      </c>
      <c r="N405" s="37" t="s">
        <v>339</v>
      </c>
      <c r="O405" s="38">
        <v>3</v>
      </c>
      <c r="P405" s="38">
        <v>3</v>
      </c>
      <c r="Q405" s="36">
        <f t="shared" si="170"/>
        <v>9</v>
      </c>
      <c r="R405" s="36" t="str">
        <f t="shared" si="171"/>
        <v>ALTO</v>
      </c>
      <c r="S405" s="38">
        <v>25</v>
      </c>
      <c r="T405" s="36">
        <f t="shared" si="172"/>
        <v>225</v>
      </c>
      <c r="U405" s="86" t="str">
        <f t="shared" si="173"/>
        <v>II</v>
      </c>
      <c r="V405" s="87" t="str">
        <f t="shared" si="174"/>
        <v>Aceptable con control especifico</v>
      </c>
      <c r="W405" s="37" t="s">
        <v>576</v>
      </c>
      <c r="X405" s="87" t="s">
        <v>180</v>
      </c>
      <c r="Y405" s="36" t="s">
        <v>189</v>
      </c>
      <c r="Z405" s="36" t="s">
        <v>189</v>
      </c>
      <c r="AA405" s="36" t="s">
        <v>794</v>
      </c>
      <c r="AB405" s="36" t="s">
        <v>795</v>
      </c>
      <c r="AC405" s="36" t="s">
        <v>796</v>
      </c>
      <c r="AD405" s="142">
        <v>45869</v>
      </c>
      <c r="AE405" s="86" t="s">
        <v>191</v>
      </c>
      <c r="AF405" s="38">
        <v>3</v>
      </c>
      <c r="AG405" s="38">
        <v>3</v>
      </c>
      <c r="AH405" s="36">
        <f t="shared" si="175"/>
        <v>9</v>
      </c>
      <c r="AI405" s="36" t="str">
        <f t="shared" si="176"/>
        <v>ALTO</v>
      </c>
      <c r="AJ405" s="38">
        <v>25</v>
      </c>
      <c r="AK405" s="36">
        <f t="shared" si="177"/>
        <v>225</v>
      </c>
      <c r="AL405" s="86" t="str">
        <f t="shared" si="169"/>
        <v>II</v>
      </c>
      <c r="AM405" s="87" t="str">
        <f t="shared" si="178"/>
        <v>Aceptable con control especifico</v>
      </c>
      <c r="AN405" s="37" t="s">
        <v>576</v>
      </c>
      <c r="AO405" s="86" t="s">
        <v>180</v>
      </c>
      <c r="AP405" s="36" t="s">
        <v>189</v>
      </c>
      <c r="AQ405" s="36" t="s">
        <v>189</v>
      </c>
      <c r="AR405" s="36" t="s">
        <v>794</v>
      </c>
      <c r="AS405" s="36" t="s">
        <v>795</v>
      </c>
      <c r="AT405" s="36" t="s">
        <v>796</v>
      </c>
      <c r="AU405" s="135" t="str">
        <f t="shared" si="179"/>
        <v>Se mantiene los controles establecidos</v>
      </c>
    </row>
    <row r="406" spans="1:47" s="47" customFormat="1" ht="174.75" customHeight="1" x14ac:dyDescent="0.25">
      <c r="B406" s="41" t="s">
        <v>567</v>
      </c>
      <c r="C406" s="73" t="s">
        <v>568</v>
      </c>
      <c r="D406" s="73" t="s">
        <v>788</v>
      </c>
      <c r="E406" s="36" t="s">
        <v>789</v>
      </c>
      <c r="F406" s="36" t="s">
        <v>790</v>
      </c>
      <c r="G406" s="66" t="s">
        <v>180</v>
      </c>
      <c r="H406" s="135" t="s">
        <v>181</v>
      </c>
      <c r="I406" s="36" t="s">
        <v>797</v>
      </c>
      <c r="J406" s="39" t="s">
        <v>337</v>
      </c>
      <c r="K406" s="104" t="s">
        <v>184</v>
      </c>
      <c r="L406" s="36" t="s">
        <v>792</v>
      </c>
      <c r="M406" s="36" t="s">
        <v>793</v>
      </c>
      <c r="N406" s="37" t="s">
        <v>339</v>
      </c>
      <c r="O406" s="38">
        <v>3</v>
      </c>
      <c r="P406" s="38">
        <v>3</v>
      </c>
      <c r="Q406" s="36">
        <f t="shared" si="170"/>
        <v>9</v>
      </c>
      <c r="R406" s="36" t="str">
        <f t="shared" si="171"/>
        <v>ALTO</v>
      </c>
      <c r="S406" s="38">
        <v>25</v>
      </c>
      <c r="T406" s="36">
        <f t="shared" si="172"/>
        <v>225</v>
      </c>
      <c r="U406" s="86" t="str">
        <f t="shared" si="173"/>
        <v>II</v>
      </c>
      <c r="V406" s="87" t="str">
        <f t="shared" si="174"/>
        <v>Aceptable con control especifico</v>
      </c>
      <c r="W406" s="37" t="s">
        <v>576</v>
      </c>
      <c r="X406" s="87" t="s">
        <v>180</v>
      </c>
      <c r="Y406" s="36" t="s">
        <v>189</v>
      </c>
      <c r="Z406" s="36" t="s">
        <v>189</v>
      </c>
      <c r="AA406" s="36" t="s">
        <v>189</v>
      </c>
      <c r="AB406" s="36" t="s">
        <v>798</v>
      </c>
      <c r="AC406" s="36" t="s">
        <v>796</v>
      </c>
      <c r="AD406" s="142">
        <v>45869</v>
      </c>
      <c r="AE406" s="86" t="s">
        <v>191</v>
      </c>
      <c r="AF406" s="38">
        <v>3</v>
      </c>
      <c r="AG406" s="38">
        <v>3</v>
      </c>
      <c r="AH406" s="36">
        <f t="shared" si="175"/>
        <v>9</v>
      </c>
      <c r="AI406" s="36" t="str">
        <f t="shared" si="176"/>
        <v>ALTO</v>
      </c>
      <c r="AJ406" s="38">
        <v>25</v>
      </c>
      <c r="AK406" s="36">
        <f t="shared" si="177"/>
        <v>225</v>
      </c>
      <c r="AL406" s="86" t="str">
        <f t="shared" si="169"/>
        <v>II</v>
      </c>
      <c r="AM406" s="87" t="str">
        <f t="shared" si="178"/>
        <v>Aceptable con control especifico</v>
      </c>
      <c r="AN406" s="37" t="s">
        <v>576</v>
      </c>
      <c r="AO406" s="86" t="s">
        <v>180</v>
      </c>
      <c r="AP406" s="36" t="s">
        <v>189</v>
      </c>
      <c r="AQ406" s="36" t="s">
        <v>189</v>
      </c>
      <c r="AR406" s="36" t="s">
        <v>189</v>
      </c>
      <c r="AS406" s="36" t="s">
        <v>798</v>
      </c>
      <c r="AT406" s="36" t="s">
        <v>796</v>
      </c>
      <c r="AU406" s="135" t="str">
        <f t="shared" si="179"/>
        <v>Se mantiene los controles establecidos</v>
      </c>
    </row>
    <row r="407" spans="1:47" s="99" customFormat="1" ht="174.75" customHeight="1" x14ac:dyDescent="0.25">
      <c r="A407" s="47"/>
      <c r="B407" s="138" t="s">
        <v>567</v>
      </c>
      <c r="C407" s="139" t="s">
        <v>568</v>
      </c>
      <c r="D407" s="139" t="s">
        <v>788</v>
      </c>
      <c r="E407" s="70" t="s">
        <v>789</v>
      </c>
      <c r="F407" s="70" t="s">
        <v>790</v>
      </c>
      <c r="G407" s="71" t="s">
        <v>180</v>
      </c>
      <c r="H407" s="135" t="s">
        <v>181</v>
      </c>
      <c r="I407" s="70" t="s">
        <v>346</v>
      </c>
      <c r="J407" s="141" t="s">
        <v>342</v>
      </c>
      <c r="K407" s="72" t="s">
        <v>347</v>
      </c>
      <c r="L407" s="70" t="s">
        <v>799</v>
      </c>
      <c r="M407" s="72" t="s">
        <v>800</v>
      </c>
      <c r="N407" s="72" t="s">
        <v>350</v>
      </c>
      <c r="O407" s="69">
        <v>2</v>
      </c>
      <c r="P407" s="69">
        <v>3</v>
      </c>
      <c r="Q407" s="70">
        <f t="shared" si="170"/>
        <v>6</v>
      </c>
      <c r="R407" s="70" t="str">
        <f t="shared" si="171"/>
        <v>MEDIO</v>
      </c>
      <c r="S407" s="69">
        <v>10</v>
      </c>
      <c r="T407" s="70">
        <f t="shared" si="172"/>
        <v>60</v>
      </c>
      <c r="U407" s="128" t="str">
        <f t="shared" si="173"/>
        <v>III</v>
      </c>
      <c r="V407" s="98" t="str">
        <f t="shared" si="174"/>
        <v>Mejorable</v>
      </c>
      <c r="W407" s="69" t="s">
        <v>351</v>
      </c>
      <c r="X407" s="87" t="s">
        <v>180</v>
      </c>
      <c r="Y407" s="70" t="s">
        <v>189</v>
      </c>
      <c r="Z407" s="70" t="s">
        <v>189</v>
      </c>
      <c r="AA407" s="70" t="s">
        <v>352</v>
      </c>
      <c r="AB407" s="70" t="s">
        <v>353</v>
      </c>
      <c r="AC407" s="70" t="s">
        <v>354</v>
      </c>
      <c r="AD407" s="142">
        <v>45869</v>
      </c>
      <c r="AE407" s="86" t="s">
        <v>191</v>
      </c>
      <c r="AF407" s="38">
        <v>6</v>
      </c>
      <c r="AG407" s="38">
        <v>3</v>
      </c>
      <c r="AH407" s="70">
        <f t="shared" si="175"/>
        <v>18</v>
      </c>
      <c r="AI407" s="70" t="str">
        <f t="shared" si="176"/>
        <v>ALTO</v>
      </c>
      <c r="AJ407" s="69">
        <v>10</v>
      </c>
      <c r="AK407" s="70">
        <f t="shared" si="177"/>
        <v>180</v>
      </c>
      <c r="AL407" s="128" t="str">
        <f t="shared" si="169"/>
        <v>II</v>
      </c>
      <c r="AM407" s="98" t="str">
        <f t="shared" si="178"/>
        <v>Aceptable con control especifico</v>
      </c>
      <c r="AN407" s="69" t="s">
        <v>351</v>
      </c>
      <c r="AO407" s="86" t="s">
        <v>180</v>
      </c>
      <c r="AP407" s="70" t="s">
        <v>189</v>
      </c>
      <c r="AQ407" s="70" t="s">
        <v>189</v>
      </c>
      <c r="AR407" s="70" t="s">
        <v>352</v>
      </c>
      <c r="AS407" s="70" t="s">
        <v>353</v>
      </c>
      <c r="AT407" s="70" t="s">
        <v>354</v>
      </c>
      <c r="AU407" s="135" t="str">
        <f t="shared" si="179"/>
        <v>Disminuyó el riesgo</v>
      </c>
    </row>
    <row r="408" spans="1:47" s="99" customFormat="1" ht="174.75" customHeight="1" x14ac:dyDescent="0.25">
      <c r="A408" s="47"/>
      <c r="B408" s="138" t="s">
        <v>567</v>
      </c>
      <c r="C408" s="139" t="s">
        <v>568</v>
      </c>
      <c r="D408" s="139" t="s">
        <v>788</v>
      </c>
      <c r="E408" s="70" t="s">
        <v>789</v>
      </c>
      <c r="F408" s="70" t="s">
        <v>790</v>
      </c>
      <c r="G408" s="71" t="s">
        <v>180</v>
      </c>
      <c r="H408" s="135" t="s">
        <v>181</v>
      </c>
      <c r="I408" s="70" t="s">
        <v>200</v>
      </c>
      <c r="J408" s="141" t="s">
        <v>342</v>
      </c>
      <c r="K408" s="72" t="s">
        <v>801</v>
      </c>
      <c r="L408" s="70" t="s">
        <v>802</v>
      </c>
      <c r="M408" s="37" t="s">
        <v>356</v>
      </c>
      <c r="N408" s="37" t="s">
        <v>357</v>
      </c>
      <c r="O408" s="38">
        <v>2</v>
      </c>
      <c r="P408" s="69">
        <v>3</v>
      </c>
      <c r="Q408" s="70">
        <f t="shared" ref="Q408" si="180">O408*P408</f>
        <v>6</v>
      </c>
      <c r="R408" s="70" t="str">
        <f t="shared" ref="R408" si="181">IF(Q408&lt;=4,"BAJO",IF(Q408&lt;=8,"MEDIO",IF(Q408&lt;=20,"ALTO","MUY ALTO")))</f>
        <v>MEDIO</v>
      </c>
      <c r="S408" s="69">
        <v>11</v>
      </c>
      <c r="T408" s="70">
        <f t="shared" ref="T408" si="182">Q408*S408</f>
        <v>66</v>
      </c>
      <c r="U408" s="128" t="str">
        <f t="shared" ref="U408" si="183">IF(T408&lt;=20,"IV",IF(T408&lt;=120,"III",IF(T408&lt;=500,"II",IF(T408&lt;=4000,"I",FALSE))))</f>
        <v>III</v>
      </c>
      <c r="V408" s="98" t="str">
        <f t="shared" ref="V408" si="184">IF(U408="IV","Aceptable",IF(U408="III","Mejorable",IF(U408="II","Aceptable con control especifico", IF(U408="I","No Aceptable",FALSE))))</f>
        <v>Mejorable</v>
      </c>
      <c r="W408" s="69" t="s">
        <v>803</v>
      </c>
      <c r="X408" s="87" t="s">
        <v>180</v>
      </c>
      <c r="Y408" s="70" t="s">
        <v>189</v>
      </c>
      <c r="Z408" s="70" t="s">
        <v>189</v>
      </c>
      <c r="AA408" s="70" t="s">
        <v>804</v>
      </c>
      <c r="AB408" s="70" t="s">
        <v>805</v>
      </c>
      <c r="AC408" s="70" t="s">
        <v>806</v>
      </c>
      <c r="AD408" s="142">
        <v>45869</v>
      </c>
      <c r="AE408" s="86" t="s">
        <v>191</v>
      </c>
      <c r="AF408" s="38">
        <v>6</v>
      </c>
      <c r="AG408" s="38">
        <v>3</v>
      </c>
      <c r="AH408" s="36">
        <f t="shared" si="175"/>
        <v>18</v>
      </c>
      <c r="AI408" s="70" t="str">
        <f t="shared" si="176"/>
        <v>ALTO</v>
      </c>
      <c r="AJ408" s="69">
        <v>11</v>
      </c>
      <c r="AK408" s="70">
        <f t="shared" si="177"/>
        <v>198</v>
      </c>
      <c r="AL408" s="128" t="str">
        <f t="shared" si="169"/>
        <v>II</v>
      </c>
      <c r="AM408" s="98" t="str">
        <f t="shared" si="178"/>
        <v>Aceptable con control especifico</v>
      </c>
      <c r="AN408" s="69" t="s">
        <v>803</v>
      </c>
      <c r="AO408" s="86" t="s">
        <v>180</v>
      </c>
      <c r="AP408" s="70" t="s">
        <v>189</v>
      </c>
      <c r="AQ408" s="70" t="s">
        <v>189</v>
      </c>
      <c r="AR408" s="70" t="s">
        <v>804</v>
      </c>
      <c r="AS408" s="70" t="s">
        <v>805</v>
      </c>
      <c r="AT408" s="70" t="s">
        <v>806</v>
      </c>
      <c r="AU408" s="135" t="str">
        <f t="shared" si="179"/>
        <v>Disminuyó el riesgo</v>
      </c>
    </row>
    <row r="409" spans="1:47" s="47" customFormat="1" ht="174.75" customHeight="1" x14ac:dyDescent="0.25">
      <c r="B409" s="41" t="s">
        <v>567</v>
      </c>
      <c r="C409" s="73" t="s">
        <v>568</v>
      </c>
      <c r="D409" s="73" t="s">
        <v>788</v>
      </c>
      <c r="E409" s="36" t="s">
        <v>789</v>
      </c>
      <c r="F409" s="36" t="s">
        <v>790</v>
      </c>
      <c r="G409" s="66" t="s">
        <v>180</v>
      </c>
      <c r="H409" s="135" t="s">
        <v>181</v>
      </c>
      <c r="I409" s="36" t="s">
        <v>363</v>
      </c>
      <c r="J409" s="39" t="s">
        <v>284</v>
      </c>
      <c r="K409" s="37" t="s">
        <v>364</v>
      </c>
      <c r="L409" s="36" t="s">
        <v>365</v>
      </c>
      <c r="M409" s="37" t="s">
        <v>366</v>
      </c>
      <c r="N409" s="37" t="s">
        <v>367</v>
      </c>
      <c r="O409" s="38">
        <v>2</v>
      </c>
      <c r="P409" s="38">
        <v>3</v>
      </c>
      <c r="Q409" s="36">
        <f t="shared" si="170"/>
        <v>6</v>
      </c>
      <c r="R409" s="36" t="str">
        <f t="shared" si="171"/>
        <v>MEDIO</v>
      </c>
      <c r="S409" s="38">
        <v>10</v>
      </c>
      <c r="T409" s="36">
        <f t="shared" si="172"/>
        <v>60</v>
      </c>
      <c r="U409" s="86" t="str">
        <f t="shared" si="173"/>
        <v>III</v>
      </c>
      <c r="V409" s="87" t="str">
        <f t="shared" si="174"/>
        <v>Mejorable</v>
      </c>
      <c r="W409" s="36" t="s">
        <v>368</v>
      </c>
      <c r="X409" s="87" t="s">
        <v>180</v>
      </c>
      <c r="Y409" s="36" t="s">
        <v>189</v>
      </c>
      <c r="Z409" s="36" t="s">
        <v>189</v>
      </c>
      <c r="AA409" s="36" t="s">
        <v>189</v>
      </c>
      <c r="AB409" s="36" t="s">
        <v>369</v>
      </c>
      <c r="AC409" s="36" t="s">
        <v>370</v>
      </c>
      <c r="AD409" s="142">
        <v>45869</v>
      </c>
      <c r="AE409" s="86" t="s">
        <v>191</v>
      </c>
      <c r="AF409" s="38">
        <v>2</v>
      </c>
      <c r="AG409" s="38">
        <v>3</v>
      </c>
      <c r="AH409" s="36">
        <f t="shared" si="175"/>
        <v>6</v>
      </c>
      <c r="AI409" s="36" t="str">
        <f t="shared" si="176"/>
        <v>MEDIO</v>
      </c>
      <c r="AJ409" s="38">
        <v>10</v>
      </c>
      <c r="AK409" s="36">
        <f t="shared" si="177"/>
        <v>60</v>
      </c>
      <c r="AL409" s="86" t="str">
        <f t="shared" si="169"/>
        <v>III</v>
      </c>
      <c r="AM409" s="87" t="str">
        <f t="shared" si="178"/>
        <v>Mejorable</v>
      </c>
      <c r="AN409" s="36" t="s">
        <v>368</v>
      </c>
      <c r="AO409" s="86" t="s">
        <v>180</v>
      </c>
      <c r="AP409" s="36" t="s">
        <v>189</v>
      </c>
      <c r="AQ409" s="36" t="s">
        <v>189</v>
      </c>
      <c r="AR409" s="36" t="s">
        <v>189</v>
      </c>
      <c r="AS409" s="36" t="s">
        <v>369</v>
      </c>
      <c r="AT409" s="36" t="s">
        <v>370</v>
      </c>
      <c r="AU409" s="135" t="str">
        <f t="shared" si="179"/>
        <v>Se mantiene los controles establecidos</v>
      </c>
    </row>
    <row r="410" spans="1:47" s="47" customFormat="1" ht="174.75" customHeight="1" x14ac:dyDescent="0.25">
      <c r="B410" s="41" t="s">
        <v>567</v>
      </c>
      <c r="C410" s="73" t="s">
        <v>568</v>
      </c>
      <c r="D410" s="73" t="s">
        <v>788</v>
      </c>
      <c r="E410" s="36" t="s">
        <v>789</v>
      </c>
      <c r="F410" s="36" t="s">
        <v>790</v>
      </c>
      <c r="G410" s="66" t="s">
        <v>180</v>
      </c>
      <c r="H410" s="135" t="s">
        <v>181</v>
      </c>
      <c r="I410" s="36" t="s">
        <v>371</v>
      </c>
      <c r="J410" s="39" t="s">
        <v>284</v>
      </c>
      <c r="K410" s="37" t="s">
        <v>364</v>
      </c>
      <c r="L410" s="36" t="s">
        <v>365</v>
      </c>
      <c r="M410" s="37" t="s">
        <v>372</v>
      </c>
      <c r="N410" s="37" t="s">
        <v>367</v>
      </c>
      <c r="O410" s="38">
        <v>1</v>
      </c>
      <c r="P410" s="38">
        <v>2</v>
      </c>
      <c r="Q410" s="36">
        <f t="shared" si="170"/>
        <v>2</v>
      </c>
      <c r="R410" s="36" t="str">
        <f t="shared" si="171"/>
        <v>BAJO</v>
      </c>
      <c r="S410" s="38">
        <v>10</v>
      </c>
      <c r="T410" s="36">
        <f t="shared" si="172"/>
        <v>20</v>
      </c>
      <c r="U410" s="86" t="str">
        <f t="shared" si="173"/>
        <v>IV</v>
      </c>
      <c r="V410" s="87" t="str">
        <f t="shared" si="174"/>
        <v>Aceptable</v>
      </c>
      <c r="W410" s="36" t="s">
        <v>368</v>
      </c>
      <c r="X410" s="87" t="s">
        <v>180</v>
      </c>
      <c r="Y410" s="36" t="s">
        <v>189</v>
      </c>
      <c r="Z410" s="36" t="s">
        <v>189</v>
      </c>
      <c r="AA410" s="36" t="s">
        <v>189</v>
      </c>
      <c r="AB410" s="36" t="s">
        <v>369</v>
      </c>
      <c r="AC410" s="36" t="s">
        <v>370</v>
      </c>
      <c r="AD410" s="142">
        <v>45869</v>
      </c>
      <c r="AE410" s="86" t="s">
        <v>191</v>
      </c>
      <c r="AF410" s="38">
        <v>1</v>
      </c>
      <c r="AG410" s="38">
        <v>2</v>
      </c>
      <c r="AH410" s="36">
        <f t="shared" si="175"/>
        <v>2</v>
      </c>
      <c r="AI410" s="36" t="str">
        <f t="shared" si="176"/>
        <v>BAJO</v>
      </c>
      <c r="AJ410" s="38">
        <v>10</v>
      </c>
      <c r="AK410" s="36">
        <f t="shared" si="177"/>
        <v>20</v>
      </c>
      <c r="AL410" s="86" t="str">
        <f t="shared" si="169"/>
        <v>IV</v>
      </c>
      <c r="AM410" s="87" t="str">
        <f t="shared" si="178"/>
        <v>Aceptable</v>
      </c>
      <c r="AN410" s="36" t="s">
        <v>368</v>
      </c>
      <c r="AO410" s="86" t="s">
        <v>180</v>
      </c>
      <c r="AP410" s="36" t="s">
        <v>189</v>
      </c>
      <c r="AQ410" s="36" t="s">
        <v>189</v>
      </c>
      <c r="AR410" s="36" t="s">
        <v>189</v>
      </c>
      <c r="AS410" s="36" t="s">
        <v>369</v>
      </c>
      <c r="AT410" s="36" t="s">
        <v>370</v>
      </c>
      <c r="AU410" s="135" t="str">
        <f t="shared" si="179"/>
        <v>Se mantiene los controles establecidos</v>
      </c>
    </row>
    <row r="411" spans="1:47" s="47" customFormat="1" ht="174.75" customHeight="1" x14ac:dyDescent="0.25">
      <c r="B411" s="41" t="s">
        <v>567</v>
      </c>
      <c r="C411" s="73" t="s">
        <v>568</v>
      </c>
      <c r="D411" s="73" t="s">
        <v>788</v>
      </c>
      <c r="E411" s="36" t="s">
        <v>789</v>
      </c>
      <c r="F411" s="36" t="s">
        <v>790</v>
      </c>
      <c r="G411" s="66" t="s">
        <v>180</v>
      </c>
      <c r="H411" s="135" t="s">
        <v>181</v>
      </c>
      <c r="I411" s="36" t="s">
        <v>375</v>
      </c>
      <c r="J411" s="39" t="s">
        <v>284</v>
      </c>
      <c r="K411" s="37" t="s">
        <v>364</v>
      </c>
      <c r="L411" s="36" t="s">
        <v>365</v>
      </c>
      <c r="M411" s="37" t="s">
        <v>372</v>
      </c>
      <c r="N411" s="37" t="s">
        <v>367</v>
      </c>
      <c r="O411" s="38">
        <v>2</v>
      </c>
      <c r="P411" s="38">
        <v>2</v>
      </c>
      <c r="Q411" s="36">
        <f t="shared" si="170"/>
        <v>4</v>
      </c>
      <c r="R411" s="36" t="str">
        <f t="shared" si="171"/>
        <v>BAJO</v>
      </c>
      <c r="S411" s="38">
        <v>10</v>
      </c>
      <c r="T411" s="36">
        <f t="shared" si="172"/>
        <v>40</v>
      </c>
      <c r="U411" s="86" t="str">
        <f t="shared" si="173"/>
        <v>III</v>
      </c>
      <c r="V411" s="87" t="str">
        <f t="shared" si="174"/>
        <v>Mejorable</v>
      </c>
      <c r="W411" s="36" t="s">
        <v>368</v>
      </c>
      <c r="X411" s="87" t="s">
        <v>180</v>
      </c>
      <c r="Y411" s="36" t="s">
        <v>189</v>
      </c>
      <c r="Z411" s="36" t="s">
        <v>189</v>
      </c>
      <c r="AA411" s="36" t="s">
        <v>189</v>
      </c>
      <c r="AB411" s="36" t="s">
        <v>369</v>
      </c>
      <c r="AC411" s="36" t="s">
        <v>370</v>
      </c>
      <c r="AD411" s="142">
        <v>45869</v>
      </c>
      <c r="AE411" s="86" t="s">
        <v>191</v>
      </c>
      <c r="AF411" s="38">
        <v>2</v>
      </c>
      <c r="AG411" s="38">
        <v>2</v>
      </c>
      <c r="AH411" s="36">
        <f t="shared" si="175"/>
        <v>4</v>
      </c>
      <c r="AI411" s="36" t="str">
        <f t="shared" si="176"/>
        <v>BAJO</v>
      </c>
      <c r="AJ411" s="38">
        <v>10</v>
      </c>
      <c r="AK411" s="36">
        <f t="shared" si="177"/>
        <v>40</v>
      </c>
      <c r="AL411" s="86" t="str">
        <f t="shared" si="169"/>
        <v>III</v>
      </c>
      <c r="AM411" s="87" t="str">
        <f t="shared" si="178"/>
        <v>Mejorable</v>
      </c>
      <c r="AN411" s="36" t="s">
        <v>368</v>
      </c>
      <c r="AO411" s="86" t="s">
        <v>180</v>
      </c>
      <c r="AP411" s="36" t="s">
        <v>189</v>
      </c>
      <c r="AQ411" s="36" t="s">
        <v>189</v>
      </c>
      <c r="AR411" s="36" t="s">
        <v>189</v>
      </c>
      <c r="AS411" s="36" t="s">
        <v>369</v>
      </c>
      <c r="AT411" s="36" t="s">
        <v>370</v>
      </c>
      <c r="AU411" s="135" t="str">
        <f t="shared" si="179"/>
        <v>Se mantiene los controles establecidos</v>
      </c>
    </row>
    <row r="412" spans="1:47" s="47" customFormat="1" ht="174.75" customHeight="1" x14ac:dyDescent="0.25">
      <c r="B412" s="41" t="s">
        <v>567</v>
      </c>
      <c r="C412" s="73" t="s">
        <v>568</v>
      </c>
      <c r="D412" s="73" t="s">
        <v>788</v>
      </c>
      <c r="E412" s="36" t="s">
        <v>789</v>
      </c>
      <c r="F412" s="36" t="s">
        <v>790</v>
      </c>
      <c r="G412" s="66" t="s">
        <v>180</v>
      </c>
      <c r="H412" s="135" t="s">
        <v>181</v>
      </c>
      <c r="I412" s="36" t="s">
        <v>1128</v>
      </c>
      <c r="J412" s="39" t="s">
        <v>376</v>
      </c>
      <c r="K412" s="37" t="s">
        <v>377</v>
      </c>
      <c r="L412" s="36" t="s">
        <v>213</v>
      </c>
      <c r="M412" s="37" t="s">
        <v>378</v>
      </c>
      <c r="N412" s="37" t="s">
        <v>379</v>
      </c>
      <c r="O412" s="38">
        <v>2</v>
      </c>
      <c r="P412" s="38">
        <v>2</v>
      </c>
      <c r="Q412" s="36">
        <f t="shared" si="170"/>
        <v>4</v>
      </c>
      <c r="R412" s="36" t="str">
        <f t="shared" si="171"/>
        <v>BAJO</v>
      </c>
      <c r="S412" s="38">
        <v>10</v>
      </c>
      <c r="T412" s="36">
        <f t="shared" si="172"/>
        <v>40</v>
      </c>
      <c r="U412" s="86" t="str">
        <f t="shared" si="173"/>
        <v>III</v>
      </c>
      <c r="V412" s="87" t="str">
        <f t="shared" si="174"/>
        <v>Mejorable</v>
      </c>
      <c r="W412" s="36" t="s">
        <v>380</v>
      </c>
      <c r="X412" s="87" t="s">
        <v>180</v>
      </c>
      <c r="Y412" s="36" t="s">
        <v>189</v>
      </c>
      <c r="Z412" s="36" t="s">
        <v>189</v>
      </c>
      <c r="AA412" s="36" t="s">
        <v>460</v>
      </c>
      <c r="AB412" s="36" t="s">
        <v>382</v>
      </c>
      <c r="AC412" s="36" t="s">
        <v>370</v>
      </c>
      <c r="AD412" s="142">
        <v>45869</v>
      </c>
      <c r="AE412" s="86" t="s">
        <v>191</v>
      </c>
      <c r="AF412" s="38">
        <v>2</v>
      </c>
      <c r="AG412" s="38">
        <v>2</v>
      </c>
      <c r="AH412" s="36">
        <f t="shared" si="175"/>
        <v>4</v>
      </c>
      <c r="AI412" s="36" t="str">
        <f t="shared" si="176"/>
        <v>BAJO</v>
      </c>
      <c r="AJ412" s="38">
        <v>10</v>
      </c>
      <c r="AK412" s="36">
        <f t="shared" si="177"/>
        <v>40</v>
      </c>
      <c r="AL412" s="86" t="str">
        <f t="shared" si="169"/>
        <v>III</v>
      </c>
      <c r="AM412" s="87" t="str">
        <f t="shared" si="178"/>
        <v>Mejorable</v>
      </c>
      <c r="AN412" s="36" t="s">
        <v>380</v>
      </c>
      <c r="AO412" s="86" t="s">
        <v>180</v>
      </c>
      <c r="AP412" s="36" t="s">
        <v>189</v>
      </c>
      <c r="AQ412" s="36" t="s">
        <v>189</v>
      </c>
      <c r="AR412" s="36" t="s">
        <v>460</v>
      </c>
      <c r="AS412" s="36" t="s">
        <v>382</v>
      </c>
      <c r="AT412" s="36" t="s">
        <v>370</v>
      </c>
      <c r="AU412" s="135" t="str">
        <f t="shared" si="179"/>
        <v>Se mantiene los controles establecidos</v>
      </c>
    </row>
    <row r="413" spans="1:47" s="47" customFormat="1" ht="174.75" customHeight="1" x14ac:dyDescent="0.25">
      <c r="B413" s="41" t="s">
        <v>567</v>
      </c>
      <c r="C413" s="73" t="s">
        <v>568</v>
      </c>
      <c r="D413" s="73" t="s">
        <v>788</v>
      </c>
      <c r="E413" s="36" t="s">
        <v>789</v>
      </c>
      <c r="F413" s="36" t="s">
        <v>790</v>
      </c>
      <c r="G413" s="66" t="s">
        <v>180</v>
      </c>
      <c r="H413" s="135" t="s">
        <v>181</v>
      </c>
      <c r="I413" s="36" t="s">
        <v>219</v>
      </c>
      <c r="J413" s="39" t="s">
        <v>376</v>
      </c>
      <c r="K413" s="37" t="s">
        <v>220</v>
      </c>
      <c r="L413" s="36" t="s">
        <v>383</v>
      </c>
      <c r="M413" s="37" t="s">
        <v>384</v>
      </c>
      <c r="N413" s="37" t="s">
        <v>385</v>
      </c>
      <c r="O413" s="38">
        <v>2</v>
      </c>
      <c r="P413" s="38">
        <v>2</v>
      </c>
      <c r="Q413" s="36">
        <f t="shared" si="170"/>
        <v>4</v>
      </c>
      <c r="R413" s="36" t="str">
        <f t="shared" si="171"/>
        <v>BAJO</v>
      </c>
      <c r="S413" s="38">
        <v>25</v>
      </c>
      <c r="T413" s="36">
        <f t="shared" si="172"/>
        <v>100</v>
      </c>
      <c r="U413" s="86" t="str">
        <f t="shared" si="173"/>
        <v>III</v>
      </c>
      <c r="V413" s="87" t="str">
        <f t="shared" si="174"/>
        <v>Mejorable</v>
      </c>
      <c r="W413" s="36" t="s">
        <v>386</v>
      </c>
      <c r="X413" s="87" t="s">
        <v>180</v>
      </c>
      <c r="Y413" s="36" t="s">
        <v>189</v>
      </c>
      <c r="Z413" s="36" t="s">
        <v>189</v>
      </c>
      <c r="AA413" s="36" t="s">
        <v>807</v>
      </c>
      <c r="AB413" s="36" t="s">
        <v>388</v>
      </c>
      <c r="AC413" s="36" t="s">
        <v>370</v>
      </c>
      <c r="AD413" s="142">
        <v>45869</v>
      </c>
      <c r="AE413" s="86" t="s">
        <v>191</v>
      </c>
      <c r="AF413" s="38">
        <v>2</v>
      </c>
      <c r="AG413" s="38">
        <v>2</v>
      </c>
      <c r="AH413" s="36">
        <f t="shared" si="175"/>
        <v>4</v>
      </c>
      <c r="AI413" s="36" t="str">
        <f t="shared" si="176"/>
        <v>BAJO</v>
      </c>
      <c r="AJ413" s="38">
        <v>25</v>
      </c>
      <c r="AK413" s="36">
        <f t="shared" si="177"/>
        <v>100</v>
      </c>
      <c r="AL413" s="86" t="str">
        <f t="shared" si="169"/>
        <v>III</v>
      </c>
      <c r="AM413" s="87" t="str">
        <f t="shared" si="178"/>
        <v>Mejorable</v>
      </c>
      <c r="AN413" s="36" t="s">
        <v>386</v>
      </c>
      <c r="AO413" s="86" t="s">
        <v>180</v>
      </c>
      <c r="AP413" s="36" t="s">
        <v>189</v>
      </c>
      <c r="AQ413" s="36" t="s">
        <v>189</v>
      </c>
      <c r="AR413" s="36" t="s">
        <v>807</v>
      </c>
      <c r="AS413" s="36" t="s">
        <v>388</v>
      </c>
      <c r="AT413" s="36" t="s">
        <v>370</v>
      </c>
      <c r="AU413" s="135" t="str">
        <f t="shared" si="179"/>
        <v>Se mantiene los controles establecidos</v>
      </c>
    </row>
    <row r="414" spans="1:47" s="47" customFormat="1" ht="174.75" customHeight="1" x14ac:dyDescent="0.25">
      <c r="B414" s="41" t="s">
        <v>567</v>
      </c>
      <c r="C414" s="73" t="s">
        <v>568</v>
      </c>
      <c r="D414" s="73" t="s">
        <v>788</v>
      </c>
      <c r="E414" s="36" t="s">
        <v>789</v>
      </c>
      <c r="F414" s="36" t="s">
        <v>790</v>
      </c>
      <c r="G414" s="66" t="s">
        <v>180</v>
      </c>
      <c r="H414" s="135" t="s">
        <v>181</v>
      </c>
      <c r="I414" s="36" t="s">
        <v>808</v>
      </c>
      <c r="J414" s="39" t="s">
        <v>225</v>
      </c>
      <c r="K414" s="37" t="s">
        <v>390</v>
      </c>
      <c r="L414" s="36" t="s">
        <v>229</v>
      </c>
      <c r="M414" s="37" t="s">
        <v>391</v>
      </c>
      <c r="N414" s="37" t="s">
        <v>392</v>
      </c>
      <c r="O414" s="38">
        <v>1</v>
      </c>
      <c r="P414" s="38">
        <v>2</v>
      </c>
      <c r="Q414" s="36">
        <f t="shared" si="170"/>
        <v>2</v>
      </c>
      <c r="R414" s="36" t="str">
        <f t="shared" si="171"/>
        <v>BAJO</v>
      </c>
      <c r="S414" s="38">
        <v>10</v>
      </c>
      <c r="T414" s="36">
        <f t="shared" si="172"/>
        <v>20</v>
      </c>
      <c r="U414" s="86" t="str">
        <f t="shared" si="173"/>
        <v>IV</v>
      </c>
      <c r="V414" s="87" t="str">
        <f t="shared" si="174"/>
        <v>Aceptable</v>
      </c>
      <c r="W414" s="36" t="s">
        <v>393</v>
      </c>
      <c r="X414" s="87" t="s">
        <v>180</v>
      </c>
      <c r="Y414" s="36" t="s">
        <v>189</v>
      </c>
      <c r="Z414" s="36" t="s">
        <v>189</v>
      </c>
      <c r="AA414" s="36" t="s">
        <v>394</v>
      </c>
      <c r="AB414" s="36" t="s">
        <v>395</v>
      </c>
      <c r="AC414" s="36" t="s">
        <v>809</v>
      </c>
      <c r="AD414" s="142">
        <v>45869</v>
      </c>
      <c r="AE414" s="86" t="s">
        <v>191</v>
      </c>
      <c r="AF414" s="38">
        <v>1</v>
      </c>
      <c r="AG414" s="38">
        <v>2</v>
      </c>
      <c r="AH414" s="36">
        <f t="shared" si="175"/>
        <v>2</v>
      </c>
      <c r="AI414" s="36" t="str">
        <f t="shared" si="176"/>
        <v>BAJO</v>
      </c>
      <c r="AJ414" s="38">
        <v>10</v>
      </c>
      <c r="AK414" s="36">
        <f t="shared" si="177"/>
        <v>20</v>
      </c>
      <c r="AL414" s="86" t="str">
        <f t="shared" si="169"/>
        <v>IV</v>
      </c>
      <c r="AM414" s="87" t="str">
        <f t="shared" si="178"/>
        <v>Aceptable</v>
      </c>
      <c r="AN414" s="36" t="s">
        <v>393</v>
      </c>
      <c r="AO414" s="86" t="s">
        <v>180</v>
      </c>
      <c r="AP414" s="36" t="s">
        <v>189</v>
      </c>
      <c r="AQ414" s="36" t="s">
        <v>189</v>
      </c>
      <c r="AR414" s="36" t="s">
        <v>394</v>
      </c>
      <c r="AS414" s="36" t="s">
        <v>395</v>
      </c>
      <c r="AT414" s="36" t="s">
        <v>809</v>
      </c>
      <c r="AU414" s="135" t="str">
        <f t="shared" si="179"/>
        <v>Se mantiene los controles establecidos</v>
      </c>
    </row>
    <row r="415" spans="1:47" s="47" customFormat="1" ht="174.75" customHeight="1" x14ac:dyDescent="0.25">
      <c r="B415" s="41" t="s">
        <v>567</v>
      </c>
      <c r="C415" s="73" t="s">
        <v>568</v>
      </c>
      <c r="D415" s="73" t="s">
        <v>788</v>
      </c>
      <c r="E415" s="36" t="s">
        <v>789</v>
      </c>
      <c r="F415" s="36" t="s">
        <v>790</v>
      </c>
      <c r="G415" s="66" t="s">
        <v>180</v>
      </c>
      <c r="H415" s="135" t="s">
        <v>181</v>
      </c>
      <c r="I415" s="36" t="s">
        <v>397</v>
      </c>
      <c r="J415" s="39" t="s">
        <v>225</v>
      </c>
      <c r="K415" s="37" t="s">
        <v>398</v>
      </c>
      <c r="L415" s="36" t="s">
        <v>399</v>
      </c>
      <c r="M415" s="37" t="s">
        <v>400</v>
      </c>
      <c r="N415" s="37" t="s">
        <v>229</v>
      </c>
      <c r="O415" s="38">
        <v>2</v>
      </c>
      <c r="P415" s="38">
        <v>2</v>
      </c>
      <c r="Q415" s="36">
        <f t="shared" si="170"/>
        <v>4</v>
      </c>
      <c r="R415" s="36" t="str">
        <f t="shared" si="171"/>
        <v>BAJO</v>
      </c>
      <c r="S415" s="38">
        <v>25</v>
      </c>
      <c r="T415" s="36">
        <f t="shared" si="172"/>
        <v>100</v>
      </c>
      <c r="U415" s="86" t="str">
        <f t="shared" si="173"/>
        <v>III</v>
      </c>
      <c r="V415" s="87" t="str">
        <f t="shared" si="174"/>
        <v>Mejorable</v>
      </c>
      <c r="W415" s="36" t="s">
        <v>230</v>
      </c>
      <c r="X415" s="87" t="s">
        <v>180</v>
      </c>
      <c r="Y415" s="36" t="s">
        <v>189</v>
      </c>
      <c r="Z415" s="36" t="s">
        <v>189</v>
      </c>
      <c r="AA415" s="36" t="s">
        <v>401</v>
      </c>
      <c r="AB415" s="36" t="s">
        <v>770</v>
      </c>
      <c r="AC415" s="36" t="s">
        <v>354</v>
      </c>
      <c r="AD415" s="142">
        <v>45869</v>
      </c>
      <c r="AE415" s="86" t="s">
        <v>191</v>
      </c>
      <c r="AF415" s="38">
        <v>2</v>
      </c>
      <c r="AG415" s="38">
        <v>2</v>
      </c>
      <c r="AH415" s="36">
        <f t="shared" si="175"/>
        <v>4</v>
      </c>
      <c r="AI415" s="36" t="str">
        <f t="shared" si="176"/>
        <v>BAJO</v>
      </c>
      <c r="AJ415" s="38">
        <v>25</v>
      </c>
      <c r="AK415" s="36">
        <f t="shared" si="177"/>
        <v>100</v>
      </c>
      <c r="AL415" s="86" t="str">
        <f t="shared" si="169"/>
        <v>III</v>
      </c>
      <c r="AM415" s="87" t="str">
        <f t="shared" si="178"/>
        <v>Mejorable</v>
      </c>
      <c r="AN415" s="36" t="s">
        <v>230</v>
      </c>
      <c r="AO415" s="86" t="s">
        <v>180</v>
      </c>
      <c r="AP415" s="36" t="s">
        <v>189</v>
      </c>
      <c r="AQ415" s="36" t="s">
        <v>189</v>
      </c>
      <c r="AR415" s="36" t="s">
        <v>401</v>
      </c>
      <c r="AS415" s="36" t="s">
        <v>770</v>
      </c>
      <c r="AT415" s="36" t="s">
        <v>354</v>
      </c>
      <c r="AU415" s="135" t="str">
        <f t="shared" si="179"/>
        <v>Se mantiene los controles establecidos</v>
      </c>
    </row>
    <row r="416" spans="1:47" s="47" customFormat="1" ht="174.75" customHeight="1" x14ac:dyDescent="0.25">
      <c r="B416" s="41" t="s">
        <v>567</v>
      </c>
      <c r="C416" s="73" t="s">
        <v>568</v>
      </c>
      <c r="D416" s="73" t="s">
        <v>788</v>
      </c>
      <c r="E416" s="36" t="s">
        <v>789</v>
      </c>
      <c r="F416" s="36" t="s">
        <v>790</v>
      </c>
      <c r="G416" s="66" t="s">
        <v>180</v>
      </c>
      <c r="H416" s="135" t="s">
        <v>181</v>
      </c>
      <c r="I416" s="36" t="s">
        <v>419</v>
      </c>
      <c r="J416" s="39" t="s">
        <v>225</v>
      </c>
      <c r="K416" s="37" t="s">
        <v>405</v>
      </c>
      <c r="L416" s="36" t="s">
        <v>185</v>
      </c>
      <c r="M416" s="37" t="s">
        <v>420</v>
      </c>
      <c r="N416" s="37" t="s">
        <v>407</v>
      </c>
      <c r="O416" s="38">
        <v>2</v>
      </c>
      <c r="P416" s="38">
        <v>2</v>
      </c>
      <c r="Q416" s="36">
        <f t="shared" si="170"/>
        <v>4</v>
      </c>
      <c r="R416" s="36" t="str">
        <f t="shared" si="171"/>
        <v>BAJO</v>
      </c>
      <c r="S416" s="38">
        <v>10</v>
      </c>
      <c r="T416" s="36">
        <f t="shared" si="172"/>
        <v>40</v>
      </c>
      <c r="U416" s="86" t="str">
        <f t="shared" si="173"/>
        <v>III</v>
      </c>
      <c r="V416" s="143" t="str">
        <f t="shared" si="174"/>
        <v>Mejorable</v>
      </c>
      <c r="W416" s="36" t="s">
        <v>237</v>
      </c>
      <c r="X416" s="87" t="s">
        <v>180</v>
      </c>
      <c r="Y416" s="36" t="s">
        <v>189</v>
      </c>
      <c r="Z416" s="36" t="s">
        <v>189</v>
      </c>
      <c r="AA416" s="36" t="s">
        <v>421</v>
      </c>
      <c r="AB416" s="36" t="s">
        <v>506</v>
      </c>
      <c r="AC416" s="36" t="s">
        <v>354</v>
      </c>
      <c r="AD416" s="142">
        <v>45869</v>
      </c>
      <c r="AE416" s="86" t="s">
        <v>191</v>
      </c>
      <c r="AF416" s="38">
        <v>2</v>
      </c>
      <c r="AG416" s="38">
        <v>2</v>
      </c>
      <c r="AH416" s="36">
        <f t="shared" si="175"/>
        <v>4</v>
      </c>
      <c r="AI416" s="36" t="str">
        <f t="shared" si="176"/>
        <v>BAJO</v>
      </c>
      <c r="AJ416" s="38">
        <v>10</v>
      </c>
      <c r="AK416" s="36">
        <f t="shared" si="177"/>
        <v>40</v>
      </c>
      <c r="AL416" s="86" t="str">
        <f t="shared" si="169"/>
        <v>III</v>
      </c>
      <c r="AM416" s="143" t="str">
        <f t="shared" si="178"/>
        <v>Mejorable</v>
      </c>
      <c r="AN416" s="36" t="s">
        <v>237</v>
      </c>
      <c r="AO416" s="86" t="s">
        <v>180</v>
      </c>
      <c r="AP416" s="36" t="s">
        <v>189</v>
      </c>
      <c r="AQ416" s="36" t="s">
        <v>189</v>
      </c>
      <c r="AR416" s="36" t="s">
        <v>421</v>
      </c>
      <c r="AS416" s="36" t="s">
        <v>506</v>
      </c>
      <c r="AT416" s="36" t="s">
        <v>354</v>
      </c>
      <c r="AU416" s="135" t="str">
        <f t="shared" si="179"/>
        <v>Se mantiene los controles establecidos</v>
      </c>
    </row>
    <row r="417" spans="2:47" s="47" customFormat="1" ht="174.75" customHeight="1" x14ac:dyDescent="0.25">
      <c r="B417" s="41" t="s">
        <v>567</v>
      </c>
      <c r="C417" s="73" t="s">
        <v>568</v>
      </c>
      <c r="D417" s="73" t="s">
        <v>788</v>
      </c>
      <c r="E417" s="36" t="s">
        <v>789</v>
      </c>
      <c r="F417" s="36" t="s">
        <v>790</v>
      </c>
      <c r="G417" s="66" t="s">
        <v>180</v>
      </c>
      <c r="H417" s="135" t="s">
        <v>181</v>
      </c>
      <c r="I417" s="36" t="s">
        <v>424</v>
      </c>
      <c r="J417" s="39" t="s">
        <v>225</v>
      </c>
      <c r="K417" s="37" t="s">
        <v>425</v>
      </c>
      <c r="L417" s="36" t="s">
        <v>426</v>
      </c>
      <c r="M417" s="37" t="s">
        <v>427</v>
      </c>
      <c r="N417" s="37" t="s">
        <v>428</v>
      </c>
      <c r="O417" s="38">
        <v>2</v>
      </c>
      <c r="P417" s="38">
        <v>3</v>
      </c>
      <c r="Q417" s="36">
        <f t="shared" si="170"/>
        <v>6</v>
      </c>
      <c r="R417" s="36" t="str">
        <f t="shared" si="171"/>
        <v>MEDIO</v>
      </c>
      <c r="S417" s="38">
        <v>25</v>
      </c>
      <c r="T417" s="36">
        <f t="shared" si="172"/>
        <v>150</v>
      </c>
      <c r="U417" s="86" t="str">
        <f t="shared" si="173"/>
        <v>II</v>
      </c>
      <c r="V417" s="87" t="str">
        <f t="shared" si="174"/>
        <v>Aceptable con control especifico</v>
      </c>
      <c r="W417" s="36" t="s">
        <v>429</v>
      </c>
      <c r="X417" s="87" t="s">
        <v>180</v>
      </c>
      <c r="Y417" s="36" t="s">
        <v>189</v>
      </c>
      <c r="Z417" s="36" t="s">
        <v>189</v>
      </c>
      <c r="AA417" s="36" t="s">
        <v>189</v>
      </c>
      <c r="AB417" s="36" t="s">
        <v>430</v>
      </c>
      <c r="AC417" s="36" t="s">
        <v>431</v>
      </c>
      <c r="AD417" s="142">
        <v>45869</v>
      </c>
      <c r="AE417" s="86" t="s">
        <v>191</v>
      </c>
      <c r="AF417" s="38">
        <v>2</v>
      </c>
      <c r="AG417" s="38">
        <v>3</v>
      </c>
      <c r="AH417" s="36">
        <f t="shared" si="175"/>
        <v>6</v>
      </c>
      <c r="AI417" s="36" t="str">
        <f t="shared" si="176"/>
        <v>MEDIO</v>
      </c>
      <c r="AJ417" s="38">
        <v>25</v>
      </c>
      <c r="AK417" s="36">
        <f t="shared" si="177"/>
        <v>150</v>
      </c>
      <c r="AL417" s="86" t="str">
        <f t="shared" si="169"/>
        <v>II</v>
      </c>
      <c r="AM417" s="87" t="str">
        <f t="shared" si="178"/>
        <v>Aceptable con control especifico</v>
      </c>
      <c r="AN417" s="36" t="s">
        <v>429</v>
      </c>
      <c r="AO417" s="86" t="s">
        <v>180</v>
      </c>
      <c r="AP417" s="36" t="s">
        <v>189</v>
      </c>
      <c r="AQ417" s="36" t="s">
        <v>189</v>
      </c>
      <c r="AR417" s="36" t="s">
        <v>189</v>
      </c>
      <c r="AS417" s="36" t="s">
        <v>430</v>
      </c>
      <c r="AT417" s="36" t="s">
        <v>431</v>
      </c>
      <c r="AU417" s="135" t="str">
        <f t="shared" si="179"/>
        <v>Se mantiene los controles establecidos</v>
      </c>
    </row>
    <row r="418" spans="2:47" s="47" customFormat="1" ht="174.75" customHeight="1" x14ac:dyDescent="0.25">
      <c r="B418" s="41" t="s">
        <v>567</v>
      </c>
      <c r="C418" s="73" t="s">
        <v>568</v>
      </c>
      <c r="D418" s="73" t="s">
        <v>788</v>
      </c>
      <c r="E418" s="36" t="s">
        <v>789</v>
      </c>
      <c r="F418" s="36" t="s">
        <v>790</v>
      </c>
      <c r="G418" s="66" t="s">
        <v>180</v>
      </c>
      <c r="H418" s="135" t="s">
        <v>247</v>
      </c>
      <c r="I418" s="36" t="s">
        <v>238</v>
      </c>
      <c r="J418" s="39" t="s">
        <v>225</v>
      </c>
      <c r="K418" s="37" t="s">
        <v>432</v>
      </c>
      <c r="L418" s="70" t="s">
        <v>433</v>
      </c>
      <c r="M418" s="72" t="s">
        <v>434</v>
      </c>
      <c r="N418" s="72" t="s">
        <v>435</v>
      </c>
      <c r="O418" s="38">
        <v>2</v>
      </c>
      <c r="P418" s="38">
        <v>2</v>
      </c>
      <c r="Q418" s="36">
        <f t="shared" si="170"/>
        <v>4</v>
      </c>
      <c r="R418" s="36" t="str">
        <f t="shared" si="171"/>
        <v>BAJO</v>
      </c>
      <c r="S418" s="38">
        <v>100</v>
      </c>
      <c r="T418" s="36">
        <f t="shared" si="172"/>
        <v>400</v>
      </c>
      <c r="U418" s="86" t="str">
        <f t="shared" si="173"/>
        <v>II</v>
      </c>
      <c r="V418" s="87" t="str">
        <f t="shared" si="174"/>
        <v>Aceptable con control especifico</v>
      </c>
      <c r="W418" s="38" t="s">
        <v>242</v>
      </c>
      <c r="X418" s="87" t="s">
        <v>180</v>
      </c>
      <c r="Y418" s="36" t="s">
        <v>189</v>
      </c>
      <c r="Z418" s="36" t="s">
        <v>189</v>
      </c>
      <c r="AA418" s="36" t="s">
        <v>651</v>
      </c>
      <c r="AB418" s="72" t="s">
        <v>437</v>
      </c>
      <c r="AC418" s="36" t="s">
        <v>438</v>
      </c>
      <c r="AD418" s="142">
        <v>45869</v>
      </c>
      <c r="AE418" s="86" t="s">
        <v>191</v>
      </c>
      <c r="AF418" s="38">
        <v>2</v>
      </c>
      <c r="AG418" s="38">
        <v>2</v>
      </c>
      <c r="AH418" s="36">
        <f t="shared" si="175"/>
        <v>4</v>
      </c>
      <c r="AI418" s="36" t="str">
        <f t="shared" si="176"/>
        <v>BAJO</v>
      </c>
      <c r="AJ418" s="38">
        <v>100</v>
      </c>
      <c r="AK418" s="36">
        <f t="shared" si="177"/>
        <v>400</v>
      </c>
      <c r="AL418" s="86" t="str">
        <f t="shared" si="169"/>
        <v>II</v>
      </c>
      <c r="AM418" s="87" t="str">
        <f t="shared" si="178"/>
        <v>Aceptable con control especifico</v>
      </c>
      <c r="AN418" s="38" t="s">
        <v>242</v>
      </c>
      <c r="AO418" s="86" t="s">
        <v>180</v>
      </c>
      <c r="AP418" s="36" t="s">
        <v>189</v>
      </c>
      <c r="AQ418" s="36" t="s">
        <v>189</v>
      </c>
      <c r="AR418" s="36" t="s">
        <v>651</v>
      </c>
      <c r="AS418" s="72" t="s">
        <v>437</v>
      </c>
      <c r="AT418" s="36" t="s">
        <v>438</v>
      </c>
      <c r="AU418" s="135" t="str">
        <f t="shared" si="179"/>
        <v>Se mantiene los controles establecidos</v>
      </c>
    </row>
    <row r="419" spans="2:47" s="47" customFormat="1" ht="174.75" customHeight="1" x14ac:dyDescent="0.25">
      <c r="B419" s="41" t="s">
        <v>567</v>
      </c>
      <c r="C419" s="73" t="s">
        <v>568</v>
      </c>
      <c r="D419" s="73" t="s">
        <v>788</v>
      </c>
      <c r="E419" s="36" t="s">
        <v>789</v>
      </c>
      <c r="F419" s="36" t="s">
        <v>790</v>
      </c>
      <c r="G419" s="66" t="s">
        <v>180</v>
      </c>
      <c r="H419" s="135" t="s">
        <v>181</v>
      </c>
      <c r="I419" s="36" t="s">
        <v>439</v>
      </c>
      <c r="J419" s="39" t="s">
        <v>225</v>
      </c>
      <c r="K419" s="37" t="s">
        <v>244</v>
      </c>
      <c r="L419" s="36" t="s">
        <v>185</v>
      </c>
      <c r="M419" s="37" t="s">
        <v>440</v>
      </c>
      <c r="N419" s="37" t="s">
        <v>185</v>
      </c>
      <c r="O419" s="38">
        <v>2</v>
      </c>
      <c r="P419" s="38">
        <v>1</v>
      </c>
      <c r="Q419" s="36">
        <f t="shared" si="170"/>
        <v>2</v>
      </c>
      <c r="R419" s="36" t="str">
        <f t="shared" si="171"/>
        <v>BAJO</v>
      </c>
      <c r="S419" s="38">
        <v>10</v>
      </c>
      <c r="T419" s="36">
        <f t="shared" si="172"/>
        <v>20</v>
      </c>
      <c r="U419" s="86" t="str">
        <f t="shared" si="173"/>
        <v>IV</v>
      </c>
      <c r="V419" s="87" t="str">
        <f t="shared" si="174"/>
        <v>Aceptable</v>
      </c>
      <c r="W419" s="38" t="s">
        <v>242</v>
      </c>
      <c r="X419" s="87" t="s">
        <v>180</v>
      </c>
      <c r="Y419" s="36" t="s">
        <v>189</v>
      </c>
      <c r="Z419" s="36" t="s">
        <v>189</v>
      </c>
      <c r="AA419" s="36" t="s">
        <v>441</v>
      </c>
      <c r="AB419" s="36" t="s">
        <v>442</v>
      </c>
      <c r="AC419" s="36" t="s">
        <v>443</v>
      </c>
      <c r="AD419" s="142">
        <v>45869</v>
      </c>
      <c r="AE419" s="86" t="s">
        <v>191</v>
      </c>
      <c r="AF419" s="38">
        <v>2</v>
      </c>
      <c r="AG419" s="38">
        <v>1</v>
      </c>
      <c r="AH419" s="36">
        <f t="shared" si="175"/>
        <v>2</v>
      </c>
      <c r="AI419" s="36" t="str">
        <f t="shared" si="176"/>
        <v>BAJO</v>
      </c>
      <c r="AJ419" s="38">
        <v>10</v>
      </c>
      <c r="AK419" s="36">
        <f t="shared" si="177"/>
        <v>20</v>
      </c>
      <c r="AL419" s="86" t="str">
        <f t="shared" si="169"/>
        <v>IV</v>
      </c>
      <c r="AM419" s="87" t="str">
        <f t="shared" si="178"/>
        <v>Aceptable</v>
      </c>
      <c r="AN419" s="38" t="s">
        <v>242</v>
      </c>
      <c r="AO419" s="86" t="s">
        <v>180</v>
      </c>
      <c r="AP419" s="36" t="s">
        <v>189</v>
      </c>
      <c r="AQ419" s="36" t="s">
        <v>189</v>
      </c>
      <c r="AR419" s="36" t="s">
        <v>441</v>
      </c>
      <c r="AS419" s="36" t="s">
        <v>442</v>
      </c>
      <c r="AT419" s="36" t="s">
        <v>443</v>
      </c>
      <c r="AU419" s="135" t="str">
        <f t="shared" si="179"/>
        <v>Se mantiene los controles establecidos</v>
      </c>
    </row>
    <row r="420" spans="2:47" s="47" customFormat="1" ht="174.75" customHeight="1" x14ac:dyDescent="0.25">
      <c r="B420" s="41" t="s">
        <v>567</v>
      </c>
      <c r="C420" s="73" t="s">
        <v>568</v>
      </c>
      <c r="D420" s="73" t="s">
        <v>788</v>
      </c>
      <c r="E420" s="36" t="s">
        <v>789</v>
      </c>
      <c r="F420" s="36" t="s">
        <v>790</v>
      </c>
      <c r="G420" s="66" t="s">
        <v>180</v>
      </c>
      <c r="H420" s="135" t="s">
        <v>247</v>
      </c>
      <c r="I420" s="86" t="s">
        <v>248</v>
      </c>
      <c r="J420" s="39" t="s">
        <v>444</v>
      </c>
      <c r="K420" s="37" t="s">
        <v>410</v>
      </c>
      <c r="L420" s="36" t="s">
        <v>445</v>
      </c>
      <c r="M420" s="37" t="s">
        <v>446</v>
      </c>
      <c r="N420" s="37" t="s">
        <v>447</v>
      </c>
      <c r="O420" s="38">
        <v>2</v>
      </c>
      <c r="P420" s="38">
        <v>2</v>
      </c>
      <c r="Q420" s="36">
        <f t="shared" si="170"/>
        <v>4</v>
      </c>
      <c r="R420" s="36" t="str">
        <f t="shared" si="171"/>
        <v>BAJO</v>
      </c>
      <c r="S420" s="38">
        <v>25</v>
      </c>
      <c r="T420" s="36">
        <f t="shared" si="172"/>
        <v>100</v>
      </c>
      <c r="U420" s="86" t="str">
        <f t="shared" si="173"/>
        <v>III</v>
      </c>
      <c r="V420" s="87" t="str">
        <f t="shared" si="174"/>
        <v>Mejorable</v>
      </c>
      <c r="W420" s="38" t="s">
        <v>253</v>
      </c>
      <c r="X420" s="87" t="s">
        <v>180</v>
      </c>
      <c r="Y420" s="36" t="s">
        <v>189</v>
      </c>
      <c r="Z420" s="36" t="s">
        <v>189</v>
      </c>
      <c r="AA420" s="36" t="s">
        <v>189</v>
      </c>
      <c r="AB420" s="37" t="s">
        <v>448</v>
      </c>
      <c r="AC420" s="37" t="s">
        <v>449</v>
      </c>
      <c r="AD420" s="142">
        <v>45869</v>
      </c>
      <c r="AE420" s="86" t="s">
        <v>191</v>
      </c>
      <c r="AF420" s="38">
        <v>2</v>
      </c>
      <c r="AG420" s="38">
        <v>2</v>
      </c>
      <c r="AH420" s="36">
        <f t="shared" si="175"/>
        <v>4</v>
      </c>
      <c r="AI420" s="36" t="str">
        <f t="shared" si="176"/>
        <v>BAJO</v>
      </c>
      <c r="AJ420" s="38">
        <v>25</v>
      </c>
      <c r="AK420" s="36">
        <f t="shared" si="177"/>
        <v>100</v>
      </c>
      <c r="AL420" s="86" t="str">
        <f t="shared" si="169"/>
        <v>III</v>
      </c>
      <c r="AM420" s="87" t="str">
        <f t="shared" si="178"/>
        <v>Mejorable</v>
      </c>
      <c r="AN420" s="38" t="s">
        <v>253</v>
      </c>
      <c r="AO420" s="86" t="s">
        <v>180</v>
      </c>
      <c r="AP420" s="36" t="s">
        <v>189</v>
      </c>
      <c r="AQ420" s="36" t="s">
        <v>189</v>
      </c>
      <c r="AR420" s="36" t="s">
        <v>189</v>
      </c>
      <c r="AS420" s="37" t="s">
        <v>448</v>
      </c>
      <c r="AT420" s="37" t="s">
        <v>449</v>
      </c>
      <c r="AU420" s="135" t="str">
        <f t="shared" si="179"/>
        <v>Se mantiene los controles establecidos</v>
      </c>
    </row>
    <row r="421" spans="2:47" s="47" customFormat="1" ht="174.75" customHeight="1" x14ac:dyDescent="0.25">
      <c r="B421" s="41" t="s">
        <v>567</v>
      </c>
      <c r="C421" s="73" t="s">
        <v>568</v>
      </c>
      <c r="D421" s="73" t="s">
        <v>788</v>
      </c>
      <c r="E421" s="36" t="s">
        <v>789</v>
      </c>
      <c r="F421" s="36" t="s">
        <v>790</v>
      </c>
      <c r="G421" s="66" t="s">
        <v>180</v>
      </c>
      <c r="H421" s="135" t="s">
        <v>247</v>
      </c>
      <c r="I421" s="103" t="s">
        <v>255</v>
      </c>
      <c r="J421" s="39" t="s">
        <v>444</v>
      </c>
      <c r="K421" s="37" t="s">
        <v>410</v>
      </c>
      <c r="L421" s="36" t="s">
        <v>445</v>
      </c>
      <c r="M421" s="37" t="s">
        <v>450</v>
      </c>
      <c r="N421" s="37" t="s">
        <v>447</v>
      </c>
      <c r="O421" s="38">
        <v>2</v>
      </c>
      <c r="P421" s="38">
        <v>1</v>
      </c>
      <c r="Q421" s="36">
        <f t="shared" si="170"/>
        <v>2</v>
      </c>
      <c r="R421" s="36" t="str">
        <f t="shared" si="171"/>
        <v>BAJO</v>
      </c>
      <c r="S421" s="38">
        <v>100</v>
      </c>
      <c r="T421" s="36">
        <f t="shared" si="172"/>
        <v>200</v>
      </c>
      <c r="U421" s="86" t="str">
        <f t="shared" si="173"/>
        <v>II</v>
      </c>
      <c r="V421" s="87" t="str">
        <f t="shared" si="174"/>
        <v>Aceptable con control especifico</v>
      </c>
      <c r="W421" s="38" t="s">
        <v>253</v>
      </c>
      <c r="X421" s="87" t="s">
        <v>180</v>
      </c>
      <c r="Y421" s="36" t="s">
        <v>189</v>
      </c>
      <c r="Z421" s="36" t="s">
        <v>189</v>
      </c>
      <c r="AA421" s="36" t="s">
        <v>189</v>
      </c>
      <c r="AB421" s="37" t="s">
        <v>451</v>
      </c>
      <c r="AC421" s="37" t="s">
        <v>449</v>
      </c>
      <c r="AD421" s="142">
        <v>45869</v>
      </c>
      <c r="AE421" s="86" t="s">
        <v>191</v>
      </c>
      <c r="AF421" s="38">
        <v>2</v>
      </c>
      <c r="AG421" s="38">
        <v>1</v>
      </c>
      <c r="AH421" s="36">
        <f t="shared" si="175"/>
        <v>2</v>
      </c>
      <c r="AI421" s="36" t="str">
        <f t="shared" si="176"/>
        <v>BAJO</v>
      </c>
      <c r="AJ421" s="38">
        <v>100</v>
      </c>
      <c r="AK421" s="36">
        <f t="shared" si="177"/>
        <v>200</v>
      </c>
      <c r="AL421" s="86" t="str">
        <f t="shared" si="169"/>
        <v>II</v>
      </c>
      <c r="AM421" s="87" t="str">
        <f t="shared" si="178"/>
        <v>Aceptable con control especifico</v>
      </c>
      <c r="AN421" s="38" t="s">
        <v>253</v>
      </c>
      <c r="AO421" s="86" t="s">
        <v>180</v>
      </c>
      <c r="AP421" s="36" t="s">
        <v>189</v>
      </c>
      <c r="AQ421" s="36" t="s">
        <v>189</v>
      </c>
      <c r="AR421" s="36" t="s">
        <v>189</v>
      </c>
      <c r="AS421" s="37" t="s">
        <v>451</v>
      </c>
      <c r="AT421" s="37" t="s">
        <v>449</v>
      </c>
      <c r="AU421" s="135" t="str">
        <f t="shared" si="179"/>
        <v>Se mantiene los controles establecidos</v>
      </c>
    </row>
    <row r="422" spans="2:47" s="47" customFormat="1" ht="174.75" customHeight="1" x14ac:dyDescent="0.25">
      <c r="B422" s="41" t="s">
        <v>567</v>
      </c>
      <c r="C422" s="73" t="s">
        <v>568</v>
      </c>
      <c r="D422" s="73" t="s">
        <v>788</v>
      </c>
      <c r="E422" s="36" t="s">
        <v>789</v>
      </c>
      <c r="F422" s="36" t="s">
        <v>790</v>
      </c>
      <c r="G422" s="66" t="s">
        <v>180</v>
      </c>
      <c r="H422" s="135" t="s">
        <v>247</v>
      </c>
      <c r="I422" s="86" t="s">
        <v>256</v>
      </c>
      <c r="J422" s="39" t="s">
        <v>444</v>
      </c>
      <c r="K422" s="37" t="s">
        <v>452</v>
      </c>
      <c r="L422" s="36" t="s">
        <v>258</v>
      </c>
      <c r="M422" s="37" t="s">
        <v>446</v>
      </c>
      <c r="N422" s="37" t="s">
        <v>447</v>
      </c>
      <c r="O422" s="38">
        <v>2</v>
      </c>
      <c r="P422" s="38">
        <v>1</v>
      </c>
      <c r="Q422" s="36">
        <f t="shared" si="170"/>
        <v>2</v>
      </c>
      <c r="R422" s="36" t="str">
        <f t="shared" si="171"/>
        <v>BAJO</v>
      </c>
      <c r="S422" s="38">
        <v>100</v>
      </c>
      <c r="T422" s="36">
        <f t="shared" si="172"/>
        <v>200</v>
      </c>
      <c r="U422" s="86" t="str">
        <f t="shared" si="173"/>
        <v>II</v>
      </c>
      <c r="V422" s="87" t="str">
        <f t="shared" si="174"/>
        <v>Aceptable con control especifico</v>
      </c>
      <c r="W422" s="38" t="s">
        <v>253</v>
      </c>
      <c r="X422" s="87" t="s">
        <v>180</v>
      </c>
      <c r="Y422" s="36" t="s">
        <v>189</v>
      </c>
      <c r="Z422" s="36" t="s">
        <v>189</v>
      </c>
      <c r="AA422" s="36" t="s">
        <v>189</v>
      </c>
      <c r="AB422" s="37" t="s">
        <v>448</v>
      </c>
      <c r="AC422" s="37" t="s">
        <v>449</v>
      </c>
      <c r="AD422" s="142">
        <v>45869</v>
      </c>
      <c r="AE422" s="86" t="s">
        <v>191</v>
      </c>
      <c r="AF422" s="38">
        <v>2</v>
      </c>
      <c r="AG422" s="38">
        <v>1</v>
      </c>
      <c r="AH422" s="36">
        <f t="shared" si="175"/>
        <v>2</v>
      </c>
      <c r="AI422" s="36" t="str">
        <f t="shared" si="176"/>
        <v>BAJO</v>
      </c>
      <c r="AJ422" s="38">
        <v>100</v>
      </c>
      <c r="AK422" s="36">
        <f t="shared" si="177"/>
        <v>200</v>
      </c>
      <c r="AL422" s="86" t="str">
        <f t="shared" si="169"/>
        <v>II</v>
      </c>
      <c r="AM422" s="87" t="str">
        <f t="shared" si="178"/>
        <v>Aceptable con control especifico</v>
      </c>
      <c r="AN422" s="38" t="s">
        <v>253</v>
      </c>
      <c r="AO422" s="86" t="s">
        <v>180</v>
      </c>
      <c r="AP422" s="36" t="s">
        <v>189</v>
      </c>
      <c r="AQ422" s="36" t="s">
        <v>189</v>
      </c>
      <c r="AR422" s="36" t="s">
        <v>189</v>
      </c>
      <c r="AS422" s="37" t="s">
        <v>448</v>
      </c>
      <c r="AT422" s="37" t="s">
        <v>449</v>
      </c>
      <c r="AU422" s="135" t="str">
        <f t="shared" si="179"/>
        <v>Se mantiene los controles establecidos</v>
      </c>
    </row>
    <row r="423" spans="2:47" s="47" customFormat="1" ht="174.75" customHeight="1" x14ac:dyDescent="0.25">
      <c r="B423" s="41" t="s">
        <v>455</v>
      </c>
      <c r="C423" s="42" t="s">
        <v>456</v>
      </c>
      <c r="D423" s="42" t="s">
        <v>810</v>
      </c>
      <c r="E423" s="36" t="s">
        <v>811</v>
      </c>
      <c r="F423" s="36" t="s">
        <v>812</v>
      </c>
      <c r="G423" s="36" t="s">
        <v>180</v>
      </c>
      <c r="H423" s="135" t="s">
        <v>181</v>
      </c>
      <c r="I423" s="36" t="s">
        <v>182</v>
      </c>
      <c r="J423" s="39" t="s">
        <v>337</v>
      </c>
      <c r="K423" s="104" t="s">
        <v>184</v>
      </c>
      <c r="L423" s="36" t="s">
        <v>185</v>
      </c>
      <c r="M423" s="37" t="s">
        <v>338</v>
      </c>
      <c r="N423" s="37" t="s">
        <v>339</v>
      </c>
      <c r="O423" s="38">
        <v>2</v>
      </c>
      <c r="P423" s="38">
        <v>2</v>
      </c>
      <c r="Q423" s="36">
        <f t="shared" si="170"/>
        <v>4</v>
      </c>
      <c r="R423" s="36" t="str">
        <f t="shared" si="171"/>
        <v>BAJO</v>
      </c>
      <c r="S423" s="38">
        <v>10</v>
      </c>
      <c r="T423" s="36">
        <f t="shared" si="172"/>
        <v>40</v>
      </c>
      <c r="U423" s="86" t="str">
        <f t="shared" si="173"/>
        <v>III</v>
      </c>
      <c r="V423" s="87" t="str">
        <f t="shared" si="174"/>
        <v>Mejorable</v>
      </c>
      <c r="W423" s="37" t="s">
        <v>188</v>
      </c>
      <c r="X423" s="87" t="s">
        <v>180</v>
      </c>
      <c r="Y423" s="36" t="s">
        <v>189</v>
      </c>
      <c r="Z423" s="36" t="s">
        <v>189</v>
      </c>
      <c r="AA423" s="36" t="s">
        <v>189</v>
      </c>
      <c r="AB423" s="36" t="s">
        <v>340</v>
      </c>
      <c r="AC423" s="36" t="s">
        <v>341</v>
      </c>
      <c r="AD423" s="142">
        <v>45869</v>
      </c>
      <c r="AE423" s="86" t="s">
        <v>191</v>
      </c>
      <c r="AF423" s="38">
        <v>2</v>
      </c>
      <c r="AG423" s="38">
        <v>2</v>
      </c>
      <c r="AH423" s="36">
        <f t="shared" si="175"/>
        <v>4</v>
      </c>
      <c r="AI423" s="36" t="str">
        <f t="shared" si="176"/>
        <v>BAJO</v>
      </c>
      <c r="AJ423" s="38">
        <v>10</v>
      </c>
      <c r="AK423" s="36">
        <f t="shared" si="177"/>
        <v>40</v>
      </c>
      <c r="AL423" s="86" t="str">
        <f t="shared" ref="AL423:AL487" si="185">IF(AK423&lt;=20,"IV",IF(AK423&lt;=120,"III",IF(AK423&lt;=500,"II",IF(AK423&lt;=4000,"I",FALSE))))</f>
        <v>III</v>
      </c>
      <c r="AM423" s="87" t="str">
        <f t="shared" si="178"/>
        <v>Mejorable</v>
      </c>
      <c r="AN423" s="37" t="s">
        <v>188</v>
      </c>
      <c r="AO423" s="86" t="s">
        <v>180</v>
      </c>
      <c r="AP423" s="36" t="s">
        <v>189</v>
      </c>
      <c r="AQ423" s="36" t="s">
        <v>189</v>
      </c>
      <c r="AR423" s="36" t="s">
        <v>189</v>
      </c>
      <c r="AS423" s="36" t="s">
        <v>340</v>
      </c>
      <c r="AT423" s="36" t="s">
        <v>341</v>
      </c>
      <c r="AU423" s="135" t="str">
        <f t="shared" si="179"/>
        <v>Se mantiene los controles establecidos</v>
      </c>
    </row>
    <row r="424" spans="2:47" s="47" customFormat="1" ht="174.75" customHeight="1" x14ac:dyDescent="0.25">
      <c r="B424" s="41" t="s">
        <v>455</v>
      </c>
      <c r="C424" s="42" t="s">
        <v>456</v>
      </c>
      <c r="D424" s="42" t="s">
        <v>810</v>
      </c>
      <c r="E424" s="36" t="s">
        <v>811</v>
      </c>
      <c r="F424" s="36" t="s">
        <v>812</v>
      </c>
      <c r="G424" s="36" t="s">
        <v>180</v>
      </c>
      <c r="H424" s="135" t="s">
        <v>181</v>
      </c>
      <c r="I424" s="36" t="s">
        <v>192</v>
      </c>
      <c r="J424" s="39" t="s">
        <v>342</v>
      </c>
      <c r="K424" s="37" t="s">
        <v>194</v>
      </c>
      <c r="L424" s="36" t="s">
        <v>185</v>
      </c>
      <c r="M424" s="104" t="s">
        <v>195</v>
      </c>
      <c r="N424" s="37" t="s">
        <v>343</v>
      </c>
      <c r="O424" s="38">
        <v>2</v>
      </c>
      <c r="P424" s="38">
        <v>3</v>
      </c>
      <c r="Q424" s="36">
        <f t="shared" si="170"/>
        <v>6</v>
      </c>
      <c r="R424" s="36" t="str">
        <f t="shared" si="171"/>
        <v>MEDIO</v>
      </c>
      <c r="S424" s="38">
        <v>10</v>
      </c>
      <c r="T424" s="36">
        <f t="shared" si="172"/>
        <v>60</v>
      </c>
      <c r="U424" s="86" t="str">
        <f t="shared" si="173"/>
        <v>III</v>
      </c>
      <c r="V424" s="143" t="str">
        <f t="shared" si="174"/>
        <v>Mejorable</v>
      </c>
      <c r="W424" s="37" t="s">
        <v>197</v>
      </c>
      <c r="X424" s="87" t="s">
        <v>180</v>
      </c>
      <c r="Y424" s="36" t="s">
        <v>189</v>
      </c>
      <c r="Z424" s="36" t="s">
        <v>189</v>
      </c>
      <c r="AA424" s="36" t="s">
        <v>189</v>
      </c>
      <c r="AB424" s="36" t="s">
        <v>344</v>
      </c>
      <c r="AC424" s="36" t="s">
        <v>345</v>
      </c>
      <c r="AD424" s="142">
        <v>45869</v>
      </c>
      <c r="AE424" s="86" t="s">
        <v>191</v>
      </c>
      <c r="AF424" s="86">
        <v>6</v>
      </c>
      <c r="AG424" s="86">
        <v>3</v>
      </c>
      <c r="AH424" s="86">
        <f>AF424*AG424</f>
        <v>18</v>
      </c>
      <c r="AI424" s="36" t="str">
        <f t="shared" si="176"/>
        <v>ALTO</v>
      </c>
      <c r="AJ424" s="38">
        <v>10</v>
      </c>
      <c r="AK424" s="36">
        <f t="shared" si="177"/>
        <v>180</v>
      </c>
      <c r="AL424" s="86" t="str">
        <f t="shared" si="185"/>
        <v>II</v>
      </c>
      <c r="AM424" s="143" t="str">
        <f t="shared" si="178"/>
        <v>Aceptable con control especifico</v>
      </c>
      <c r="AN424" s="37" t="s">
        <v>197</v>
      </c>
      <c r="AO424" s="86" t="s">
        <v>180</v>
      </c>
      <c r="AP424" s="36" t="s">
        <v>189</v>
      </c>
      <c r="AQ424" s="36" t="s">
        <v>189</v>
      </c>
      <c r="AR424" s="36" t="s">
        <v>189</v>
      </c>
      <c r="AS424" s="36" t="s">
        <v>344</v>
      </c>
      <c r="AT424" s="36" t="s">
        <v>345</v>
      </c>
      <c r="AU424" s="135" t="str">
        <f t="shared" si="179"/>
        <v>Disminuyó el riesgo</v>
      </c>
    </row>
    <row r="425" spans="2:47" s="47" customFormat="1" ht="174.75" customHeight="1" x14ac:dyDescent="0.25">
      <c r="B425" s="41" t="s">
        <v>455</v>
      </c>
      <c r="C425" s="42" t="s">
        <v>456</v>
      </c>
      <c r="D425" s="42" t="s">
        <v>810</v>
      </c>
      <c r="E425" s="36" t="s">
        <v>811</v>
      </c>
      <c r="F425" s="36" t="s">
        <v>812</v>
      </c>
      <c r="G425" s="36" t="s">
        <v>180</v>
      </c>
      <c r="H425" s="135" t="s">
        <v>181</v>
      </c>
      <c r="I425" s="36" t="s">
        <v>346</v>
      </c>
      <c r="J425" s="39" t="s">
        <v>342</v>
      </c>
      <c r="K425" s="37" t="s">
        <v>347</v>
      </c>
      <c r="L425" s="36" t="s">
        <v>348</v>
      </c>
      <c r="M425" s="37" t="s">
        <v>349</v>
      </c>
      <c r="N425" s="37" t="s">
        <v>350</v>
      </c>
      <c r="O425" s="38">
        <v>2</v>
      </c>
      <c r="P425" s="38">
        <v>3</v>
      </c>
      <c r="Q425" s="36">
        <f t="shared" si="170"/>
        <v>6</v>
      </c>
      <c r="R425" s="36" t="str">
        <f t="shared" si="171"/>
        <v>MEDIO</v>
      </c>
      <c r="S425" s="38">
        <v>10</v>
      </c>
      <c r="T425" s="36">
        <f t="shared" si="172"/>
        <v>60</v>
      </c>
      <c r="U425" s="86" t="str">
        <f t="shared" si="173"/>
        <v>III</v>
      </c>
      <c r="V425" s="87" t="str">
        <f t="shared" si="174"/>
        <v>Mejorable</v>
      </c>
      <c r="W425" s="38" t="s">
        <v>351</v>
      </c>
      <c r="X425" s="87" t="s">
        <v>180</v>
      </c>
      <c r="Y425" s="36" t="s">
        <v>189</v>
      </c>
      <c r="Z425" s="36" t="s">
        <v>189</v>
      </c>
      <c r="AA425" s="36" t="s">
        <v>352</v>
      </c>
      <c r="AB425" s="36" t="s">
        <v>353</v>
      </c>
      <c r="AC425" s="36" t="s">
        <v>354</v>
      </c>
      <c r="AD425" s="142">
        <v>45869</v>
      </c>
      <c r="AE425" s="86" t="s">
        <v>191</v>
      </c>
      <c r="AF425" s="38">
        <v>6</v>
      </c>
      <c r="AG425" s="38">
        <v>3</v>
      </c>
      <c r="AH425" s="36">
        <f t="shared" si="175"/>
        <v>18</v>
      </c>
      <c r="AI425" s="36" t="str">
        <f t="shared" si="176"/>
        <v>ALTO</v>
      </c>
      <c r="AJ425" s="38">
        <v>10</v>
      </c>
      <c r="AK425" s="36">
        <f t="shared" si="177"/>
        <v>180</v>
      </c>
      <c r="AL425" s="86" t="str">
        <f t="shared" si="185"/>
        <v>II</v>
      </c>
      <c r="AM425" s="87" t="str">
        <f t="shared" si="178"/>
        <v>Aceptable con control especifico</v>
      </c>
      <c r="AN425" s="38" t="s">
        <v>351</v>
      </c>
      <c r="AO425" s="86" t="s">
        <v>180</v>
      </c>
      <c r="AP425" s="36" t="s">
        <v>189</v>
      </c>
      <c r="AQ425" s="36" t="s">
        <v>189</v>
      </c>
      <c r="AR425" s="36" t="s">
        <v>352</v>
      </c>
      <c r="AS425" s="36" t="s">
        <v>353</v>
      </c>
      <c r="AT425" s="36" t="s">
        <v>354</v>
      </c>
      <c r="AU425" s="135" t="str">
        <f t="shared" si="179"/>
        <v>Disminuyó el riesgo</v>
      </c>
    </row>
    <row r="426" spans="2:47" s="47" customFormat="1" ht="174.75" customHeight="1" x14ac:dyDescent="0.25">
      <c r="B426" s="41" t="s">
        <v>455</v>
      </c>
      <c r="C426" s="42" t="s">
        <v>456</v>
      </c>
      <c r="D426" s="42" t="s">
        <v>810</v>
      </c>
      <c r="E426" s="36" t="s">
        <v>811</v>
      </c>
      <c r="F426" s="36" t="s">
        <v>812</v>
      </c>
      <c r="G426" s="36" t="s">
        <v>180</v>
      </c>
      <c r="H426" s="135" t="s">
        <v>181</v>
      </c>
      <c r="I426" s="36" t="s">
        <v>200</v>
      </c>
      <c r="J426" s="39" t="s">
        <v>342</v>
      </c>
      <c r="K426" s="37" t="s">
        <v>355</v>
      </c>
      <c r="L426" s="36" t="s">
        <v>185</v>
      </c>
      <c r="M426" s="37" t="s">
        <v>356</v>
      </c>
      <c r="N426" s="37" t="s">
        <v>357</v>
      </c>
      <c r="O426" s="38">
        <v>2</v>
      </c>
      <c r="P426" s="38">
        <v>3</v>
      </c>
      <c r="Q426" s="36">
        <f t="shared" si="170"/>
        <v>6</v>
      </c>
      <c r="R426" s="36" t="str">
        <f t="shared" si="171"/>
        <v>MEDIO</v>
      </c>
      <c r="S426" s="38">
        <v>10</v>
      </c>
      <c r="T426" s="36">
        <f t="shared" si="172"/>
        <v>60</v>
      </c>
      <c r="U426" s="86" t="str">
        <f t="shared" si="173"/>
        <v>III</v>
      </c>
      <c r="V426" s="87" t="str">
        <f t="shared" si="174"/>
        <v>Mejorable</v>
      </c>
      <c r="W426" s="38" t="s">
        <v>358</v>
      </c>
      <c r="X426" s="87" t="s">
        <v>180</v>
      </c>
      <c r="Y426" s="36" t="s">
        <v>189</v>
      </c>
      <c r="Z426" s="36" t="s">
        <v>189</v>
      </c>
      <c r="AA426" s="36" t="s">
        <v>189</v>
      </c>
      <c r="AB426" s="36" t="s">
        <v>359</v>
      </c>
      <c r="AC426" s="36" t="s">
        <v>354</v>
      </c>
      <c r="AD426" s="142">
        <v>45869</v>
      </c>
      <c r="AE426" s="86" t="s">
        <v>191</v>
      </c>
      <c r="AF426" s="38">
        <v>6</v>
      </c>
      <c r="AG426" s="38">
        <v>3</v>
      </c>
      <c r="AH426" s="36">
        <f t="shared" si="175"/>
        <v>18</v>
      </c>
      <c r="AI426" s="36" t="str">
        <f t="shared" si="176"/>
        <v>ALTO</v>
      </c>
      <c r="AJ426" s="38">
        <v>10</v>
      </c>
      <c r="AK426" s="36">
        <f t="shared" si="177"/>
        <v>180</v>
      </c>
      <c r="AL426" s="86" t="str">
        <f t="shared" si="185"/>
        <v>II</v>
      </c>
      <c r="AM426" s="87" t="str">
        <f t="shared" si="178"/>
        <v>Aceptable con control especifico</v>
      </c>
      <c r="AN426" s="38" t="s">
        <v>358</v>
      </c>
      <c r="AO426" s="86" t="s">
        <v>180</v>
      </c>
      <c r="AP426" s="36" t="s">
        <v>189</v>
      </c>
      <c r="AQ426" s="36" t="s">
        <v>189</v>
      </c>
      <c r="AR426" s="36" t="s">
        <v>189</v>
      </c>
      <c r="AS426" s="36" t="s">
        <v>359</v>
      </c>
      <c r="AT426" s="36" t="s">
        <v>354</v>
      </c>
      <c r="AU426" s="135" t="str">
        <f t="shared" si="179"/>
        <v>Disminuyó el riesgo</v>
      </c>
    </row>
    <row r="427" spans="2:47" s="47" customFormat="1" ht="174.75" customHeight="1" x14ac:dyDescent="0.25">
      <c r="B427" s="41" t="s">
        <v>455</v>
      </c>
      <c r="C427" s="42" t="s">
        <v>456</v>
      </c>
      <c r="D427" s="42" t="s">
        <v>810</v>
      </c>
      <c r="E427" s="36" t="s">
        <v>811</v>
      </c>
      <c r="F427" s="36" t="s">
        <v>812</v>
      </c>
      <c r="G427" s="36" t="s">
        <v>180</v>
      </c>
      <c r="H427" s="135" t="s">
        <v>181</v>
      </c>
      <c r="I427" s="36" t="s">
        <v>205</v>
      </c>
      <c r="J427" s="39" t="s">
        <v>342</v>
      </c>
      <c r="K427" s="37" t="s">
        <v>360</v>
      </c>
      <c r="L427" s="36" t="s">
        <v>207</v>
      </c>
      <c r="M427" s="37" t="s">
        <v>221</v>
      </c>
      <c r="N427" s="37" t="s">
        <v>361</v>
      </c>
      <c r="O427" s="38">
        <v>2</v>
      </c>
      <c r="P427" s="38">
        <v>3</v>
      </c>
      <c r="Q427" s="36">
        <f t="shared" si="170"/>
        <v>6</v>
      </c>
      <c r="R427" s="36" t="str">
        <f t="shared" si="171"/>
        <v>MEDIO</v>
      </c>
      <c r="S427" s="38">
        <v>10</v>
      </c>
      <c r="T427" s="36">
        <f t="shared" si="172"/>
        <v>60</v>
      </c>
      <c r="U427" s="86" t="str">
        <f t="shared" si="173"/>
        <v>III</v>
      </c>
      <c r="V427" s="87" t="str">
        <f t="shared" si="174"/>
        <v>Mejorable</v>
      </c>
      <c r="W427" s="36" t="s">
        <v>209</v>
      </c>
      <c r="X427" s="87" t="s">
        <v>180</v>
      </c>
      <c r="Y427" s="36" t="s">
        <v>189</v>
      </c>
      <c r="Z427" s="36" t="s">
        <v>189</v>
      </c>
      <c r="AA427" s="36" t="s">
        <v>189</v>
      </c>
      <c r="AB427" s="36" t="s">
        <v>362</v>
      </c>
      <c r="AC427" s="36" t="s">
        <v>354</v>
      </c>
      <c r="AD427" s="142">
        <v>45869</v>
      </c>
      <c r="AE427" s="86" t="s">
        <v>191</v>
      </c>
      <c r="AF427" s="38">
        <v>2</v>
      </c>
      <c r="AG427" s="38">
        <v>3</v>
      </c>
      <c r="AH427" s="36">
        <f t="shared" si="175"/>
        <v>6</v>
      </c>
      <c r="AI427" s="36" t="str">
        <f t="shared" si="176"/>
        <v>MEDIO</v>
      </c>
      <c r="AJ427" s="38">
        <v>10</v>
      </c>
      <c r="AK427" s="36">
        <f t="shared" si="177"/>
        <v>60</v>
      </c>
      <c r="AL427" s="86" t="str">
        <f t="shared" si="185"/>
        <v>III</v>
      </c>
      <c r="AM427" s="87" t="str">
        <f t="shared" si="178"/>
        <v>Mejorable</v>
      </c>
      <c r="AN427" s="36" t="s">
        <v>209</v>
      </c>
      <c r="AO427" s="86" t="s">
        <v>180</v>
      </c>
      <c r="AP427" s="36" t="s">
        <v>189</v>
      </c>
      <c r="AQ427" s="36" t="s">
        <v>189</v>
      </c>
      <c r="AR427" s="36" t="s">
        <v>189</v>
      </c>
      <c r="AS427" s="36" t="s">
        <v>362</v>
      </c>
      <c r="AT427" s="36" t="s">
        <v>354</v>
      </c>
      <c r="AU427" s="135" t="str">
        <f t="shared" si="179"/>
        <v>Se mantiene los controles establecidos</v>
      </c>
    </row>
    <row r="428" spans="2:47" s="47" customFormat="1" ht="174.75" customHeight="1" x14ac:dyDescent="0.25">
      <c r="B428" s="41" t="s">
        <v>455</v>
      </c>
      <c r="C428" s="42" t="s">
        <v>456</v>
      </c>
      <c r="D428" s="42" t="s">
        <v>810</v>
      </c>
      <c r="E428" s="36" t="s">
        <v>811</v>
      </c>
      <c r="F428" s="36" t="s">
        <v>812</v>
      </c>
      <c r="G428" s="36" t="s">
        <v>180</v>
      </c>
      <c r="H428" s="135" t="s">
        <v>181</v>
      </c>
      <c r="I428" s="36" t="s">
        <v>363</v>
      </c>
      <c r="J428" s="39" t="s">
        <v>284</v>
      </c>
      <c r="K428" s="37" t="s">
        <v>364</v>
      </c>
      <c r="L428" s="36" t="s">
        <v>365</v>
      </c>
      <c r="M428" s="37" t="s">
        <v>366</v>
      </c>
      <c r="N428" s="37" t="s">
        <v>367</v>
      </c>
      <c r="O428" s="38">
        <v>2</v>
      </c>
      <c r="P428" s="38">
        <v>3</v>
      </c>
      <c r="Q428" s="36">
        <f t="shared" ref="Q428:Q491" si="186">O428*P428</f>
        <v>6</v>
      </c>
      <c r="R428" s="36" t="str">
        <f t="shared" ref="R428:R491" si="187">IF(Q428&lt;=4,"BAJO",IF(Q428&lt;=8,"MEDIO",IF(Q428&lt;=20,"ALTO","MUY ALTO")))</f>
        <v>MEDIO</v>
      </c>
      <c r="S428" s="38">
        <v>10</v>
      </c>
      <c r="T428" s="36">
        <f t="shared" ref="T428:T491" si="188">Q428*S428</f>
        <v>60</v>
      </c>
      <c r="U428" s="86" t="str">
        <f t="shared" ref="U428:U491" si="189">IF(T428&lt;=20,"IV",IF(T428&lt;=120,"III",IF(T428&lt;=500,"II",IF(T428&lt;=4000,"I",FALSE))))</f>
        <v>III</v>
      </c>
      <c r="V428" s="87" t="str">
        <f t="shared" ref="V428:V491" si="190">IF(U428="IV","Aceptable",IF(U428="III","Mejorable",IF(U428="II","Aceptable con control especifico", IF(U428="I","No Aceptable",FALSE))))</f>
        <v>Mejorable</v>
      </c>
      <c r="W428" s="36" t="s">
        <v>368</v>
      </c>
      <c r="X428" s="87" t="s">
        <v>180</v>
      </c>
      <c r="Y428" s="36" t="s">
        <v>189</v>
      </c>
      <c r="Z428" s="36" t="s">
        <v>189</v>
      </c>
      <c r="AA428" s="36" t="s">
        <v>189</v>
      </c>
      <c r="AB428" s="36" t="s">
        <v>369</v>
      </c>
      <c r="AC428" s="36" t="s">
        <v>370</v>
      </c>
      <c r="AD428" s="142">
        <v>45869</v>
      </c>
      <c r="AE428" s="86" t="s">
        <v>191</v>
      </c>
      <c r="AF428" s="38">
        <v>2</v>
      </c>
      <c r="AG428" s="38">
        <v>3</v>
      </c>
      <c r="AH428" s="36">
        <f t="shared" si="175"/>
        <v>6</v>
      </c>
      <c r="AI428" s="36" t="str">
        <f t="shared" si="176"/>
        <v>MEDIO</v>
      </c>
      <c r="AJ428" s="38">
        <v>10</v>
      </c>
      <c r="AK428" s="36">
        <f t="shared" si="177"/>
        <v>60</v>
      </c>
      <c r="AL428" s="86" t="str">
        <f t="shared" si="185"/>
        <v>III</v>
      </c>
      <c r="AM428" s="87" t="str">
        <f t="shared" si="178"/>
        <v>Mejorable</v>
      </c>
      <c r="AN428" s="36" t="s">
        <v>368</v>
      </c>
      <c r="AO428" s="86" t="s">
        <v>180</v>
      </c>
      <c r="AP428" s="36" t="s">
        <v>189</v>
      </c>
      <c r="AQ428" s="36" t="s">
        <v>189</v>
      </c>
      <c r="AR428" s="36" t="s">
        <v>189</v>
      </c>
      <c r="AS428" s="36" t="s">
        <v>369</v>
      </c>
      <c r="AT428" s="36" t="s">
        <v>370</v>
      </c>
      <c r="AU428" s="135" t="str">
        <f t="shared" si="179"/>
        <v>Se mantiene los controles establecidos</v>
      </c>
    </row>
    <row r="429" spans="2:47" s="47" customFormat="1" ht="174.75" customHeight="1" x14ac:dyDescent="0.25">
      <c r="B429" s="41" t="s">
        <v>455</v>
      </c>
      <c r="C429" s="42" t="s">
        <v>456</v>
      </c>
      <c r="D429" s="42" t="s">
        <v>810</v>
      </c>
      <c r="E429" s="36" t="s">
        <v>811</v>
      </c>
      <c r="F429" s="36" t="s">
        <v>812</v>
      </c>
      <c r="G429" s="36" t="s">
        <v>180</v>
      </c>
      <c r="H429" s="135" t="s">
        <v>181</v>
      </c>
      <c r="I429" s="36" t="s">
        <v>371</v>
      </c>
      <c r="J429" s="39" t="s">
        <v>284</v>
      </c>
      <c r="K429" s="37" t="s">
        <v>364</v>
      </c>
      <c r="L429" s="36" t="s">
        <v>365</v>
      </c>
      <c r="M429" s="37" t="s">
        <v>372</v>
      </c>
      <c r="N429" s="37" t="s">
        <v>367</v>
      </c>
      <c r="O429" s="38">
        <v>2</v>
      </c>
      <c r="P429" s="38">
        <v>3</v>
      </c>
      <c r="Q429" s="36">
        <f t="shared" si="186"/>
        <v>6</v>
      </c>
      <c r="R429" s="36" t="str">
        <f t="shared" si="187"/>
        <v>MEDIO</v>
      </c>
      <c r="S429" s="38">
        <v>10</v>
      </c>
      <c r="T429" s="36">
        <f t="shared" si="188"/>
        <v>60</v>
      </c>
      <c r="U429" s="86" t="str">
        <f t="shared" si="189"/>
        <v>III</v>
      </c>
      <c r="V429" s="87" t="str">
        <f t="shared" si="190"/>
        <v>Mejorable</v>
      </c>
      <c r="W429" s="36" t="s">
        <v>368</v>
      </c>
      <c r="X429" s="87" t="s">
        <v>180</v>
      </c>
      <c r="Y429" s="36" t="s">
        <v>189</v>
      </c>
      <c r="Z429" s="36" t="s">
        <v>189</v>
      </c>
      <c r="AA429" s="36" t="s">
        <v>189</v>
      </c>
      <c r="AB429" s="36" t="s">
        <v>369</v>
      </c>
      <c r="AC429" s="36" t="s">
        <v>370</v>
      </c>
      <c r="AD429" s="142">
        <v>45869</v>
      </c>
      <c r="AE429" s="86" t="s">
        <v>191</v>
      </c>
      <c r="AF429" s="38">
        <v>2</v>
      </c>
      <c r="AG429" s="38">
        <v>3</v>
      </c>
      <c r="AH429" s="36">
        <f t="shared" si="175"/>
        <v>6</v>
      </c>
      <c r="AI429" s="36" t="str">
        <f t="shared" si="176"/>
        <v>MEDIO</v>
      </c>
      <c r="AJ429" s="38">
        <v>10</v>
      </c>
      <c r="AK429" s="36">
        <f t="shared" si="177"/>
        <v>60</v>
      </c>
      <c r="AL429" s="86" t="str">
        <f t="shared" si="185"/>
        <v>III</v>
      </c>
      <c r="AM429" s="87" t="str">
        <f t="shared" si="178"/>
        <v>Mejorable</v>
      </c>
      <c r="AN429" s="36" t="s">
        <v>368</v>
      </c>
      <c r="AO429" s="86" t="s">
        <v>180</v>
      </c>
      <c r="AP429" s="36" t="s">
        <v>189</v>
      </c>
      <c r="AQ429" s="36" t="s">
        <v>189</v>
      </c>
      <c r="AR429" s="36" t="s">
        <v>189</v>
      </c>
      <c r="AS429" s="36" t="s">
        <v>369</v>
      </c>
      <c r="AT429" s="36" t="s">
        <v>370</v>
      </c>
      <c r="AU429" s="135" t="str">
        <f t="shared" si="179"/>
        <v>Se mantiene los controles establecidos</v>
      </c>
    </row>
    <row r="430" spans="2:47" s="47" customFormat="1" ht="174.75" customHeight="1" x14ac:dyDescent="0.25">
      <c r="B430" s="41" t="s">
        <v>455</v>
      </c>
      <c r="C430" s="42" t="s">
        <v>456</v>
      </c>
      <c r="D430" s="42" t="s">
        <v>810</v>
      </c>
      <c r="E430" s="36" t="s">
        <v>811</v>
      </c>
      <c r="F430" s="36" t="s">
        <v>812</v>
      </c>
      <c r="G430" s="36" t="s">
        <v>180</v>
      </c>
      <c r="H430" s="135" t="s">
        <v>181</v>
      </c>
      <c r="I430" s="36" t="s">
        <v>373</v>
      </c>
      <c r="J430" s="39" t="s">
        <v>284</v>
      </c>
      <c r="K430" s="37" t="s">
        <v>364</v>
      </c>
      <c r="L430" s="36" t="s">
        <v>365</v>
      </c>
      <c r="M430" s="37" t="s">
        <v>374</v>
      </c>
      <c r="N430" s="37" t="s">
        <v>367</v>
      </c>
      <c r="O430" s="38">
        <v>2</v>
      </c>
      <c r="P430" s="38">
        <v>3</v>
      </c>
      <c r="Q430" s="36">
        <f t="shared" si="186"/>
        <v>6</v>
      </c>
      <c r="R430" s="36" t="str">
        <f t="shared" si="187"/>
        <v>MEDIO</v>
      </c>
      <c r="S430" s="38">
        <v>25</v>
      </c>
      <c r="T430" s="36">
        <f t="shared" si="188"/>
        <v>150</v>
      </c>
      <c r="U430" s="86" t="str">
        <f t="shared" si="189"/>
        <v>II</v>
      </c>
      <c r="V430" s="87" t="str">
        <f t="shared" si="190"/>
        <v>Aceptable con control especifico</v>
      </c>
      <c r="W430" s="36" t="s">
        <v>368</v>
      </c>
      <c r="X430" s="87" t="s">
        <v>180</v>
      </c>
      <c r="Y430" s="36" t="s">
        <v>189</v>
      </c>
      <c r="Z430" s="36" t="s">
        <v>189</v>
      </c>
      <c r="AA430" s="36" t="s">
        <v>189</v>
      </c>
      <c r="AB430" s="36" t="s">
        <v>369</v>
      </c>
      <c r="AC430" s="36" t="s">
        <v>370</v>
      </c>
      <c r="AD430" s="142">
        <v>45869</v>
      </c>
      <c r="AE430" s="86" t="s">
        <v>191</v>
      </c>
      <c r="AF430" s="38">
        <v>2</v>
      </c>
      <c r="AG430" s="38">
        <v>3</v>
      </c>
      <c r="AH430" s="36">
        <f t="shared" si="175"/>
        <v>6</v>
      </c>
      <c r="AI430" s="36" t="str">
        <f t="shared" si="176"/>
        <v>MEDIO</v>
      </c>
      <c r="AJ430" s="38">
        <v>25</v>
      </c>
      <c r="AK430" s="36">
        <f t="shared" si="177"/>
        <v>150</v>
      </c>
      <c r="AL430" s="86" t="str">
        <f t="shared" si="185"/>
        <v>II</v>
      </c>
      <c r="AM430" s="87" t="str">
        <f t="shared" si="178"/>
        <v>Aceptable con control especifico</v>
      </c>
      <c r="AN430" s="36" t="s">
        <v>368</v>
      </c>
      <c r="AO430" s="86" t="s">
        <v>180</v>
      </c>
      <c r="AP430" s="36" t="s">
        <v>189</v>
      </c>
      <c r="AQ430" s="36" t="s">
        <v>189</v>
      </c>
      <c r="AR430" s="36" t="s">
        <v>189</v>
      </c>
      <c r="AS430" s="36" t="s">
        <v>369</v>
      </c>
      <c r="AT430" s="36" t="s">
        <v>370</v>
      </c>
      <c r="AU430" s="135" t="str">
        <f t="shared" si="179"/>
        <v>Se mantiene los controles establecidos</v>
      </c>
    </row>
    <row r="431" spans="2:47" s="47" customFormat="1" ht="174.75" customHeight="1" x14ac:dyDescent="0.25">
      <c r="B431" s="41" t="s">
        <v>455</v>
      </c>
      <c r="C431" s="42" t="s">
        <v>456</v>
      </c>
      <c r="D431" s="42" t="s">
        <v>810</v>
      </c>
      <c r="E431" s="36" t="s">
        <v>811</v>
      </c>
      <c r="F431" s="36" t="s">
        <v>812</v>
      </c>
      <c r="G431" s="36" t="s">
        <v>180</v>
      </c>
      <c r="H431" s="135" t="s">
        <v>181</v>
      </c>
      <c r="I431" s="36" t="s">
        <v>375</v>
      </c>
      <c r="J431" s="39" t="s">
        <v>284</v>
      </c>
      <c r="K431" s="37" t="s">
        <v>364</v>
      </c>
      <c r="L431" s="36" t="s">
        <v>365</v>
      </c>
      <c r="M431" s="37" t="s">
        <v>372</v>
      </c>
      <c r="N431" s="37" t="s">
        <v>367</v>
      </c>
      <c r="O431" s="38">
        <v>2</v>
      </c>
      <c r="P431" s="38">
        <v>3</v>
      </c>
      <c r="Q431" s="36">
        <f t="shared" si="186"/>
        <v>6</v>
      </c>
      <c r="R431" s="36" t="str">
        <f t="shared" si="187"/>
        <v>MEDIO</v>
      </c>
      <c r="S431" s="38">
        <v>10</v>
      </c>
      <c r="T431" s="36">
        <f t="shared" si="188"/>
        <v>60</v>
      </c>
      <c r="U431" s="86" t="str">
        <f t="shared" si="189"/>
        <v>III</v>
      </c>
      <c r="V431" s="87" t="str">
        <f t="shared" si="190"/>
        <v>Mejorable</v>
      </c>
      <c r="W431" s="36" t="s">
        <v>368</v>
      </c>
      <c r="X431" s="87" t="s">
        <v>180</v>
      </c>
      <c r="Y431" s="36" t="s">
        <v>189</v>
      </c>
      <c r="Z431" s="36" t="s">
        <v>189</v>
      </c>
      <c r="AA431" s="36" t="s">
        <v>189</v>
      </c>
      <c r="AB431" s="36" t="s">
        <v>369</v>
      </c>
      <c r="AC431" s="36" t="s">
        <v>370</v>
      </c>
      <c r="AD431" s="142">
        <v>45869</v>
      </c>
      <c r="AE431" s="86" t="s">
        <v>191</v>
      </c>
      <c r="AF431" s="38">
        <v>2</v>
      </c>
      <c r="AG431" s="38">
        <v>3</v>
      </c>
      <c r="AH431" s="36">
        <f t="shared" si="175"/>
        <v>6</v>
      </c>
      <c r="AI431" s="36" t="str">
        <f t="shared" si="176"/>
        <v>MEDIO</v>
      </c>
      <c r="AJ431" s="38">
        <v>10</v>
      </c>
      <c r="AK431" s="36">
        <f t="shared" si="177"/>
        <v>60</v>
      </c>
      <c r="AL431" s="86" t="str">
        <f t="shared" si="185"/>
        <v>III</v>
      </c>
      <c r="AM431" s="87" t="str">
        <f t="shared" si="178"/>
        <v>Mejorable</v>
      </c>
      <c r="AN431" s="36" t="s">
        <v>368</v>
      </c>
      <c r="AO431" s="86" t="s">
        <v>180</v>
      </c>
      <c r="AP431" s="36" t="s">
        <v>189</v>
      </c>
      <c r="AQ431" s="36" t="s">
        <v>189</v>
      </c>
      <c r="AR431" s="36" t="s">
        <v>189</v>
      </c>
      <c r="AS431" s="36" t="s">
        <v>369</v>
      </c>
      <c r="AT431" s="36" t="s">
        <v>370</v>
      </c>
      <c r="AU431" s="135" t="str">
        <f t="shared" si="179"/>
        <v>Se mantiene los controles establecidos</v>
      </c>
    </row>
    <row r="432" spans="2:47" s="47" customFormat="1" ht="174.75" customHeight="1" x14ac:dyDescent="0.25">
      <c r="B432" s="41" t="s">
        <v>455</v>
      </c>
      <c r="C432" s="42" t="s">
        <v>456</v>
      </c>
      <c r="D432" s="42" t="s">
        <v>810</v>
      </c>
      <c r="E432" s="36" t="s">
        <v>811</v>
      </c>
      <c r="F432" s="36" t="s">
        <v>812</v>
      </c>
      <c r="G432" s="36" t="s">
        <v>180</v>
      </c>
      <c r="H432" s="135" t="s">
        <v>181</v>
      </c>
      <c r="I432" s="36" t="s">
        <v>1128</v>
      </c>
      <c r="J432" s="39" t="s">
        <v>376</v>
      </c>
      <c r="K432" s="37" t="s">
        <v>377</v>
      </c>
      <c r="L432" s="36" t="s">
        <v>213</v>
      </c>
      <c r="M432" s="37" t="s">
        <v>378</v>
      </c>
      <c r="N432" s="37" t="s">
        <v>379</v>
      </c>
      <c r="O432" s="38">
        <v>2</v>
      </c>
      <c r="P432" s="38">
        <v>3</v>
      </c>
      <c r="Q432" s="36">
        <f t="shared" si="186"/>
        <v>6</v>
      </c>
      <c r="R432" s="36" t="str">
        <f t="shared" si="187"/>
        <v>MEDIO</v>
      </c>
      <c r="S432" s="38">
        <v>25</v>
      </c>
      <c r="T432" s="36">
        <f t="shared" si="188"/>
        <v>150</v>
      </c>
      <c r="U432" s="86" t="str">
        <f t="shared" si="189"/>
        <v>II</v>
      </c>
      <c r="V432" s="87" t="str">
        <f t="shared" si="190"/>
        <v>Aceptable con control especifico</v>
      </c>
      <c r="W432" s="36" t="s">
        <v>380</v>
      </c>
      <c r="X432" s="87" t="s">
        <v>180</v>
      </c>
      <c r="Y432" s="36" t="s">
        <v>189</v>
      </c>
      <c r="Z432" s="36" t="s">
        <v>189</v>
      </c>
      <c r="AA432" s="36" t="s">
        <v>460</v>
      </c>
      <c r="AB432" s="36" t="s">
        <v>382</v>
      </c>
      <c r="AC432" s="36" t="s">
        <v>370</v>
      </c>
      <c r="AD432" s="142">
        <v>45869</v>
      </c>
      <c r="AE432" s="86" t="s">
        <v>191</v>
      </c>
      <c r="AF432" s="38">
        <v>2</v>
      </c>
      <c r="AG432" s="38">
        <v>3</v>
      </c>
      <c r="AH432" s="36">
        <f t="shared" si="175"/>
        <v>6</v>
      </c>
      <c r="AI432" s="36" t="str">
        <f t="shared" si="176"/>
        <v>MEDIO</v>
      </c>
      <c r="AJ432" s="38">
        <v>25</v>
      </c>
      <c r="AK432" s="36">
        <f t="shared" si="177"/>
        <v>150</v>
      </c>
      <c r="AL432" s="86" t="str">
        <f t="shared" si="185"/>
        <v>II</v>
      </c>
      <c r="AM432" s="87" t="str">
        <f t="shared" si="178"/>
        <v>Aceptable con control especifico</v>
      </c>
      <c r="AN432" s="36" t="s">
        <v>380</v>
      </c>
      <c r="AO432" s="86" t="s">
        <v>180</v>
      </c>
      <c r="AP432" s="36" t="s">
        <v>189</v>
      </c>
      <c r="AQ432" s="36" t="s">
        <v>189</v>
      </c>
      <c r="AR432" s="36" t="s">
        <v>460</v>
      </c>
      <c r="AS432" s="36" t="s">
        <v>382</v>
      </c>
      <c r="AT432" s="36" t="s">
        <v>370</v>
      </c>
      <c r="AU432" s="135" t="str">
        <f t="shared" si="179"/>
        <v>Se mantiene los controles establecidos</v>
      </c>
    </row>
    <row r="433" spans="2:47" s="47" customFormat="1" ht="174.75" customHeight="1" x14ac:dyDescent="0.25">
      <c r="B433" s="41" t="s">
        <v>455</v>
      </c>
      <c r="C433" s="42" t="s">
        <v>456</v>
      </c>
      <c r="D433" s="42" t="s">
        <v>810</v>
      </c>
      <c r="E433" s="36" t="s">
        <v>811</v>
      </c>
      <c r="F433" s="36" t="s">
        <v>812</v>
      </c>
      <c r="G433" s="36" t="s">
        <v>180</v>
      </c>
      <c r="H433" s="135" t="s">
        <v>181</v>
      </c>
      <c r="I433" s="36" t="s">
        <v>219</v>
      </c>
      <c r="J433" s="39" t="s">
        <v>376</v>
      </c>
      <c r="K433" s="37" t="s">
        <v>220</v>
      </c>
      <c r="L433" s="36" t="s">
        <v>383</v>
      </c>
      <c r="M433" s="37" t="s">
        <v>384</v>
      </c>
      <c r="N433" s="37" t="s">
        <v>385</v>
      </c>
      <c r="O433" s="38">
        <v>2</v>
      </c>
      <c r="P433" s="38">
        <v>2</v>
      </c>
      <c r="Q433" s="36">
        <f t="shared" si="186"/>
        <v>4</v>
      </c>
      <c r="R433" s="36" t="str">
        <f t="shared" si="187"/>
        <v>BAJO</v>
      </c>
      <c r="S433" s="38">
        <v>25</v>
      </c>
      <c r="T433" s="36">
        <f t="shared" si="188"/>
        <v>100</v>
      </c>
      <c r="U433" s="86" t="str">
        <f t="shared" si="189"/>
        <v>III</v>
      </c>
      <c r="V433" s="87" t="str">
        <f t="shared" si="190"/>
        <v>Mejorable</v>
      </c>
      <c r="W433" s="36" t="s">
        <v>386</v>
      </c>
      <c r="X433" s="87" t="s">
        <v>180</v>
      </c>
      <c r="Y433" s="36" t="s">
        <v>189</v>
      </c>
      <c r="Z433" s="36" t="s">
        <v>189</v>
      </c>
      <c r="AA433" s="36" t="s">
        <v>387</v>
      </c>
      <c r="AB433" s="36" t="s">
        <v>388</v>
      </c>
      <c r="AC433" s="36" t="s">
        <v>370</v>
      </c>
      <c r="AD433" s="142">
        <v>45869</v>
      </c>
      <c r="AE433" s="86" t="s">
        <v>191</v>
      </c>
      <c r="AF433" s="38">
        <v>2</v>
      </c>
      <c r="AG433" s="38">
        <v>2</v>
      </c>
      <c r="AH433" s="36">
        <f t="shared" si="175"/>
        <v>4</v>
      </c>
      <c r="AI433" s="36" t="str">
        <f t="shared" si="176"/>
        <v>BAJO</v>
      </c>
      <c r="AJ433" s="38">
        <v>25</v>
      </c>
      <c r="AK433" s="36">
        <f t="shared" si="177"/>
        <v>100</v>
      </c>
      <c r="AL433" s="86" t="str">
        <f t="shared" si="185"/>
        <v>III</v>
      </c>
      <c r="AM433" s="87" t="str">
        <f t="shared" si="178"/>
        <v>Mejorable</v>
      </c>
      <c r="AN433" s="36" t="s">
        <v>386</v>
      </c>
      <c r="AO433" s="86" t="s">
        <v>180</v>
      </c>
      <c r="AP433" s="36" t="s">
        <v>189</v>
      </c>
      <c r="AQ433" s="36" t="s">
        <v>189</v>
      </c>
      <c r="AR433" s="36" t="s">
        <v>387</v>
      </c>
      <c r="AS433" s="36" t="s">
        <v>388</v>
      </c>
      <c r="AT433" s="36" t="s">
        <v>370</v>
      </c>
      <c r="AU433" s="135" t="str">
        <f t="shared" si="179"/>
        <v>Se mantiene los controles establecidos</v>
      </c>
    </row>
    <row r="434" spans="2:47" s="47" customFormat="1" ht="174.75" customHeight="1" x14ac:dyDescent="0.25">
      <c r="B434" s="41" t="s">
        <v>455</v>
      </c>
      <c r="C434" s="42" t="s">
        <v>456</v>
      </c>
      <c r="D434" s="42" t="s">
        <v>810</v>
      </c>
      <c r="E434" s="36" t="s">
        <v>811</v>
      </c>
      <c r="F434" s="36" t="s">
        <v>812</v>
      </c>
      <c r="G434" s="36" t="s">
        <v>180</v>
      </c>
      <c r="H434" s="135" t="s">
        <v>181</v>
      </c>
      <c r="I434" s="36" t="s">
        <v>389</v>
      </c>
      <c r="J434" s="39" t="s">
        <v>225</v>
      </c>
      <c r="K434" s="37" t="s">
        <v>390</v>
      </c>
      <c r="L434" s="36" t="s">
        <v>229</v>
      </c>
      <c r="M434" s="37" t="s">
        <v>391</v>
      </c>
      <c r="N434" s="37" t="s">
        <v>392</v>
      </c>
      <c r="O434" s="38">
        <v>1</v>
      </c>
      <c r="P434" s="38">
        <v>2</v>
      </c>
      <c r="Q434" s="36">
        <f t="shared" si="186"/>
        <v>2</v>
      </c>
      <c r="R434" s="36" t="str">
        <f t="shared" si="187"/>
        <v>BAJO</v>
      </c>
      <c r="S434" s="38">
        <v>10</v>
      </c>
      <c r="T434" s="36">
        <f t="shared" si="188"/>
        <v>20</v>
      </c>
      <c r="U434" s="86" t="str">
        <f t="shared" si="189"/>
        <v>IV</v>
      </c>
      <c r="V434" s="87" t="str">
        <f t="shared" si="190"/>
        <v>Aceptable</v>
      </c>
      <c r="W434" s="36" t="s">
        <v>393</v>
      </c>
      <c r="X434" s="87" t="s">
        <v>180</v>
      </c>
      <c r="Y434" s="36" t="s">
        <v>189</v>
      </c>
      <c r="Z434" s="36" t="s">
        <v>189</v>
      </c>
      <c r="AA434" s="36" t="s">
        <v>394</v>
      </c>
      <c r="AB434" s="36" t="s">
        <v>395</v>
      </c>
      <c r="AC434" s="36" t="s">
        <v>396</v>
      </c>
      <c r="AD434" s="142">
        <v>45869</v>
      </c>
      <c r="AE434" s="86" t="s">
        <v>191</v>
      </c>
      <c r="AF434" s="38">
        <v>1</v>
      </c>
      <c r="AG434" s="38">
        <v>2</v>
      </c>
      <c r="AH434" s="36">
        <f t="shared" si="175"/>
        <v>2</v>
      </c>
      <c r="AI434" s="36" t="str">
        <f t="shared" si="176"/>
        <v>BAJO</v>
      </c>
      <c r="AJ434" s="38">
        <v>10</v>
      </c>
      <c r="AK434" s="36">
        <f t="shared" si="177"/>
        <v>20</v>
      </c>
      <c r="AL434" s="86" t="str">
        <f t="shared" si="185"/>
        <v>IV</v>
      </c>
      <c r="AM434" s="87" t="str">
        <f t="shared" si="178"/>
        <v>Aceptable</v>
      </c>
      <c r="AN434" s="36" t="s">
        <v>393</v>
      </c>
      <c r="AO434" s="86" t="s">
        <v>180</v>
      </c>
      <c r="AP434" s="36" t="s">
        <v>189</v>
      </c>
      <c r="AQ434" s="36" t="s">
        <v>189</v>
      </c>
      <c r="AR434" s="36" t="s">
        <v>394</v>
      </c>
      <c r="AS434" s="36" t="s">
        <v>395</v>
      </c>
      <c r="AT434" s="36" t="s">
        <v>396</v>
      </c>
      <c r="AU434" s="135" t="str">
        <f t="shared" si="179"/>
        <v>Se mantiene los controles establecidos</v>
      </c>
    </row>
    <row r="435" spans="2:47" s="47" customFormat="1" ht="174.75" customHeight="1" x14ac:dyDescent="0.25">
      <c r="B435" s="41" t="s">
        <v>455</v>
      </c>
      <c r="C435" s="42" t="s">
        <v>456</v>
      </c>
      <c r="D435" s="42" t="s">
        <v>810</v>
      </c>
      <c r="E435" s="36" t="s">
        <v>811</v>
      </c>
      <c r="F435" s="36" t="s">
        <v>812</v>
      </c>
      <c r="G435" s="36" t="s">
        <v>180</v>
      </c>
      <c r="H435" s="135" t="s">
        <v>181</v>
      </c>
      <c r="I435" s="36" t="s">
        <v>397</v>
      </c>
      <c r="J435" s="39" t="s">
        <v>225</v>
      </c>
      <c r="K435" s="37" t="s">
        <v>398</v>
      </c>
      <c r="L435" s="36" t="s">
        <v>399</v>
      </c>
      <c r="M435" s="37" t="s">
        <v>400</v>
      </c>
      <c r="N435" s="37" t="s">
        <v>229</v>
      </c>
      <c r="O435" s="38">
        <v>2</v>
      </c>
      <c r="P435" s="38">
        <v>2</v>
      </c>
      <c r="Q435" s="36">
        <f t="shared" si="186"/>
        <v>4</v>
      </c>
      <c r="R435" s="36" t="str">
        <f t="shared" si="187"/>
        <v>BAJO</v>
      </c>
      <c r="S435" s="38">
        <v>25</v>
      </c>
      <c r="T435" s="36">
        <f t="shared" si="188"/>
        <v>100</v>
      </c>
      <c r="U435" s="86" t="str">
        <f t="shared" si="189"/>
        <v>III</v>
      </c>
      <c r="V435" s="87" t="str">
        <f t="shared" si="190"/>
        <v>Mejorable</v>
      </c>
      <c r="W435" s="36" t="s">
        <v>230</v>
      </c>
      <c r="X435" s="87" t="s">
        <v>180</v>
      </c>
      <c r="Y435" s="36" t="s">
        <v>189</v>
      </c>
      <c r="Z435" s="36" t="s">
        <v>189</v>
      </c>
      <c r="AA435" s="36" t="s">
        <v>401</v>
      </c>
      <c r="AB435" s="36" t="s">
        <v>770</v>
      </c>
      <c r="AC435" s="36" t="s">
        <v>784</v>
      </c>
      <c r="AD435" s="142">
        <v>45869</v>
      </c>
      <c r="AE435" s="86" t="s">
        <v>191</v>
      </c>
      <c r="AF435" s="38">
        <v>2</v>
      </c>
      <c r="AG435" s="38">
        <v>2</v>
      </c>
      <c r="AH435" s="36">
        <f t="shared" si="175"/>
        <v>4</v>
      </c>
      <c r="AI435" s="36" t="str">
        <f t="shared" si="176"/>
        <v>BAJO</v>
      </c>
      <c r="AJ435" s="38">
        <v>25</v>
      </c>
      <c r="AK435" s="36">
        <f t="shared" si="177"/>
        <v>100</v>
      </c>
      <c r="AL435" s="86" t="str">
        <f t="shared" si="185"/>
        <v>III</v>
      </c>
      <c r="AM435" s="87" t="str">
        <f t="shared" si="178"/>
        <v>Mejorable</v>
      </c>
      <c r="AN435" s="36" t="s">
        <v>230</v>
      </c>
      <c r="AO435" s="86" t="s">
        <v>180</v>
      </c>
      <c r="AP435" s="36" t="s">
        <v>189</v>
      </c>
      <c r="AQ435" s="36" t="s">
        <v>189</v>
      </c>
      <c r="AR435" s="36" t="s">
        <v>401</v>
      </c>
      <c r="AS435" s="36" t="s">
        <v>770</v>
      </c>
      <c r="AT435" s="36" t="s">
        <v>784</v>
      </c>
      <c r="AU435" s="135" t="str">
        <f t="shared" si="179"/>
        <v>Se mantiene los controles establecidos</v>
      </c>
    </row>
    <row r="436" spans="2:47" s="47" customFormat="1" ht="174.75" customHeight="1" x14ac:dyDescent="0.25">
      <c r="B436" s="41" t="s">
        <v>455</v>
      </c>
      <c r="C436" s="42" t="s">
        <v>456</v>
      </c>
      <c r="D436" s="42" t="s">
        <v>810</v>
      </c>
      <c r="E436" s="36" t="s">
        <v>811</v>
      </c>
      <c r="F436" s="36" t="s">
        <v>812</v>
      </c>
      <c r="G436" s="36" t="s">
        <v>180</v>
      </c>
      <c r="H436" s="135" t="s">
        <v>181</v>
      </c>
      <c r="I436" s="36" t="s">
        <v>404</v>
      </c>
      <c r="J436" s="39" t="s">
        <v>225</v>
      </c>
      <c r="K436" s="37" t="s">
        <v>405</v>
      </c>
      <c r="L436" s="36" t="s">
        <v>229</v>
      </c>
      <c r="M436" s="37" t="s">
        <v>406</v>
      </c>
      <c r="N436" s="37" t="s">
        <v>407</v>
      </c>
      <c r="O436" s="38">
        <v>2</v>
      </c>
      <c r="P436" s="38">
        <v>2</v>
      </c>
      <c r="Q436" s="36">
        <f t="shared" si="186"/>
        <v>4</v>
      </c>
      <c r="R436" s="36" t="str">
        <f t="shared" si="187"/>
        <v>BAJO</v>
      </c>
      <c r="S436" s="38">
        <v>10</v>
      </c>
      <c r="T436" s="36">
        <f t="shared" si="188"/>
        <v>40</v>
      </c>
      <c r="U436" s="86" t="str">
        <f t="shared" si="189"/>
        <v>III</v>
      </c>
      <c r="V436" s="143" t="str">
        <f t="shared" si="190"/>
        <v>Mejorable</v>
      </c>
      <c r="W436" s="36" t="s">
        <v>237</v>
      </c>
      <c r="X436" s="87" t="s">
        <v>180</v>
      </c>
      <c r="Y436" s="36" t="s">
        <v>189</v>
      </c>
      <c r="Z436" s="36" t="s">
        <v>189</v>
      </c>
      <c r="AA436" s="36" t="s">
        <v>813</v>
      </c>
      <c r="AB436" s="36" t="s">
        <v>409</v>
      </c>
      <c r="AC436" s="36" t="s">
        <v>370</v>
      </c>
      <c r="AD436" s="142">
        <v>45869</v>
      </c>
      <c r="AE436" s="86" t="s">
        <v>191</v>
      </c>
      <c r="AF436" s="38">
        <v>2</v>
      </c>
      <c r="AG436" s="38">
        <v>2</v>
      </c>
      <c r="AH436" s="36">
        <f t="shared" si="175"/>
        <v>4</v>
      </c>
      <c r="AI436" s="36" t="str">
        <f t="shared" si="176"/>
        <v>BAJO</v>
      </c>
      <c r="AJ436" s="38">
        <v>10</v>
      </c>
      <c r="AK436" s="36">
        <f t="shared" si="177"/>
        <v>40</v>
      </c>
      <c r="AL436" s="86" t="str">
        <f t="shared" si="185"/>
        <v>III</v>
      </c>
      <c r="AM436" s="143" t="str">
        <f t="shared" si="178"/>
        <v>Mejorable</v>
      </c>
      <c r="AN436" s="36" t="s">
        <v>237</v>
      </c>
      <c r="AO436" s="86" t="s">
        <v>180</v>
      </c>
      <c r="AP436" s="36" t="s">
        <v>189</v>
      </c>
      <c r="AQ436" s="36" t="s">
        <v>189</v>
      </c>
      <c r="AR436" s="36" t="s">
        <v>813</v>
      </c>
      <c r="AS436" s="36" t="s">
        <v>409</v>
      </c>
      <c r="AT436" s="36" t="s">
        <v>370</v>
      </c>
      <c r="AU436" s="135" t="str">
        <f t="shared" si="179"/>
        <v>Se mantiene los controles establecidos</v>
      </c>
    </row>
    <row r="437" spans="2:47" s="47" customFormat="1" ht="174.75" customHeight="1" x14ac:dyDescent="0.25">
      <c r="B437" s="41" t="s">
        <v>455</v>
      </c>
      <c r="C437" s="42" t="s">
        <v>456</v>
      </c>
      <c r="D437" s="42" t="s">
        <v>810</v>
      </c>
      <c r="E437" s="36" t="s">
        <v>811</v>
      </c>
      <c r="F437" s="36" t="s">
        <v>812</v>
      </c>
      <c r="G437" s="36" t="s">
        <v>180</v>
      </c>
      <c r="H437" s="135" t="s">
        <v>181</v>
      </c>
      <c r="I437" s="36" t="s">
        <v>232</v>
      </c>
      <c r="J437" s="39" t="s">
        <v>225</v>
      </c>
      <c r="K437" s="37" t="s">
        <v>410</v>
      </c>
      <c r="L437" s="86" t="s">
        <v>234</v>
      </c>
      <c r="M437" s="37" t="s">
        <v>411</v>
      </c>
      <c r="N437" s="37" t="s">
        <v>407</v>
      </c>
      <c r="O437" s="87">
        <v>1</v>
      </c>
      <c r="P437" s="87">
        <v>3</v>
      </c>
      <c r="Q437" s="87">
        <f>O437*P437</f>
        <v>3</v>
      </c>
      <c r="R437" s="86" t="str">
        <f t="shared" si="187"/>
        <v>BAJO</v>
      </c>
      <c r="S437" s="87">
        <v>25</v>
      </c>
      <c r="T437" s="87">
        <f t="shared" si="188"/>
        <v>75</v>
      </c>
      <c r="U437" s="87" t="str">
        <f t="shared" si="189"/>
        <v>III</v>
      </c>
      <c r="V437" s="143" t="str">
        <f t="shared" si="190"/>
        <v>Mejorable</v>
      </c>
      <c r="W437" s="36" t="s">
        <v>237</v>
      </c>
      <c r="X437" s="87" t="s">
        <v>180</v>
      </c>
      <c r="Y437" s="36" t="s">
        <v>189</v>
      </c>
      <c r="Z437" s="36" t="s">
        <v>189</v>
      </c>
      <c r="AA437" s="36" t="s">
        <v>412</v>
      </c>
      <c r="AB437" s="36" t="s">
        <v>413</v>
      </c>
      <c r="AC437" s="36" t="s">
        <v>414</v>
      </c>
      <c r="AD437" s="142">
        <v>45869</v>
      </c>
      <c r="AE437" s="86" t="s">
        <v>191</v>
      </c>
      <c r="AF437" s="87">
        <v>6</v>
      </c>
      <c r="AG437" s="87">
        <v>3</v>
      </c>
      <c r="AH437" s="87">
        <f>AF437*AG437</f>
        <v>18</v>
      </c>
      <c r="AI437" s="86" t="str">
        <f t="shared" si="176"/>
        <v>ALTO</v>
      </c>
      <c r="AJ437" s="87">
        <v>25</v>
      </c>
      <c r="AK437" s="87">
        <f t="shared" si="177"/>
        <v>450</v>
      </c>
      <c r="AL437" s="87" t="str">
        <f t="shared" si="185"/>
        <v>II</v>
      </c>
      <c r="AM437" s="143" t="str">
        <f t="shared" si="178"/>
        <v>Aceptable con control especifico</v>
      </c>
      <c r="AN437" s="36" t="s">
        <v>237</v>
      </c>
      <c r="AO437" s="86" t="s">
        <v>180</v>
      </c>
      <c r="AP437" s="36" t="s">
        <v>189</v>
      </c>
      <c r="AQ437" s="36" t="s">
        <v>189</v>
      </c>
      <c r="AR437" s="36" t="s">
        <v>412</v>
      </c>
      <c r="AS437" s="36" t="s">
        <v>413</v>
      </c>
      <c r="AT437" s="36" t="s">
        <v>414</v>
      </c>
      <c r="AU437" s="135" t="str">
        <f t="shared" si="179"/>
        <v>Disminuyó el riesgo</v>
      </c>
    </row>
    <row r="438" spans="2:47" s="47" customFormat="1" ht="174.75" customHeight="1" x14ac:dyDescent="0.25">
      <c r="B438" s="41" t="s">
        <v>455</v>
      </c>
      <c r="C438" s="42" t="s">
        <v>456</v>
      </c>
      <c r="D438" s="42" t="s">
        <v>810</v>
      </c>
      <c r="E438" s="36" t="s">
        <v>811</v>
      </c>
      <c r="F438" s="36" t="s">
        <v>812</v>
      </c>
      <c r="G438" s="36" t="s">
        <v>180</v>
      </c>
      <c r="H438" s="135" t="s">
        <v>181</v>
      </c>
      <c r="I438" s="36" t="s">
        <v>315</v>
      </c>
      <c r="J438" s="39" t="s">
        <v>225</v>
      </c>
      <c r="K438" s="37" t="s">
        <v>316</v>
      </c>
      <c r="L438" s="36" t="s">
        <v>229</v>
      </c>
      <c r="M438" s="37" t="s">
        <v>411</v>
      </c>
      <c r="N438" s="37" t="s">
        <v>415</v>
      </c>
      <c r="O438" s="38">
        <v>2</v>
      </c>
      <c r="P438" s="38">
        <v>2</v>
      </c>
      <c r="Q438" s="36">
        <f t="shared" si="186"/>
        <v>4</v>
      </c>
      <c r="R438" s="36" t="str">
        <f t="shared" si="187"/>
        <v>BAJO</v>
      </c>
      <c r="S438" s="38">
        <v>10</v>
      </c>
      <c r="T438" s="36">
        <f t="shared" si="188"/>
        <v>40</v>
      </c>
      <c r="U438" s="86" t="str">
        <f t="shared" si="189"/>
        <v>III</v>
      </c>
      <c r="V438" s="143" t="str">
        <f t="shared" si="190"/>
        <v>Mejorable</v>
      </c>
      <c r="W438" s="36" t="s">
        <v>237</v>
      </c>
      <c r="X438" s="87" t="s">
        <v>180</v>
      </c>
      <c r="Y438" s="36" t="s">
        <v>189</v>
      </c>
      <c r="Z438" s="36" t="s">
        <v>189</v>
      </c>
      <c r="AA438" s="36" t="s">
        <v>416</v>
      </c>
      <c r="AB438" s="36" t="s">
        <v>417</v>
      </c>
      <c r="AC438" s="36" t="s">
        <v>418</v>
      </c>
      <c r="AD438" s="142">
        <v>45869</v>
      </c>
      <c r="AE438" s="86" t="s">
        <v>191</v>
      </c>
      <c r="AF438" s="38">
        <v>2</v>
      </c>
      <c r="AG438" s="38">
        <v>2</v>
      </c>
      <c r="AH438" s="36">
        <f t="shared" si="175"/>
        <v>4</v>
      </c>
      <c r="AI438" s="36" t="str">
        <f t="shared" si="176"/>
        <v>BAJO</v>
      </c>
      <c r="AJ438" s="38">
        <v>10</v>
      </c>
      <c r="AK438" s="36">
        <f t="shared" si="177"/>
        <v>40</v>
      </c>
      <c r="AL438" s="86" t="str">
        <f t="shared" si="185"/>
        <v>III</v>
      </c>
      <c r="AM438" s="143" t="str">
        <f t="shared" si="178"/>
        <v>Mejorable</v>
      </c>
      <c r="AN438" s="36" t="s">
        <v>237</v>
      </c>
      <c r="AO438" s="86" t="s">
        <v>180</v>
      </c>
      <c r="AP438" s="36" t="s">
        <v>189</v>
      </c>
      <c r="AQ438" s="36" t="s">
        <v>189</v>
      </c>
      <c r="AR438" s="36" t="s">
        <v>416</v>
      </c>
      <c r="AS438" s="36" t="s">
        <v>417</v>
      </c>
      <c r="AT438" s="36" t="s">
        <v>418</v>
      </c>
      <c r="AU438" s="135" t="str">
        <f t="shared" si="179"/>
        <v>Se mantiene los controles establecidos</v>
      </c>
    </row>
    <row r="439" spans="2:47" s="47" customFormat="1" ht="174.75" customHeight="1" x14ac:dyDescent="0.25">
      <c r="B439" s="41" t="s">
        <v>455</v>
      </c>
      <c r="C439" s="42" t="s">
        <v>456</v>
      </c>
      <c r="D439" s="42" t="s">
        <v>810</v>
      </c>
      <c r="E439" s="36" t="s">
        <v>811</v>
      </c>
      <c r="F439" s="36" t="s">
        <v>812</v>
      </c>
      <c r="G439" s="36" t="s">
        <v>180</v>
      </c>
      <c r="H439" s="135" t="s">
        <v>181</v>
      </c>
      <c r="I439" s="36" t="s">
        <v>419</v>
      </c>
      <c r="J439" s="39" t="s">
        <v>225</v>
      </c>
      <c r="K439" s="37" t="s">
        <v>405</v>
      </c>
      <c r="L439" s="36" t="s">
        <v>185</v>
      </c>
      <c r="M439" s="37" t="s">
        <v>420</v>
      </c>
      <c r="N439" s="37" t="s">
        <v>407</v>
      </c>
      <c r="O439" s="38">
        <v>2</v>
      </c>
      <c r="P439" s="38">
        <v>2</v>
      </c>
      <c r="Q439" s="36">
        <f t="shared" si="186"/>
        <v>4</v>
      </c>
      <c r="R439" s="36" t="str">
        <f t="shared" si="187"/>
        <v>BAJO</v>
      </c>
      <c r="S439" s="38">
        <v>10</v>
      </c>
      <c r="T439" s="36">
        <f t="shared" si="188"/>
        <v>40</v>
      </c>
      <c r="U439" s="86" t="str">
        <f t="shared" si="189"/>
        <v>III</v>
      </c>
      <c r="V439" s="143" t="str">
        <f t="shared" si="190"/>
        <v>Mejorable</v>
      </c>
      <c r="W439" s="36" t="s">
        <v>237</v>
      </c>
      <c r="X439" s="87" t="s">
        <v>180</v>
      </c>
      <c r="Y439" s="36" t="s">
        <v>189</v>
      </c>
      <c r="Z439" s="36" t="s">
        <v>189</v>
      </c>
      <c r="AA439" s="36" t="s">
        <v>772</v>
      </c>
      <c r="AB439" s="36" t="s">
        <v>814</v>
      </c>
      <c r="AC439" s="36" t="s">
        <v>423</v>
      </c>
      <c r="AD439" s="142">
        <v>45869</v>
      </c>
      <c r="AE439" s="86" t="s">
        <v>191</v>
      </c>
      <c r="AF439" s="38">
        <v>2</v>
      </c>
      <c r="AG439" s="38">
        <v>2</v>
      </c>
      <c r="AH439" s="36">
        <f t="shared" si="175"/>
        <v>4</v>
      </c>
      <c r="AI439" s="36" t="str">
        <f t="shared" si="176"/>
        <v>BAJO</v>
      </c>
      <c r="AJ439" s="38">
        <v>10</v>
      </c>
      <c r="AK439" s="36">
        <f t="shared" si="177"/>
        <v>40</v>
      </c>
      <c r="AL439" s="86" t="str">
        <f t="shared" si="185"/>
        <v>III</v>
      </c>
      <c r="AM439" s="143" t="str">
        <f t="shared" si="178"/>
        <v>Mejorable</v>
      </c>
      <c r="AN439" s="36" t="s">
        <v>237</v>
      </c>
      <c r="AO439" s="86" t="s">
        <v>180</v>
      </c>
      <c r="AP439" s="36" t="s">
        <v>189</v>
      </c>
      <c r="AQ439" s="36" t="s">
        <v>189</v>
      </c>
      <c r="AR439" s="36" t="s">
        <v>772</v>
      </c>
      <c r="AS439" s="36" t="s">
        <v>814</v>
      </c>
      <c r="AT439" s="36" t="s">
        <v>423</v>
      </c>
      <c r="AU439" s="135" t="str">
        <f t="shared" si="179"/>
        <v>Se mantiene los controles establecidos</v>
      </c>
    </row>
    <row r="440" spans="2:47" s="47" customFormat="1" ht="174.75" customHeight="1" x14ac:dyDescent="0.25">
      <c r="B440" s="41" t="s">
        <v>455</v>
      </c>
      <c r="C440" s="42" t="s">
        <v>456</v>
      </c>
      <c r="D440" s="42" t="s">
        <v>810</v>
      </c>
      <c r="E440" s="36" t="s">
        <v>811</v>
      </c>
      <c r="F440" s="36" t="s">
        <v>812</v>
      </c>
      <c r="G440" s="36" t="s">
        <v>180</v>
      </c>
      <c r="H440" s="135" t="s">
        <v>181</v>
      </c>
      <c r="I440" s="36" t="s">
        <v>424</v>
      </c>
      <c r="J440" s="39" t="s">
        <v>225</v>
      </c>
      <c r="K440" s="37" t="s">
        <v>425</v>
      </c>
      <c r="L440" s="36" t="s">
        <v>426</v>
      </c>
      <c r="M440" s="37" t="s">
        <v>427</v>
      </c>
      <c r="N440" s="37" t="s">
        <v>428</v>
      </c>
      <c r="O440" s="38">
        <v>2</v>
      </c>
      <c r="P440" s="38">
        <v>2</v>
      </c>
      <c r="Q440" s="36">
        <f t="shared" si="186"/>
        <v>4</v>
      </c>
      <c r="R440" s="36" t="str">
        <f t="shared" si="187"/>
        <v>BAJO</v>
      </c>
      <c r="S440" s="38">
        <v>100</v>
      </c>
      <c r="T440" s="36">
        <f t="shared" si="188"/>
        <v>400</v>
      </c>
      <c r="U440" s="86" t="str">
        <f t="shared" si="189"/>
        <v>II</v>
      </c>
      <c r="V440" s="87" t="str">
        <f t="shared" si="190"/>
        <v>Aceptable con control especifico</v>
      </c>
      <c r="W440" s="36" t="s">
        <v>429</v>
      </c>
      <c r="X440" s="87" t="s">
        <v>180</v>
      </c>
      <c r="Y440" s="36" t="s">
        <v>189</v>
      </c>
      <c r="Z440" s="36" t="s">
        <v>189</v>
      </c>
      <c r="AA440" s="36" t="s">
        <v>189</v>
      </c>
      <c r="AB440" s="36" t="s">
        <v>430</v>
      </c>
      <c r="AC440" s="36" t="s">
        <v>431</v>
      </c>
      <c r="AD440" s="142">
        <v>45869</v>
      </c>
      <c r="AE440" s="86" t="s">
        <v>191</v>
      </c>
      <c r="AF440" s="38">
        <v>2</v>
      </c>
      <c r="AG440" s="38">
        <v>2</v>
      </c>
      <c r="AH440" s="36">
        <f t="shared" si="175"/>
        <v>4</v>
      </c>
      <c r="AI440" s="36" t="str">
        <f t="shared" si="176"/>
        <v>BAJO</v>
      </c>
      <c r="AJ440" s="38">
        <v>100</v>
      </c>
      <c r="AK440" s="36">
        <f t="shared" si="177"/>
        <v>400</v>
      </c>
      <c r="AL440" s="86" t="str">
        <f t="shared" si="185"/>
        <v>II</v>
      </c>
      <c r="AM440" s="87" t="str">
        <f t="shared" si="178"/>
        <v>Aceptable con control especifico</v>
      </c>
      <c r="AN440" s="36" t="s">
        <v>429</v>
      </c>
      <c r="AO440" s="86" t="s">
        <v>180</v>
      </c>
      <c r="AP440" s="36" t="s">
        <v>189</v>
      </c>
      <c r="AQ440" s="36" t="s">
        <v>189</v>
      </c>
      <c r="AR440" s="36" t="s">
        <v>189</v>
      </c>
      <c r="AS440" s="36" t="s">
        <v>430</v>
      </c>
      <c r="AT440" s="36" t="s">
        <v>431</v>
      </c>
      <c r="AU440" s="135" t="str">
        <f t="shared" si="179"/>
        <v>Se mantiene los controles establecidos</v>
      </c>
    </row>
    <row r="441" spans="2:47" s="47" customFormat="1" ht="174.75" customHeight="1" x14ac:dyDescent="0.25">
      <c r="B441" s="41" t="s">
        <v>455</v>
      </c>
      <c r="C441" s="42" t="s">
        <v>456</v>
      </c>
      <c r="D441" s="42" t="s">
        <v>810</v>
      </c>
      <c r="E441" s="36" t="s">
        <v>811</v>
      </c>
      <c r="F441" s="36" t="s">
        <v>812</v>
      </c>
      <c r="G441" s="36" t="s">
        <v>180</v>
      </c>
      <c r="H441" s="135" t="s">
        <v>247</v>
      </c>
      <c r="I441" s="36" t="s">
        <v>238</v>
      </c>
      <c r="J441" s="39" t="s">
        <v>225</v>
      </c>
      <c r="K441" s="37" t="s">
        <v>432</v>
      </c>
      <c r="L441" s="70" t="s">
        <v>433</v>
      </c>
      <c r="M441" s="72" t="s">
        <v>434</v>
      </c>
      <c r="N441" s="72" t="s">
        <v>435</v>
      </c>
      <c r="O441" s="38">
        <v>2</v>
      </c>
      <c r="P441" s="38">
        <v>3</v>
      </c>
      <c r="Q441" s="36">
        <f t="shared" si="186"/>
        <v>6</v>
      </c>
      <c r="R441" s="36" t="str">
        <f t="shared" si="187"/>
        <v>MEDIO</v>
      </c>
      <c r="S441" s="38">
        <v>25</v>
      </c>
      <c r="T441" s="36">
        <f t="shared" si="188"/>
        <v>150</v>
      </c>
      <c r="U441" s="86" t="str">
        <f t="shared" si="189"/>
        <v>II</v>
      </c>
      <c r="V441" s="87" t="str">
        <f t="shared" si="190"/>
        <v>Aceptable con control especifico</v>
      </c>
      <c r="W441" s="38" t="s">
        <v>242</v>
      </c>
      <c r="X441" s="87" t="s">
        <v>180</v>
      </c>
      <c r="Y441" s="36" t="s">
        <v>189</v>
      </c>
      <c r="Z441" s="36" t="s">
        <v>189</v>
      </c>
      <c r="AA441" s="36" t="s">
        <v>651</v>
      </c>
      <c r="AB441" s="72" t="s">
        <v>437</v>
      </c>
      <c r="AC441" s="36" t="s">
        <v>438</v>
      </c>
      <c r="AD441" s="142">
        <v>45869</v>
      </c>
      <c r="AE441" s="86" t="s">
        <v>191</v>
      </c>
      <c r="AF441" s="38">
        <v>2</v>
      </c>
      <c r="AG441" s="38">
        <v>3</v>
      </c>
      <c r="AH441" s="36">
        <f t="shared" ref="AH441:AH504" si="191">AF441*AG441</f>
        <v>6</v>
      </c>
      <c r="AI441" s="36" t="str">
        <f t="shared" ref="AI441:AI504" si="192">IF(AH441&lt;=4,"BAJO",IF(AH441&lt;=8,"MEDIO",IF(AH441&lt;=20,"ALTO","MUY ALTO")))</f>
        <v>MEDIO</v>
      </c>
      <c r="AJ441" s="38">
        <v>25</v>
      </c>
      <c r="AK441" s="36">
        <f t="shared" ref="AK441:AK504" si="193">AH441*AJ441</f>
        <v>150</v>
      </c>
      <c r="AL441" s="86" t="str">
        <f t="shared" si="185"/>
        <v>II</v>
      </c>
      <c r="AM441" s="87" t="str">
        <f t="shared" si="178"/>
        <v>Aceptable con control especifico</v>
      </c>
      <c r="AN441" s="38" t="s">
        <v>242</v>
      </c>
      <c r="AO441" s="86" t="s">
        <v>180</v>
      </c>
      <c r="AP441" s="36" t="s">
        <v>189</v>
      </c>
      <c r="AQ441" s="36" t="s">
        <v>189</v>
      </c>
      <c r="AR441" s="36" t="s">
        <v>651</v>
      </c>
      <c r="AS441" s="72" t="s">
        <v>437</v>
      </c>
      <c r="AT441" s="36" t="s">
        <v>438</v>
      </c>
      <c r="AU441" s="135" t="str">
        <f t="shared" si="179"/>
        <v>Se mantiene los controles establecidos</v>
      </c>
    </row>
    <row r="442" spans="2:47" s="47" customFormat="1" ht="174.75" customHeight="1" x14ac:dyDescent="0.25">
      <c r="B442" s="41" t="s">
        <v>455</v>
      </c>
      <c r="C442" s="42" t="s">
        <v>456</v>
      </c>
      <c r="D442" s="42" t="s">
        <v>810</v>
      </c>
      <c r="E442" s="36" t="s">
        <v>811</v>
      </c>
      <c r="F442" s="36" t="s">
        <v>812</v>
      </c>
      <c r="G442" s="36" t="s">
        <v>180</v>
      </c>
      <c r="H442" s="135" t="s">
        <v>181</v>
      </c>
      <c r="I442" s="36" t="s">
        <v>439</v>
      </c>
      <c r="J442" s="39" t="s">
        <v>225</v>
      </c>
      <c r="K442" s="37" t="s">
        <v>244</v>
      </c>
      <c r="L442" s="36" t="s">
        <v>185</v>
      </c>
      <c r="M442" s="37" t="s">
        <v>440</v>
      </c>
      <c r="N442" s="37" t="s">
        <v>185</v>
      </c>
      <c r="O442" s="38">
        <v>2</v>
      </c>
      <c r="P442" s="38">
        <v>1</v>
      </c>
      <c r="Q442" s="36">
        <f t="shared" si="186"/>
        <v>2</v>
      </c>
      <c r="R442" s="36" t="str">
        <f t="shared" si="187"/>
        <v>BAJO</v>
      </c>
      <c r="S442" s="38">
        <v>10</v>
      </c>
      <c r="T442" s="36">
        <f t="shared" si="188"/>
        <v>20</v>
      </c>
      <c r="U442" s="86" t="str">
        <f t="shared" si="189"/>
        <v>IV</v>
      </c>
      <c r="V442" s="87" t="str">
        <f t="shared" si="190"/>
        <v>Aceptable</v>
      </c>
      <c r="W442" s="38" t="s">
        <v>242</v>
      </c>
      <c r="X442" s="87" t="s">
        <v>180</v>
      </c>
      <c r="Y442" s="36" t="s">
        <v>189</v>
      </c>
      <c r="Z442" s="36" t="s">
        <v>189</v>
      </c>
      <c r="AA442" s="36" t="s">
        <v>441</v>
      </c>
      <c r="AB442" s="36" t="s">
        <v>442</v>
      </c>
      <c r="AC442" s="36" t="s">
        <v>443</v>
      </c>
      <c r="AD442" s="142">
        <v>45869</v>
      </c>
      <c r="AE442" s="86" t="s">
        <v>191</v>
      </c>
      <c r="AF442" s="38">
        <v>2</v>
      </c>
      <c r="AG442" s="38">
        <v>1</v>
      </c>
      <c r="AH442" s="36">
        <f t="shared" si="191"/>
        <v>2</v>
      </c>
      <c r="AI442" s="36" t="str">
        <f t="shared" si="192"/>
        <v>BAJO</v>
      </c>
      <c r="AJ442" s="38">
        <v>10</v>
      </c>
      <c r="AK442" s="36">
        <f t="shared" si="193"/>
        <v>20</v>
      </c>
      <c r="AL442" s="86" t="str">
        <f t="shared" si="185"/>
        <v>IV</v>
      </c>
      <c r="AM442" s="87" t="str">
        <f t="shared" si="178"/>
        <v>Aceptable</v>
      </c>
      <c r="AN442" s="38" t="s">
        <v>242</v>
      </c>
      <c r="AO442" s="86" t="s">
        <v>180</v>
      </c>
      <c r="AP442" s="36" t="s">
        <v>189</v>
      </c>
      <c r="AQ442" s="36" t="s">
        <v>189</v>
      </c>
      <c r="AR442" s="36" t="s">
        <v>441</v>
      </c>
      <c r="AS442" s="36" t="s">
        <v>442</v>
      </c>
      <c r="AT442" s="36" t="s">
        <v>443</v>
      </c>
      <c r="AU442" s="135" t="str">
        <f t="shared" si="179"/>
        <v>Se mantiene los controles establecidos</v>
      </c>
    </row>
    <row r="443" spans="2:47" s="47" customFormat="1" ht="174.75" customHeight="1" x14ac:dyDescent="0.25">
      <c r="B443" s="41" t="s">
        <v>455</v>
      </c>
      <c r="C443" s="42" t="s">
        <v>456</v>
      </c>
      <c r="D443" s="42" t="s">
        <v>810</v>
      </c>
      <c r="E443" s="36" t="s">
        <v>811</v>
      </c>
      <c r="F443" s="36" t="s">
        <v>812</v>
      </c>
      <c r="G443" s="36" t="s">
        <v>180</v>
      </c>
      <c r="H443" s="135" t="s">
        <v>247</v>
      </c>
      <c r="I443" s="86" t="s">
        <v>248</v>
      </c>
      <c r="J443" s="39" t="s">
        <v>444</v>
      </c>
      <c r="K443" s="37" t="s">
        <v>410</v>
      </c>
      <c r="L443" s="36" t="s">
        <v>445</v>
      </c>
      <c r="M443" s="37" t="s">
        <v>446</v>
      </c>
      <c r="N443" s="37" t="s">
        <v>447</v>
      </c>
      <c r="O443" s="38">
        <v>2</v>
      </c>
      <c r="P443" s="38">
        <v>2</v>
      </c>
      <c r="Q443" s="36">
        <f t="shared" si="186"/>
        <v>4</v>
      </c>
      <c r="R443" s="36" t="str">
        <f t="shared" si="187"/>
        <v>BAJO</v>
      </c>
      <c r="S443" s="38">
        <v>25</v>
      </c>
      <c r="T443" s="36">
        <f t="shared" si="188"/>
        <v>100</v>
      </c>
      <c r="U443" s="86" t="str">
        <f t="shared" si="189"/>
        <v>III</v>
      </c>
      <c r="V443" s="87" t="str">
        <f t="shared" si="190"/>
        <v>Mejorable</v>
      </c>
      <c r="W443" s="38" t="s">
        <v>253</v>
      </c>
      <c r="X443" s="87" t="s">
        <v>180</v>
      </c>
      <c r="Y443" s="36" t="s">
        <v>189</v>
      </c>
      <c r="Z443" s="36" t="s">
        <v>189</v>
      </c>
      <c r="AA443" s="36" t="s">
        <v>189</v>
      </c>
      <c r="AB443" s="37" t="s">
        <v>448</v>
      </c>
      <c r="AC443" s="37" t="s">
        <v>449</v>
      </c>
      <c r="AD443" s="142">
        <v>45869</v>
      </c>
      <c r="AE443" s="86" t="s">
        <v>191</v>
      </c>
      <c r="AF443" s="38">
        <v>2</v>
      </c>
      <c r="AG443" s="38">
        <v>2</v>
      </c>
      <c r="AH443" s="36">
        <f t="shared" si="191"/>
        <v>4</v>
      </c>
      <c r="AI443" s="36" t="str">
        <f t="shared" si="192"/>
        <v>BAJO</v>
      </c>
      <c r="AJ443" s="38">
        <v>25</v>
      </c>
      <c r="AK443" s="36">
        <f t="shared" si="193"/>
        <v>100</v>
      </c>
      <c r="AL443" s="86" t="str">
        <f t="shared" si="185"/>
        <v>III</v>
      </c>
      <c r="AM443" s="87" t="str">
        <f t="shared" si="178"/>
        <v>Mejorable</v>
      </c>
      <c r="AN443" s="38" t="s">
        <v>253</v>
      </c>
      <c r="AO443" s="86" t="s">
        <v>180</v>
      </c>
      <c r="AP443" s="36" t="s">
        <v>189</v>
      </c>
      <c r="AQ443" s="36" t="s">
        <v>189</v>
      </c>
      <c r="AR443" s="36" t="s">
        <v>189</v>
      </c>
      <c r="AS443" s="37" t="s">
        <v>448</v>
      </c>
      <c r="AT443" s="37" t="s">
        <v>449</v>
      </c>
      <c r="AU443" s="135" t="str">
        <f t="shared" si="179"/>
        <v>Se mantiene los controles establecidos</v>
      </c>
    </row>
    <row r="444" spans="2:47" s="47" customFormat="1" ht="174.75" customHeight="1" x14ac:dyDescent="0.25">
      <c r="B444" s="41" t="s">
        <v>455</v>
      </c>
      <c r="C444" s="42" t="s">
        <v>456</v>
      </c>
      <c r="D444" s="42" t="s">
        <v>810</v>
      </c>
      <c r="E444" s="36" t="s">
        <v>811</v>
      </c>
      <c r="F444" s="36" t="s">
        <v>812</v>
      </c>
      <c r="G444" s="36" t="s">
        <v>180</v>
      </c>
      <c r="H444" s="135" t="s">
        <v>247</v>
      </c>
      <c r="I444" s="103" t="s">
        <v>255</v>
      </c>
      <c r="J444" s="39" t="s">
        <v>444</v>
      </c>
      <c r="K444" s="37" t="s">
        <v>410</v>
      </c>
      <c r="L444" s="36" t="s">
        <v>445</v>
      </c>
      <c r="M444" s="37" t="s">
        <v>450</v>
      </c>
      <c r="N444" s="37" t="s">
        <v>447</v>
      </c>
      <c r="O444" s="38">
        <v>2</v>
      </c>
      <c r="P444" s="38">
        <v>1</v>
      </c>
      <c r="Q444" s="36">
        <f t="shared" si="186"/>
        <v>2</v>
      </c>
      <c r="R444" s="36" t="str">
        <f t="shared" si="187"/>
        <v>BAJO</v>
      </c>
      <c r="S444" s="38">
        <v>100</v>
      </c>
      <c r="T444" s="36">
        <f t="shared" si="188"/>
        <v>200</v>
      </c>
      <c r="U444" s="86" t="str">
        <f t="shared" si="189"/>
        <v>II</v>
      </c>
      <c r="V444" s="87" t="str">
        <f t="shared" si="190"/>
        <v>Aceptable con control especifico</v>
      </c>
      <c r="W444" s="38" t="s">
        <v>253</v>
      </c>
      <c r="X444" s="87" t="s">
        <v>180</v>
      </c>
      <c r="Y444" s="36" t="s">
        <v>189</v>
      </c>
      <c r="Z444" s="36" t="s">
        <v>189</v>
      </c>
      <c r="AA444" s="36" t="s">
        <v>189</v>
      </c>
      <c r="AB444" s="37" t="s">
        <v>451</v>
      </c>
      <c r="AC444" s="37" t="s">
        <v>449</v>
      </c>
      <c r="AD444" s="142">
        <v>45869</v>
      </c>
      <c r="AE444" s="86" t="s">
        <v>191</v>
      </c>
      <c r="AF444" s="38">
        <v>2</v>
      </c>
      <c r="AG444" s="38">
        <v>1</v>
      </c>
      <c r="AH444" s="36">
        <f t="shared" si="191"/>
        <v>2</v>
      </c>
      <c r="AI444" s="36" t="str">
        <f t="shared" si="192"/>
        <v>BAJO</v>
      </c>
      <c r="AJ444" s="38">
        <v>100</v>
      </c>
      <c r="AK444" s="36">
        <f t="shared" si="193"/>
        <v>200</v>
      </c>
      <c r="AL444" s="86" t="str">
        <f t="shared" si="185"/>
        <v>II</v>
      </c>
      <c r="AM444" s="87" t="str">
        <f t="shared" si="178"/>
        <v>Aceptable con control especifico</v>
      </c>
      <c r="AN444" s="38" t="s">
        <v>253</v>
      </c>
      <c r="AO444" s="86" t="s">
        <v>180</v>
      </c>
      <c r="AP444" s="36" t="s">
        <v>189</v>
      </c>
      <c r="AQ444" s="36" t="s">
        <v>189</v>
      </c>
      <c r="AR444" s="36" t="s">
        <v>189</v>
      </c>
      <c r="AS444" s="37" t="s">
        <v>451</v>
      </c>
      <c r="AT444" s="37" t="s">
        <v>449</v>
      </c>
      <c r="AU444" s="135" t="str">
        <f t="shared" si="179"/>
        <v>Se mantiene los controles establecidos</v>
      </c>
    </row>
    <row r="445" spans="2:47" s="47" customFormat="1" ht="174.75" customHeight="1" x14ac:dyDescent="0.25">
      <c r="B445" s="41" t="s">
        <v>455</v>
      </c>
      <c r="C445" s="42" t="s">
        <v>456</v>
      </c>
      <c r="D445" s="42" t="s">
        <v>810</v>
      </c>
      <c r="E445" s="36" t="s">
        <v>811</v>
      </c>
      <c r="F445" s="36" t="s">
        <v>812</v>
      </c>
      <c r="G445" s="36" t="s">
        <v>180</v>
      </c>
      <c r="H445" s="135" t="s">
        <v>247</v>
      </c>
      <c r="I445" s="86" t="s">
        <v>256</v>
      </c>
      <c r="J445" s="39" t="s">
        <v>444</v>
      </c>
      <c r="K445" s="37" t="s">
        <v>452</v>
      </c>
      <c r="L445" s="36" t="s">
        <v>258</v>
      </c>
      <c r="M445" s="37" t="s">
        <v>446</v>
      </c>
      <c r="N445" s="37" t="s">
        <v>447</v>
      </c>
      <c r="O445" s="38">
        <v>2</v>
      </c>
      <c r="P445" s="38">
        <v>1</v>
      </c>
      <c r="Q445" s="36">
        <f t="shared" si="186"/>
        <v>2</v>
      </c>
      <c r="R445" s="36" t="str">
        <f t="shared" si="187"/>
        <v>BAJO</v>
      </c>
      <c r="S445" s="38">
        <v>100</v>
      </c>
      <c r="T445" s="36">
        <f t="shared" si="188"/>
        <v>200</v>
      </c>
      <c r="U445" s="86" t="str">
        <f t="shared" si="189"/>
        <v>II</v>
      </c>
      <c r="V445" s="87" t="str">
        <f t="shared" si="190"/>
        <v>Aceptable con control especifico</v>
      </c>
      <c r="W445" s="38" t="s">
        <v>253</v>
      </c>
      <c r="X445" s="87" t="s">
        <v>180</v>
      </c>
      <c r="Y445" s="36" t="s">
        <v>189</v>
      </c>
      <c r="Z445" s="36" t="s">
        <v>189</v>
      </c>
      <c r="AA445" s="36" t="s">
        <v>189</v>
      </c>
      <c r="AB445" s="37" t="s">
        <v>448</v>
      </c>
      <c r="AC445" s="37" t="s">
        <v>449</v>
      </c>
      <c r="AD445" s="142">
        <v>45869</v>
      </c>
      <c r="AE445" s="86" t="s">
        <v>191</v>
      </c>
      <c r="AF445" s="38">
        <v>2</v>
      </c>
      <c r="AG445" s="38">
        <v>1</v>
      </c>
      <c r="AH445" s="36">
        <f t="shared" si="191"/>
        <v>2</v>
      </c>
      <c r="AI445" s="36" t="str">
        <f t="shared" si="192"/>
        <v>BAJO</v>
      </c>
      <c r="AJ445" s="38">
        <v>100</v>
      </c>
      <c r="AK445" s="36">
        <f t="shared" si="193"/>
        <v>200</v>
      </c>
      <c r="AL445" s="86" t="str">
        <f t="shared" si="185"/>
        <v>II</v>
      </c>
      <c r="AM445" s="87" t="str">
        <f t="shared" si="178"/>
        <v>Aceptable con control especifico</v>
      </c>
      <c r="AN445" s="38" t="s">
        <v>253</v>
      </c>
      <c r="AO445" s="86" t="s">
        <v>180</v>
      </c>
      <c r="AP445" s="36" t="s">
        <v>189</v>
      </c>
      <c r="AQ445" s="36" t="s">
        <v>189</v>
      </c>
      <c r="AR445" s="36" t="s">
        <v>189</v>
      </c>
      <c r="AS445" s="37" t="s">
        <v>448</v>
      </c>
      <c r="AT445" s="37" t="s">
        <v>449</v>
      </c>
      <c r="AU445" s="135" t="str">
        <f t="shared" si="179"/>
        <v>Se mantiene los controles establecidos</v>
      </c>
    </row>
    <row r="446" spans="2:47" s="47" customFormat="1" ht="174.75" customHeight="1" x14ac:dyDescent="0.25">
      <c r="B446" s="41" t="s">
        <v>455</v>
      </c>
      <c r="C446" s="42" t="s">
        <v>456</v>
      </c>
      <c r="D446" s="42" t="s">
        <v>810</v>
      </c>
      <c r="E446" s="36" t="s">
        <v>811</v>
      </c>
      <c r="F446" s="36" t="s">
        <v>812</v>
      </c>
      <c r="G446" s="36" t="s">
        <v>180</v>
      </c>
      <c r="H446" s="135" t="s">
        <v>247</v>
      </c>
      <c r="I446" s="86" t="s">
        <v>259</v>
      </c>
      <c r="J446" s="39" t="s">
        <v>444</v>
      </c>
      <c r="K446" s="37" t="s">
        <v>410</v>
      </c>
      <c r="L446" s="36" t="s">
        <v>445</v>
      </c>
      <c r="M446" s="37" t="s">
        <v>453</v>
      </c>
      <c r="N446" s="37" t="s">
        <v>454</v>
      </c>
      <c r="O446" s="38">
        <v>1</v>
      </c>
      <c r="P446" s="38">
        <v>1</v>
      </c>
      <c r="Q446" s="36">
        <f t="shared" si="186"/>
        <v>1</v>
      </c>
      <c r="R446" s="36" t="str">
        <f t="shared" si="187"/>
        <v>BAJO</v>
      </c>
      <c r="S446" s="38">
        <v>10</v>
      </c>
      <c r="T446" s="36">
        <f t="shared" si="188"/>
        <v>10</v>
      </c>
      <c r="U446" s="86" t="str">
        <f t="shared" si="189"/>
        <v>IV</v>
      </c>
      <c r="V446" s="87" t="str">
        <f t="shared" si="190"/>
        <v>Aceptable</v>
      </c>
      <c r="W446" s="38" t="s">
        <v>253</v>
      </c>
      <c r="X446" s="87" t="s">
        <v>180</v>
      </c>
      <c r="Y446" s="36" t="s">
        <v>189</v>
      </c>
      <c r="Z446" s="36" t="s">
        <v>189</v>
      </c>
      <c r="AA446" s="36" t="s">
        <v>189</v>
      </c>
      <c r="AB446" s="37" t="s">
        <v>448</v>
      </c>
      <c r="AC446" s="37" t="s">
        <v>449</v>
      </c>
      <c r="AD446" s="142">
        <v>45869</v>
      </c>
      <c r="AE446" s="86" t="s">
        <v>191</v>
      </c>
      <c r="AF446" s="38">
        <v>1</v>
      </c>
      <c r="AG446" s="38">
        <v>1</v>
      </c>
      <c r="AH446" s="36">
        <f t="shared" si="191"/>
        <v>1</v>
      </c>
      <c r="AI446" s="36" t="str">
        <f t="shared" si="192"/>
        <v>BAJO</v>
      </c>
      <c r="AJ446" s="38">
        <v>10</v>
      </c>
      <c r="AK446" s="36">
        <f t="shared" si="193"/>
        <v>10</v>
      </c>
      <c r="AL446" s="86" t="str">
        <f t="shared" si="185"/>
        <v>IV</v>
      </c>
      <c r="AM446" s="87" t="str">
        <f t="shared" ref="AM446:AM509" si="194">IF(AL446="IV","Aceptable",IF(AL446="III","Mejorable",IF(AL446="II","Aceptable con control especifico", IF(AL446="I","No Aceptable",FALSE))))</f>
        <v>Aceptable</v>
      </c>
      <c r="AN446" s="38" t="s">
        <v>253</v>
      </c>
      <c r="AO446" s="86" t="s">
        <v>180</v>
      </c>
      <c r="AP446" s="36" t="s">
        <v>189</v>
      </c>
      <c r="AQ446" s="36" t="s">
        <v>189</v>
      </c>
      <c r="AR446" s="36" t="s">
        <v>189</v>
      </c>
      <c r="AS446" s="37" t="s">
        <v>448</v>
      </c>
      <c r="AT446" s="37" t="s">
        <v>449</v>
      </c>
      <c r="AU446" s="135" t="str">
        <f t="shared" si="179"/>
        <v>Se mantiene los controles establecidos</v>
      </c>
    </row>
    <row r="447" spans="2:47" s="47" customFormat="1" ht="174.75" customHeight="1" x14ac:dyDescent="0.25">
      <c r="B447" s="41" t="s">
        <v>455</v>
      </c>
      <c r="C447" s="42" t="s">
        <v>456</v>
      </c>
      <c r="D447" s="42" t="s">
        <v>815</v>
      </c>
      <c r="E447" s="36" t="s">
        <v>816</v>
      </c>
      <c r="F447" s="36" t="s">
        <v>817</v>
      </c>
      <c r="G447" s="36" t="s">
        <v>180</v>
      </c>
      <c r="H447" s="135" t="s">
        <v>181</v>
      </c>
      <c r="I447" s="36" t="s">
        <v>182</v>
      </c>
      <c r="J447" s="39" t="s">
        <v>337</v>
      </c>
      <c r="K447" s="104" t="s">
        <v>184</v>
      </c>
      <c r="L447" s="36" t="s">
        <v>185</v>
      </c>
      <c r="M447" s="37" t="s">
        <v>338</v>
      </c>
      <c r="N447" s="37" t="s">
        <v>339</v>
      </c>
      <c r="O447" s="38">
        <v>2</v>
      </c>
      <c r="P447" s="38">
        <v>2</v>
      </c>
      <c r="Q447" s="36">
        <f t="shared" si="186"/>
        <v>4</v>
      </c>
      <c r="R447" s="36" t="str">
        <f t="shared" si="187"/>
        <v>BAJO</v>
      </c>
      <c r="S447" s="38">
        <v>10</v>
      </c>
      <c r="T447" s="36">
        <f t="shared" si="188"/>
        <v>40</v>
      </c>
      <c r="U447" s="86" t="str">
        <f t="shared" si="189"/>
        <v>III</v>
      </c>
      <c r="V447" s="87" t="str">
        <f t="shared" si="190"/>
        <v>Mejorable</v>
      </c>
      <c r="W447" s="37" t="s">
        <v>188</v>
      </c>
      <c r="X447" s="87" t="s">
        <v>180</v>
      </c>
      <c r="Y447" s="36" t="s">
        <v>189</v>
      </c>
      <c r="Z447" s="36" t="s">
        <v>189</v>
      </c>
      <c r="AA447" s="36" t="s">
        <v>189</v>
      </c>
      <c r="AB447" s="36" t="s">
        <v>340</v>
      </c>
      <c r="AC447" s="36" t="s">
        <v>341</v>
      </c>
      <c r="AD447" s="142">
        <v>45869</v>
      </c>
      <c r="AE447" s="86" t="s">
        <v>191</v>
      </c>
      <c r="AF447" s="38">
        <v>2</v>
      </c>
      <c r="AG447" s="38">
        <v>2</v>
      </c>
      <c r="AH447" s="36">
        <f t="shared" si="191"/>
        <v>4</v>
      </c>
      <c r="AI447" s="36" t="str">
        <f t="shared" si="192"/>
        <v>BAJO</v>
      </c>
      <c r="AJ447" s="38">
        <v>10</v>
      </c>
      <c r="AK447" s="36">
        <f t="shared" si="193"/>
        <v>40</v>
      </c>
      <c r="AL447" s="86" t="str">
        <f t="shared" si="185"/>
        <v>III</v>
      </c>
      <c r="AM447" s="87" t="str">
        <f t="shared" si="194"/>
        <v>Mejorable</v>
      </c>
      <c r="AN447" s="37" t="s">
        <v>188</v>
      </c>
      <c r="AO447" s="86" t="s">
        <v>180</v>
      </c>
      <c r="AP447" s="36" t="s">
        <v>189</v>
      </c>
      <c r="AQ447" s="36" t="s">
        <v>189</v>
      </c>
      <c r="AR447" s="36" t="s">
        <v>189</v>
      </c>
      <c r="AS447" s="36" t="s">
        <v>340</v>
      </c>
      <c r="AT447" s="36" t="s">
        <v>341</v>
      </c>
      <c r="AU447" s="135" t="str">
        <f t="shared" si="179"/>
        <v>Se mantiene los controles establecidos</v>
      </c>
    </row>
    <row r="448" spans="2:47" s="47" customFormat="1" ht="174.75" customHeight="1" x14ac:dyDescent="0.25">
      <c r="B448" s="41" t="s">
        <v>455</v>
      </c>
      <c r="C448" s="42" t="s">
        <v>456</v>
      </c>
      <c r="D448" s="42" t="s">
        <v>815</v>
      </c>
      <c r="E448" s="36" t="s">
        <v>816</v>
      </c>
      <c r="F448" s="36" t="s">
        <v>818</v>
      </c>
      <c r="G448" s="36" t="s">
        <v>180</v>
      </c>
      <c r="H448" s="135" t="s">
        <v>181</v>
      </c>
      <c r="I448" s="36" t="s">
        <v>192</v>
      </c>
      <c r="J448" s="39" t="s">
        <v>342</v>
      </c>
      <c r="K448" s="37" t="s">
        <v>194</v>
      </c>
      <c r="L448" s="36" t="s">
        <v>185</v>
      </c>
      <c r="M448" s="104" t="s">
        <v>195</v>
      </c>
      <c r="N448" s="37" t="s">
        <v>343</v>
      </c>
      <c r="O448" s="38">
        <v>2</v>
      </c>
      <c r="P448" s="38">
        <v>3</v>
      </c>
      <c r="Q448" s="36">
        <f t="shared" si="186"/>
        <v>6</v>
      </c>
      <c r="R448" s="36" t="str">
        <f t="shared" si="187"/>
        <v>MEDIO</v>
      </c>
      <c r="S448" s="38">
        <v>10</v>
      </c>
      <c r="T448" s="36">
        <f t="shared" si="188"/>
        <v>60</v>
      </c>
      <c r="U448" s="86" t="str">
        <f t="shared" si="189"/>
        <v>III</v>
      </c>
      <c r="V448" s="143" t="str">
        <f t="shared" si="190"/>
        <v>Mejorable</v>
      </c>
      <c r="W448" s="37" t="s">
        <v>197</v>
      </c>
      <c r="X448" s="87" t="s">
        <v>180</v>
      </c>
      <c r="Y448" s="36" t="s">
        <v>189</v>
      </c>
      <c r="Z448" s="36" t="s">
        <v>189</v>
      </c>
      <c r="AA448" s="36" t="s">
        <v>189</v>
      </c>
      <c r="AB448" s="36" t="s">
        <v>344</v>
      </c>
      <c r="AC448" s="36" t="s">
        <v>345</v>
      </c>
      <c r="AD448" s="142">
        <v>45869</v>
      </c>
      <c r="AE448" s="86" t="s">
        <v>191</v>
      </c>
      <c r="AF448" s="86">
        <v>6</v>
      </c>
      <c r="AG448" s="86">
        <v>3</v>
      </c>
      <c r="AH448" s="86">
        <f>AF448*AG448</f>
        <v>18</v>
      </c>
      <c r="AI448" s="36" t="str">
        <f t="shared" si="192"/>
        <v>ALTO</v>
      </c>
      <c r="AJ448" s="38">
        <v>10</v>
      </c>
      <c r="AK448" s="36">
        <f t="shared" si="193"/>
        <v>180</v>
      </c>
      <c r="AL448" s="86" t="str">
        <f t="shared" si="185"/>
        <v>II</v>
      </c>
      <c r="AM448" s="143" t="str">
        <f t="shared" si="194"/>
        <v>Aceptable con control especifico</v>
      </c>
      <c r="AN448" s="37" t="s">
        <v>197</v>
      </c>
      <c r="AO448" s="86" t="s">
        <v>180</v>
      </c>
      <c r="AP448" s="36" t="s">
        <v>189</v>
      </c>
      <c r="AQ448" s="36" t="s">
        <v>189</v>
      </c>
      <c r="AR448" s="36" t="s">
        <v>189</v>
      </c>
      <c r="AS448" s="36" t="s">
        <v>344</v>
      </c>
      <c r="AT448" s="36" t="s">
        <v>345</v>
      </c>
      <c r="AU448" s="135" t="str">
        <f t="shared" si="179"/>
        <v>Disminuyó el riesgo</v>
      </c>
    </row>
    <row r="449" spans="2:47" s="47" customFormat="1" ht="174.75" customHeight="1" x14ac:dyDescent="0.25">
      <c r="B449" s="41" t="s">
        <v>455</v>
      </c>
      <c r="C449" s="42" t="s">
        <v>456</v>
      </c>
      <c r="D449" s="42" t="s">
        <v>815</v>
      </c>
      <c r="E449" s="36" t="s">
        <v>816</v>
      </c>
      <c r="F449" s="36" t="s">
        <v>818</v>
      </c>
      <c r="G449" s="36" t="s">
        <v>180</v>
      </c>
      <c r="H449" s="135" t="s">
        <v>181</v>
      </c>
      <c r="I449" s="36" t="s">
        <v>346</v>
      </c>
      <c r="J449" s="39" t="s">
        <v>342</v>
      </c>
      <c r="K449" s="37" t="s">
        <v>347</v>
      </c>
      <c r="L449" s="36" t="s">
        <v>348</v>
      </c>
      <c r="M449" s="37" t="s">
        <v>349</v>
      </c>
      <c r="N449" s="37" t="s">
        <v>350</v>
      </c>
      <c r="O449" s="38">
        <v>2</v>
      </c>
      <c r="P449" s="38">
        <v>3</v>
      </c>
      <c r="Q449" s="36">
        <f t="shared" si="186"/>
        <v>6</v>
      </c>
      <c r="R449" s="36" t="str">
        <f t="shared" si="187"/>
        <v>MEDIO</v>
      </c>
      <c r="S449" s="38">
        <v>10</v>
      </c>
      <c r="T449" s="36">
        <f t="shared" si="188"/>
        <v>60</v>
      </c>
      <c r="U449" s="86" t="str">
        <f t="shared" si="189"/>
        <v>III</v>
      </c>
      <c r="V449" s="87" t="str">
        <f t="shared" si="190"/>
        <v>Mejorable</v>
      </c>
      <c r="W449" s="38" t="s">
        <v>351</v>
      </c>
      <c r="X449" s="87" t="s">
        <v>180</v>
      </c>
      <c r="Y449" s="36" t="s">
        <v>189</v>
      </c>
      <c r="Z449" s="36" t="s">
        <v>189</v>
      </c>
      <c r="AA449" s="36" t="s">
        <v>352</v>
      </c>
      <c r="AB449" s="36" t="s">
        <v>353</v>
      </c>
      <c r="AC449" s="36" t="s">
        <v>354</v>
      </c>
      <c r="AD449" s="142">
        <v>45869</v>
      </c>
      <c r="AE449" s="86" t="s">
        <v>191</v>
      </c>
      <c r="AF449" s="38">
        <v>6</v>
      </c>
      <c r="AG449" s="38">
        <v>3</v>
      </c>
      <c r="AH449" s="36">
        <f t="shared" si="191"/>
        <v>18</v>
      </c>
      <c r="AI449" s="36" t="str">
        <f t="shared" si="192"/>
        <v>ALTO</v>
      </c>
      <c r="AJ449" s="38">
        <v>10</v>
      </c>
      <c r="AK449" s="36">
        <f t="shared" si="193"/>
        <v>180</v>
      </c>
      <c r="AL449" s="86" t="str">
        <f t="shared" si="185"/>
        <v>II</v>
      </c>
      <c r="AM449" s="87" t="str">
        <f t="shared" si="194"/>
        <v>Aceptable con control especifico</v>
      </c>
      <c r="AN449" s="38" t="s">
        <v>351</v>
      </c>
      <c r="AO449" s="86" t="s">
        <v>180</v>
      </c>
      <c r="AP449" s="36" t="s">
        <v>189</v>
      </c>
      <c r="AQ449" s="36" t="s">
        <v>189</v>
      </c>
      <c r="AR449" s="36" t="s">
        <v>352</v>
      </c>
      <c r="AS449" s="36" t="s">
        <v>353</v>
      </c>
      <c r="AT449" s="36" t="s">
        <v>354</v>
      </c>
      <c r="AU449" s="135" t="str">
        <f t="shared" si="179"/>
        <v>Disminuyó el riesgo</v>
      </c>
    </row>
    <row r="450" spans="2:47" s="47" customFormat="1" ht="174.75" customHeight="1" x14ac:dyDescent="0.25">
      <c r="B450" s="41" t="s">
        <v>455</v>
      </c>
      <c r="C450" s="42" t="s">
        <v>456</v>
      </c>
      <c r="D450" s="42" t="s">
        <v>815</v>
      </c>
      <c r="E450" s="36" t="s">
        <v>816</v>
      </c>
      <c r="F450" s="36" t="s">
        <v>818</v>
      </c>
      <c r="G450" s="36" t="s">
        <v>180</v>
      </c>
      <c r="H450" s="135" t="s">
        <v>181</v>
      </c>
      <c r="I450" s="36" t="s">
        <v>200</v>
      </c>
      <c r="J450" s="39" t="s">
        <v>342</v>
      </c>
      <c r="K450" s="37" t="s">
        <v>355</v>
      </c>
      <c r="L450" s="36" t="s">
        <v>185</v>
      </c>
      <c r="M450" s="37" t="s">
        <v>356</v>
      </c>
      <c r="N450" s="37" t="s">
        <v>357</v>
      </c>
      <c r="O450" s="38">
        <v>2</v>
      </c>
      <c r="P450" s="38">
        <v>3</v>
      </c>
      <c r="Q450" s="36">
        <f t="shared" si="186"/>
        <v>6</v>
      </c>
      <c r="R450" s="36" t="str">
        <f t="shared" si="187"/>
        <v>MEDIO</v>
      </c>
      <c r="S450" s="38">
        <v>10</v>
      </c>
      <c r="T450" s="36">
        <f t="shared" si="188"/>
        <v>60</v>
      </c>
      <c r="U450" s="86" t="str">
        <f t="shared" si="189"/>
        <v>III</v>
      </c>
      <c r="V450" s="87" t="str">
        <f t="shared" si="190"/>
        <v>Mejorable</v>
      </c>
      <c r="W450" s="38" t="s">
        <v>358</v>
      </c>
      <c r="X450" s="87" t="s">
        <v>180</v>
      </c>
      <c r="Y450" s="36" t="s">
        <v>189</v>
      </c>
      <c r="Z450" s="36" t="s">
        <v>189</v>
      </c>
      <c r="AA450" s="36" t="s">
        <v>189</v>
      </c>
      <c r="AB450" s="36" t="s">
        <v>359</v>
      </c>
      <c r="AC450" s="36" t="s">
        <v>354</v>
      </c>
      <c r="AD450" s="142">
        <v>45869</v>
      </c>
      <c r="AE450" s="86" t="s">
        <v>191</v>
      </c>
      <c r="AF450" s="38">
        <v>6</v>
      </c>
      <c r="AG450" s="38">
        <v>3</v>
      </c>
      <c r="AH450" s="36">
        <f t="shared" si="191"/>
        <v>18</v>
      </c>
      <c r="AI450" s="36" t="str">
        <f t="shared" si="192"/>
        <v>ALTO</v>
      </c>
      <c r="AJ450" s="38">
        <v>10</v>
      </c>
      <c r="AK450" s="36">
        <f t="shared" si="193"/>
        <v>180</v>
      </c>
      <c r="AL450" s="86" t="str">
        <f t="shared" si="185"/>
        <v>II</v>
      </c>
      <c r="AM450" s="87" t="str">
        <f t="shared" si="194"/>
        <v>Aceptable con control especifico</v>
      </c>
      <c r="AN450" s="38" t="s">
        <v>358</v>
      </c>
      <c r="AO450" s="86" t="s">
        <v>180</v>
      </c>
      <c r="AP450" s="36" t="s">
        <v>189</v>
      </c>
      <c r="AQ450" s="36" t="s">
        <v>189</v>
      </c>
      <c r="AR450" s="36" t="s">
        <v>189</v>
      </c>
      <c r="AS450" s="36" t="s">
        <v>359</v>
      </c>
      <c r="AT450" s="36" t="s">
        <v>354</v>
      </c>
      <c r="AU450" s="135" t="str">
        <f t="shared" si="179"/>
        <v>Disminuyó el riesgo</v>
      </c>
    </row>
    <row r="451" spans="2:47" s="47" customFormat="1" ht="174.75" customHeight="1" x14ac:dyDescent="0.25">
      <c r="B451" s="41" t="s">
        <v>455</v>
      </c>
      <c r="C451" s="42" t="s">
        <v>456</v>
      </c>
      <c r="D451" s="42" t="s">
        <v>815</v>
      </c>
      <c r="E451" s="36" t="s">
        <v>816</v>
      </c>
      <c r="F451" s="36" t="s">
        <v>818</v>
      </c>
      <c r="G451" s="36" t="s">
        <v>180</v>
      </c>
      <c r="H451" s="135" t="s">
        <v>181</v>
      </c>
      <c r="I451" s="36" t="s">
        <v>205</v>
      </c>
      <c r="J451" s="39" t="s">
        <v>342</v>
      </c>
      <c r="K451" s="37" t="s">
        <v>360</v>
      </c>
      <c r="L451" s="36" t="s">
        <v>207</v>
      </c>
      <c r="M451" s="37" t="s">
        <v>221</v>
      </c>
      <c r="N451" s="37" t="s">
        <v>361</v>
      </c>
      <c r="O451" s="38">
        <v>2</v>
      </c>
      <c r="P451" s="38">
        <v>3</v>
      </c>
      <c r="Q451" s="36">
        <f t="shared" si="186"/>
        <v>6</v>
      </c>
      <c r="R451" s="36" t="str">
        <f t="shared" si="187"/>
        <v>MEDIO</v>
      </c>
      <c r="S451" s="38">
        <v>10</v>
      </c>
      <c r="T451" s="36">
        <f t="shared" si="188"/>
        <v>60</v>
      </c>
      <c r="U451" s="86" t="str">
        <f t="shared" si="189"/>
        <v>III</v>
      </c>
      <c r="V451" s="87" t="str">
        <f t="shared" si="190"/>
        <v>Mejorable</v>
      </c>
      <c r="W451" s="36" t="s">
        <v>209</v>
      </c>
      <c r="X451" s="87" t="s">
        <v>180</v>
      </c>
      <c r="Y451" s="36" t="s">
        <v>189</v>
      </c>
      <c r="Z451" s="36" t="s">
        <v>189</v>
      </c>
      <c r="AA451" s="36" t="s">
        <v>189</v>
      </c>
      <c r="AB451" s="36" t="s">
        <v>362</v>
      </c>
      <c r="AC451" s="36" t="s">
        <v>354</v>
      </c>
      <c r="AD451" s="142">
        <v>45869</v>
      </c>
      <c r="AE451" s="86" t="s">
        <v>191</v>
      </c>
      <c r="AF451" s="38">
        <v>2</v>
      </c>
      <c r="AG451" s="38">
        <v>3</v>
      </c>
      <c r="AH451" s="36">
        <f t="shared" si="191"/>
        <v>6</v>
      </c>
      <c r="AI451" s="36" t="str">
        <f t="shared" si="192"/>
        <v>MEDIO</v>
      </c>
      <c r="AJ451" s="38">
        <v>10</v>
      </c>
      <c r="AK451" s="36">
        <f t="shared" si="193"/>
        <v>60</v>
      </c>
      <c r="AL451" s="86" t="str">
        <f t="shared" si="185"/>
        <v>III</v>
      </c>
      <c r="AM451" s="87" t="str">
        <f t="shared" si="194"/>
        <v>Mejorable</v>
      </c>
      <c r="AN451" s="36" t="s">
        <v>209</v>
      </c>
      <c r="AO451" s="86" t="s">
        <v>180</v>
      </c>
      <c r="AP451" s="36" t="s">
        <v>189</v>
      </c>
      <c r="AQ451" s="36" t="s">
        <v>189</v>
      </c>
      <c r="AR451" s="36" t="s">
        <v>189</v>
      </c>
      <c r="AS451" s="36" t="s">
        <v>362</v>
      </c>
      <c r="AT451" s="36" t="s">
        <v>354</v>
      </c>
      <c r="AU451" s="135" t="str">
        <f t="shared" si="179"/>
        <v>Se mantiene los controles establecidos</v>
      </c>
    </row>
    <row r="452" spans="2:47" s="47" customFormat="1" ht="174.75" customHeight="1" x14ac:dyDescent="0.25">
      <c r="B452" s="41" t="s">
        <v>455</v>
      </c>
      <c r="C452" s="42" t="s">
        <v>456</v>
      </c>
      <c r="D452" s="42" t="s">
        <v>815</v>
      </c>
      <c r="E452" s="36" t="s">
        <v>816</v>
      </c>
      <c r="F452" s="36" t="s">
        <v>818</v>
      </c>
      <c r="G452" s="36" t="s">
        <v>180</v>
      </c>
      <c r="H452" s="135" t="s">
        <v>181</v>
      </c>
      <c r="I452" s="36" t="s">
        <v>363</v>
      </c>
      <c r="J452" s="39" t="s">
        <v>284</v>
      </c>
      <c r="K452" s="37" t="s">
        <v>364</v>
      </c>
      <c r="L452" s="36" t="s">
        <v>365</v>
      </c>
      <c r="M452" s="37" t="s">
        <v>366</v>
      </c>
      <c r="N452" s="37" t="s">
        <v>367</v>
      </c>
      <c r="O452" s="38">
        <v>2</v>
      </c>
      <c r="P452" s="38">
        <v>3</v>
      </c>
      <c r="Q452" s="36">
        <f t="shared" si="186"/>
        <v>6</v>
      </c>
      <c r="R452" s="36" t="str">
        <f t="shared" si="187"/>
        <v>MEDIO</v>
      </c>
      <c r="S452" s="38">
        <v>10</v>
      </c>
      <c r="T452" s="36">
        <f t="shared" si="188"/>
        <v>60</v>
      </c>
      <c r="U452" s="86" t="str">
        <f t="shared" si="189"/>
        <v>III</v>
      </c>
      <c r="V452" s="87" t="str">
        <f t="shared" si="190"/>
        <v>Mejorable</v>
      </c>
      <c r="W452" s="36" t="s">
        <v>368</v>
      </c>
      <c r="X452" s="87" t="s">
        <v>180</v>
      </c>
      <c r="Y452" s="36" t="s">
        <v>189</v>
      </c>
      <c r="Z452" s="36" t="s">
        <v>189</v>
      </c>
      <c r="AA452" s="36" t="s">
        <v>189</v>
      </c>
      <c r="AB452" s="36" t="s">
        <v>369</v>
      </c>
      <c r="AC452" s="36" t="s">
        <v>370</v>
      </c>
      <c r="AD452" s="142">
        <v>45869</v>
      </c>
      <c r="AE452" s="86" t="s">
        <v>191</v>
      </c>
      <c r="AF452" s="38">
        <v>2</v>
      </c>
      <c r="AG452" s="38">
        <v>3</v>
      </c>
      <c r="AH452" s="36">
        <f t="shared" si="191"/>
        <v>6</v>
      </c>
      <c r="AI452" s="36" t="str">
        <f t="shared" si="192"/>
        <v>MEDIO</v>
      </c>
      <c r="AJ452" s="38">
        <v>10</v>
      </c>
      <c r="AK452" s="36">
        <f t="shared" si="193"/>
        <v>60</v>
      </c>
      <c r="AL452" s="86" t="str">
        <f t="shared" si="185"/>
        <v>III</v>
      </c>
      <c r="AM452" s="87" t="str">
        <f t="shared" si="194"/>
        <v>Mejorable</v>
      </c>
      <c r="AN452" s="36" t="s">
        <v>368</v>
      </c>
      <c r="AO452" s="86" t="s">
        <v>180</v>
      </c>
      <c r="AP452" s="36" t="s">
        <v>189</v>
      </c>
      <c r="AQ452" s="36" t="s">
        <v>189</v>
      </c>
      <c r="AR452" s="36" t="s">
        <v>189</v>
      </c>
      <c r="AS452" s="36" t="s">
        <v>369</v>
      </c>
      <c r="AT452" s="36" t="s">
        <v>370</v>
      </c>
      <c r="AU452" s="135" t="str">
        <f t="shared" si="179"/>
        <v>Se mantiene los controles establecidos</v>
      </c>
    </row>
    <row r="453" spans="2:47" s="47" customFormat="1" ht="174.75" customHeight="1" x14ac:dyDescent="0.25">
      <c r="B453" s="41" t="s">
        <v>455</v>
      </c>
      <c r="C453" s="42" t="s">
        <v>456</v>
      </c>
      <c r="D453" s="42" t="s">
        <v>815</v>
      </c>
      <c r="E453" s="36" t="s">
        <v>816</v>
      </c>
      <c r="F453" s="36" t="s">
        <v>818</v>
      </c>
      <c r="G453" s="36" t="s">
        <v>180</v>
      </c>
      <c r="H453" s="135" t="s">
        <v>181</v>
      </c>
      <c r="I453" s="36" t="s">
        <v>371</v>
      </c>
      <c r="J453" s="39" t="s">
        <v>284</v>
      </c>
      <c r="K453" s="37" t="s">
        <v>364</v>
      </c>
      <c r="L453" s="36" t="s">
        <v>365</v>
      </c>
      <c r="M453" s="37" t="s">
        <v>372</v>
      </c>
      <c r="N453" s="37" t="s">
        <v>367</v>
      </c>
      <c r="O453" s="38">
        <v>2</v>
      </c>
      <c r="P453" s="38">
        <v>3</v>
      </c>
      <c r="Q453" s="36">
        <f t="shared" si="186"/>
        <v>6</v>
      </c>
      <c r="R453" s="36" t="str">
        <f t="shared" si="187"/>
        <v>MEDIO</v>
      </c>
      <c r="S453" s="38">
        <v>25</v>
      </c>
      <c r="T453" s="36">
        <f t="shared" si="188"/>
        <v>150</v>
      </c>
      <c r="U453" s="86" t="str">
        <f t="shared" si="189"/>
        <v>II</v>
      </c>
      <c r="V453" s="87" t="str">
        <f t="shared" si="190"/>
        <v>Aceptable con control especifico</v>
      </c>
      <c r="W453" s="36" t="s">
        <v>368</v>
      </c>
      <c r="X453" s="87" t="s">
        <v>180</v>
      </c>
      <c r="Y453" s="36" t="s">
        <v>189</v>
      </c>
      <c r="Z453" s="36" t="s">
        <v>189</v>
      </c>
      <c r="AA453" s="36" t="s">
        <v>189</v>
      </c>
      <c r="AB453" s="36" t="s">
        <v>369</v>
      </c>
      <c r="AC453" s="36" t="s">
        <v>370</v>
      </c>
      <c r="AD453" s="142">
        <v>45869</v>
      </c>
      <c r="AE453" s="86" t="s">
        <v>191</v>
      </c>
      <c r="AF453" s="38">
        <v>2</v>
      </c>
      <c r="AG453" s="38">
        <v>3</v>
      </c>
      <c r="AH453" s="36">
        <f t="shared" si="191"/>
        <v>6</v>
      </c>
      <c r="AI453" s="36" t="str">
        <f t="shared" si="192"/>
        <v>MEDIO</v>
      </c>
      <c r="AJ453" s="38">
        <v>25</v>
      </c>
      <c r="AK453" s="36">
        <f t="shared" si="193"/>
        <v>150</v>
      </c>
      <c r="AL453" s="86" t="str">
        <f t="shared" si="185"/>
        <v>II</v>
      </c>
      <c r="AM453" s="87" t="str">
        <f t="shared" si="194"/>
        <v>Aceptable con control especifico</v>
      </c>
      <c r="AN453" s="36" t="s">
        <v>368</v>
      </c>
      <c r="AO453" s="86" t="s">
        <v>180</v>
      </c>
      <c r="AP453" s="36" t="s">
        <v>189</v>
      </c>
      <c r="AQ453" s="36" t="s">
        <v>189</v>
      </c>
      <c r="AR453" s="36" t="s">
        <v>189</v>
      </c>
      <c r="AS453" s="36" t="s">
        <v>369</v>
      </c>
      <c r="AT453" s="36" t="s">
        <v>370</v>
      </c>
      <c r="AU453" s="135" t="str">
        <f t="shared" si="179"/>
        <v>Se mantiene los controles establecidos</v>
      </c>
    </row>
    <row r="454" spans="2:47" s="47" customFormat="1" ht="174.75" customHeight="1" x14ac:dyDescent="0.25">
      <c r="B454" s="41" t="s">
        <v>455</v>
      </c>
      <c r="C454" s="42" t="s">
        <v>456</v>
      </c>
      <c r="D454" s="42" t="s">
        <v>815</v>
      </c>
      <c r="E454" s="36" t="s">
        <v>816</v>
      </c>
      <c r="F454" s="36" t="s">
        <v>818</v>
      </c>
      <c r="G454" s="36" t="s">
        <v>180</v>
      </c>
      <c r="H454" s="135" t="s">
        <v>181</v>
      </c>
      <c r="I454" s="36" t="s">
        <v>373</v>
      </c>
      <c r="J454" s="39" t="s">
        <v>284</v>
      </c>
      <c r="K454" s="37" t="s">
        <v>364</v>
      </c>
      <c r="L454" s="36" t="s">
        <v>365</v>
      </c>
      <c r="M454" s="37" t="s">
        <v>374</v>
      </c>
      <c r="N454" s="37" t="s">
        <v>367</v>
      </c>
      <c r="O454" s="38">
        <v>2</v>
      </c>
      <c r="P454" s="38">
        <v>2</v>
      </c>
      <c r="Q454" s="36">
        <f t="shared" si="186"/>
        <v>4</v>
      </c>
      <c r="R454" s="36" t="str">
        <f t="shared" si="187"/>
        <v>BAJO</v>
      </c>
      <c r="S454" s="38">
        <v>25</v>
      </c>
      <c r="T454" s="36">
        <f t="shared" si="188"/>
        <v>100</v>
      </c>
      <c r="U454" s="86" t="str">
        <f t="shared" si="189"/>
        <v>III</v>
      </c>
      <c r="V454" s="87" t="str">
        <f t="shared" si="190"/>
        <v>Mejorable</v>
      </c>
      <c r="W454" s="36" t="s">
        <v>368</v>
      </c>
      <c r="X454" s="87" t="s">
        <v>180</v>
      </c>
      <c r="Y454" s="36" t="s">
        <v>189</v>
      </c>
      <c r="Z454" s="36" t="s">
        <v>189</v>
      </c>
      <c r="AA454" s="36" t="s">
        <v>189</v>
      </c>
      <c r="AB454" s="36" t="s">
        <v>369</v>
      </c>
      <c r="AC454" s="36" t="s">
        <v>370</v>
      </c>
      <c r="AD454" s="142">
        <v>45869</v>
      </c>
      <c r="AE454" s="86" t="s">
        <v>191</v>
      </c>
      <c r="AF454" s="38">
        <v>2</v>
      </c>
      <c r="AG454" s="38">
        <v>2</v>
      </c>
      <c r="AH454" s="36">
        <f t="shared" si="191"/>
        <v>4</v>
      </c>
      <c r="AI454" s="36" t="str">
        <f t="shared" si="192"/>
        <v>BAJO</v>
      </c>
      <c r="AJ454" s="38">
        <v>25</v>
      </c>
      <c r="AK454" s="36">
        <f t="shared" si="193"/>
        <v>100</v>
      </c>
      <c r="AL454" s="86" t="str">
        <f t="shared" si="185"/>
        <v>III</v>
      </c>
      <c r="AM454" s="87" t="str">
        <f t="shared" si="194"/>
        <v>Mejorable</v>
      </c>
      <c r="AN454" s="36" t="s">
        <v>368</v>
      </c>
      <c r="AO454" s="86" t="s">
        <v>180</v>
      </c>
      <c r="AP454" s="36" t="s">
        <v>189</v>
      </c>
      <c r="AQ454" s="36" t="s">
        <v>189</v>
      </c>
      <c r="AR454" s="36" t="s">
        <v>189</v>
      </c>
      <c r="AS454" s="36" t="s">
        <v>369</v>
      </c>
      <c r="AT454" s="36" t="s">
        <v>370</v>
      </c>
      <c r="AU454" s="135" t="str">
        <f t="shared" si="179"/>
        <v>Se mantiene los controles establecidos</v>
      </c>
    </row>
    <row r="455" spans="2:47" s="47" customFormat="1" ht="174.75" customHeight="1" x14ac:dyDescent="0.25">
      <c r="B455" s="41" t="s">
        <v>455</v>
      </c>
      <c r="C455" s="42" t="s">
        <v>456</v>
      </c>
      <c r="D455" s="42" t="s">
        <v>815</v>
      </c>
      <c r="E455" s="36" t="s">
        <v>816</v>
      </c>
      <c r="F455" s="36" t="s">
        <v>818</v>
      </c>
      <c r="G455" s="36" t="s">
        <v>180</v>
      </c>
      <c r="H455" s="135" t="s">
        <v>181</v>
      </c>
      <c r="I455" s="36" t="s">
        <v>375</v>
      </c>
      <c r="J455" s="39" t="s">
        <v>284</v>
      </c>
      <c r="K455" s="37" t="s">
        <v>364</v>
      </c>
      <c r="L455" s="36" t="s">
        <v>365</v>
      </c>
      <c r="M455" s="37" t="s">
        <v>372</v>
      </c>
      <c r="N455" s="37" t="s">
        <v>367</v>
      </c>
      <c r="O455" s="38">
        <v>2</v>
      </c>
      <c r="P455" s="38">
        <v>3</v>
      </c>
      <c r="Q455" s="36">
        <f t="shared" si="186"/>
        <v>6</v>
      </c>
      <c r="R455" s="36" t="str">
        <f t="shared" si="187"/>
        <v>MEDIO</v>
      </c>
      <c r="S455" s="38">
        <v>10</v>
      </c>
      <c r="T455" s="36">
        <f t="shared" si="188"/>
        <v>60</v>
      </c>
      <c r="U455" s="86" t="str">
        <f t="shared" si="189"/>
        <v>III</v>
      </c>
      <c r="V455" s="87" t="str">
        <f t="shared" si="190"/>
        <v>Mejorable</v>
      </c>
      <c r="W455" s="36" t="s">
        <v>368</v>
      </c>
      <c r="X455" s="87" t="s">
        <v>180</v>
      </c>
      <c r="Y455" s="36" t="s">
        <v>189</v>
      </c>
      <c r="Z455" s="36" t="s">
        <v>189</v>
      </c>
      <c r="AA455" s="36" t="s">
        <v>189</v>
      </c>
      <c r="AB455" s="36" t="s">
        <v>369</v>
      </c>
      <c r="AC455" s="36" t="s">
        <v>370</v>
      </c>
      <c r="AD455" s="142">
        <v>45869</v>
      </c>
      <c r="AE455" s="86" t="s">
        <v>191</v>
      </c>
      <c r="AF455" s="38">
        <v>2</v>
      </c>
      <c r="AG455" s="38">
        <v>3</v>
      </c>
      <c r="AH455" s="36">
        <f t="shared" si="191"/>
        <v>6</v>
      </c>
      <c r="AI455" s="36" t="str">
        <f t="shared" si="192"/>
        <v>MEDIO</v>
      </c>
      <c r="AJ455" s="38">
        <v>10</v>
      </c>
      <c r="AK455" s="36">
        <f t="shared" si="193"/>
        <v>60</v>
      </c>
      <c r="AL455" s="86" t="str">
        <f t="shared" si="185"/>
        <v>III</v>
      </c>
      <c r="AM455" s="87" t="str">
        <f t="shared" si="194"/>
        <v>Mejorable</v>
      </c>
      <c r="AN455" s="36" t="s">
        <v>368</v>
      </c>
      <c r="AO455" s="86" t="s">
        <v>180</v>
      </c>
      <c r="AP455" s="36" t="s">
        <v>189</v>
      </c>
      <c r="AQ455" s="36" t="s">
        <v>189</v>
      </c>
      <c r="AR455" s="36" t="s">
        <v>189</v>
      </c>
      <c r="AS455" s="36" t="s">
        <v>369</v>
      </c>
      <c r="AT455" s="36" t="s">
        <v>370</v>
      </c>
      <c r="AU455" s="135" t="str">
        <f t="shared" si="179"/>
        <v>Se mantiene los controles establecidos</v>
      </c>
    </row>
    <row r="456" spans="2:47" s="47" customFormat="1" ht="174.75" customHeight="1" x14ac:dyDescent="0.25">
      <c r="B456" s="41" t="s">
        <v>455</v>
      </c>
      <c r="C456" s="42" t="s">
        <v>456</v>
      </c>
      <c r="D456" s="42" t="s">
        <v>815</v>
      </c>
      <c r="E456" s="36" t="s">
        <v>816</v>
      </c>
      <c r="F456" s="36" t="s">
        <v>818</v>
      </c>
      <c r="G456" s="36" t="s">
        <v>180</v>
      </c>
      <c r="H456" s="135" t="s">
        <v>181</v>
      </c>
      <c r="I456" s="36" t="s">
        <v>1128</v>
      </c>
      <c r="J456" s="39" t="s">
        <v>376</v>
      </c>
      <c r="K456" s="37" t="s">
        <v>377</v>
      </c>
      <c r="L456" s="36" t="s">
        <v>213</v>
      </c>
      <c r="M456" s="37" t="s">
        <v>378</v>
      </c>
      <c r="N456" s="37" t="s">
        <v>379</v>
      </c>
      <c r="O456" s="38">
        <v>2</v>
      </c>
      <c r="P456" s="38">
        <v>3</v>
      </c>
      <c r="Q456" s="36">
        <f t="shared" si="186"/>
        <v>6</v>
      </c>
      <c r="R456" s="36" t="str">
        <f t="shared" si="187"/>
        <v>MEDIO</v>
      </c>
      <c r="S456" s="38">
        <v>25</v>
      </c>
      <c r="T456" s="36">
        <f t="shared" si="188"/>
        <v>150</v>
      </c>
      <c r="U456" s="86" t="str">
        <f t="shared" si="189"/>
        <v>II</v>
      </c>
      <c r="V456" s="87" t="str">
        <f t="shared" si="190"/>
        <v>Aceptable con control especifico</v>
      </c>
      <c r="W456" s="36" t="s">
        <v>380</v>
      </c>
      <c r="X456" s="87" t="s">
        <v>180</v>
      </c>
      <c r="Y456" s="36" t="s">
        <v>189</v>
      </c>
      <c r="Z456" s="36" t="s">
        <v>189</v>
      </c>
      <c r="AA456" s="36" t="s">
        <v>460</v>
      </c>
      <c r="AB456" s="36" t="s">
        <v>382</v>
      </c>
      <c r="AC456" s="36" t="s">
        <v>370</v>
      </c>
      <c r="AD456" s="142">
        <v>45869</v>
      </c>
      <c r="AE456" s="86" t="s">
        <v>191</v>
      </c>
      <c r="AF456" s="38">
        <v>2</v>
      </c>
      <c r="AG456" s="38">
        <v>3</v>
      </c>
      <c r="AH456" s="36">
        <f t="shared" si="191"/>
        <v>6</v>
      </c>
      <c r="AI456" s="36" t="str">
        <f t="shared" si="192"/>
        <v>MEDIO</v>
      </c>
      <c r="AJ456" s="38">
        <v>25</v>
      </c>
      <c r="AK456" s="36">
        <f t="shared" si="193"/>
        <v>150</v>
      </c>
      <c r="AL456" s="86" t="str">
        <f t="shared" si="185"/>
        <v>II</v>
      </c>
      <c r="AM456" s="87" t="str">
        <f t="shared" si="194"/>
        <v>Aceptable con control especifico</v>
      </c>
      <c r="AN456" s="36" t="s">
        <v>380</v>
      </c>
      <c r="AO456" s="86" t="s">
        <v>180</v>
      </c>
      <c r="AP456" s="36" t="s">
        <v>189</v>
      </c>
      <c r="AQ456" s="36" t="s">
        <v>189</v>
      </c>
      <c r="AR456" s="36" t="s">
        <v>460</v>
      </c>
      <c r="AS456" s="36" t="s">
        <v>382</v>
      </c>
      <c r="AT456" s="36" t="s">
        <v>370</v>
      </c>
      <c r="AU456" s="135" t="str">
        <f t="shared" si="179"/>
        <v>Se mantiene los controles establecidos</v>
      </c>
    </row>
    <row r="457" spans="2:47" s="47" customFormat="1" ht="174.75" customHeight="1" x14ac:dyDescent="0.25">
      <c r="B457" s="41" t="s">
        <v>455</v>
      </c>
      <c r="C457" s="42" t="s">
        <v>456</v>
      </c>
      <c r="D457" s="42" t="s">
        <v>815</v>
      </c>
      <c r="E457" s="36" t="s">
        <v>816</v>
      </c>
      <c r="F457" s="36" t="s">
        <v>818</v>
      </c>
      <c r="G457" s="36" t="s">
        <v>180</v>
      </c>
      <c r="H457" s="135" t="s">
        <v>181</v>
      </c>
      <c r="I457" s="36" t="s">
        <v>219</v>
      </c>
      <c r="J457" s="39" t="s">
        <v>376</v>
      </c>
      <c r="K457" s="37" t="s">
        <v>220</v>
      </c>
      <c r="L457" s="36" t="s">
        <v>383</v>
      </c>
      <c r="M457" s="37" t="s">
        <v>384</v>
      </c>
      <c r="N457" s="37" t="s">
        <v>385</v>
      </c>
      <c r="O457" s="38">
        <v>2</v>
      </c>
      <c r="P457" s="38">
        <v>3</v>
      </c>
      <c r="Q457" s="36">
        <f t="shared" si="186"/>
        <v>6</v>
      </c>
      <c r="R457" s="36" t="str">
        <f t="shared" si="187"/>
        <v>MEDIO</v>
      </c>
      <c r="S457" s="38">
        <v>25</v>
      </c>
      <c r="T457" s="36">
        <f t="shared" si="188"/>
        <v>150</v>
      </c>
      <c r="U457" s="86" t="str">
        <f t="shared" si="189"/>
        <v>II</v>
      </c>
      <c r="V457" s="87" t="str">
        <f t="shared" si="190"/>
        <v>Aceptable con control especifico</v>
      </c>
      <c r="W457" s="36" t="s">
        <v>386</v>
      </c>
      <c r="X457" s="87" t="s">
        <v>180</v>
      </c>
      <c r="Y457" s="36" t="s">
        <v>189</v>
      </c>
      <c r="Z457" s="36" t="s">
        <v>189</v>
      </c>
      <c r="AA457" s="36" t="s">
        <v>387</v>
      </c>
      <c r="AB457" s="36" t="s">
        <v>388</v>
      </c>
      <c r="AC457" s="36" t="s">
        <v>370</v>
      </c>
      <c r="AD457" s="142">
        <v>45869</v>
      </c>
      <c r="AE457" s="86" t="s">
        <v>191</v>
      </c>
      <c r="AF457" s="38">
        <v>2</v>
      </c>
      <c r="AG457" s="38">
        <v>3</v>
      </c>
      <c r="AH457" s="36">
        <f t="shared" si="191"/>
        <v>6</v>
      </c>
      <c r="AI457" s="36" t="str">
        <f t="shared" si="192"/>
        <v>MEDIO</v>
      </c>
      <c r="AJ457" s="38">
        <v>25</v>
      </c>
      <c r="AK457" s="36">
        <f t="shared" si="193"/>
        <v>150</v>
      </c>
      <c r="AL457" s="86" t="str">
        <f t="shared" si="185"/>
        <v>II</v>
      </c>
      <c r="AM457" s="87" t="str">
        <f t="shared" si="194"/>
        <v>Aceptable con control especifico</v>
      </c>
      <c r="AN457" s="36" t="s">
        <v>386</v>
      </c>
      <c r="AO457" s="86" t="s">
        <v>180</v>
      </c>
      <c r="AP457" s="36" t="s">
        <v>189</v>
      </c>
      <c r="AQ457" s="36" t="s">
        <v>189</v>
      </c>
      <c r="AR457" s="36" t="s">
        <v>387</v>
      </c>
      <c r="AS457" s="36" t="s">
        <v>388</v>
      </c>
      <c r="AT457" s="36" t="s">
        <v>370</v>
      </c>
      <c r="AU457" s="135" t="str">
        <f t="shared" si="179"/>
        <v>Se mantiene los controles establecidos</v>
      </c>
    </row>
    <row r="458" spans="2:47" s="47" customFormat="1" ht="174.75" customHeight="1" x14ac:dyDescent="0.25">
      <c r="B458" s="41" t="s">
        <v>455</v>
      </c>
      <c r="C458" s="42" t="s">
        <v>456</v>
      </c>
      <c r="D458" s="42" t="s">
        <v>815</v>
      </c>
      <c r="E458" s="36" t="s">
        <v>816</v>
      </c>
      <c r="F458" s="36" t="s">
        <v>818</v>
      </c>
      <c r="G458" s="36" t="s">
        <v>180</v>
      </c>
      <c r="H458" s="135" t="s">
        <v>181</v>
      </c>
      <c r="I458" s="36" t="s">
        <v>389</v>
      </c>
      <c r="J458" s="39" t="s">
        <v>225</v>
      </c>
      <c r="K458" s="37" t="s">
        <v>390</v>
      </c>
      <c r="L458" s="36" t="s">
        <v>229</v>
      </c>
      <c r="M458" s="37" t="s">
        <v>391</v>
      </c>
      <c r="N458" s="37" t="s">
        <v>392</v>
      </c>
      <c r="O458" s="38">
        <v>2</v>
      </c>
      <c r="P458" s="38">
        <v>2</v>
      </c>
      <c r="Q458" s="36">
        <f t="shared" si="186"/>
        <v>4</v>
      </c>
      <c r="R458" s="36" t="str">
        <f t="shared" si="187"/>
        <v>BAJO</v>
      </c>
      <c r="S458" s="38">
        <v>10</v>
      </c>
      <c r="T458" s="36">
        <f t="shared" si="188"/>
        <v>40</v>
      </c>
      <c r="U458" s="86" t="str">
        <f t="shared" si="189"/>
        <v>III</v>
      </c>
      <c r="V458" s="87" t="str">
        <f t="shared" si="190"/>
        <v>Mejorable</v>
      </c>
      <c r="W458" s="36" t="s">
        <v>393</v>
      </c>
      <c r="X458" s="87" t="s">
        <v>180</v>
      </c>
      <c r="Y458" s="36" t="s">
        <v>189</v>
      </c>
      <c r="Z458" s="36" t="s">
        <v>189</v>
      </c>
      <c r="AA458" s="36" t="s">
        <v>394</v>
      </c>
      <c r="AB458" s="36" t="s">
        <v>395</v>
      </c>
      <c r="AC458" s="36" t="s">
        <v>396</v>
      </c>
      <c r="AD458" s="142">
        <v>45869</v>
      </c>
      <c r="AE458" s="86" t="s">
        <v>191</v>
      </c>
      <c r="AF458" s="38">
        <v>2</v>
      </c>
      <c r="AG458" s="38">
        <v>2</v>
      </c>
      <c r="AH458" s="36">
        <f t="shared" si="191"/>
        <v>4</v>
      </c>
      <c r="AI458" s="36" t="str">
        <f t="shared" si="192"/>
        <v>BAJO</v>
      </c>
      <c r="AJ458" s="38">
        <v>10</v>
      </c>
      <c r="AK458" s="36">
        <f t="shared" si="193"/>
        <v>40</v>
      </c>
      <c r="AL458" s="86" t="str">
        <f t="shared" si="185"/>
        <v>III</v>
      </c>
      <c r="AM458" s="87" t="str">
        <f t="shared" si="194"/>
        <v>Mejorable</v>
      </c>
      <c r="AN458" s="36" t="s">
        <v>393</v>
      </c>
      <c r="AO458" s="86" t="s">
        <v>180</v>
      </c>
      <c r="AP458" s="36" t="s">
        <v>189</v>
      </c>
      <c r="AQ458" s="36" t="s">
        <v>189</v>
      </c>
      <c r="AR458" s="36" t="s">
        <v>394</v>
      </c>
      <c r="AS458" s="36" t="s">
        <v>395</v>
      </c>
      <c r="AT458" s="36" t="s">
        <v>396</v>
      </c>
      <c r="AU458" s="135" t="str">
        <f t="shared" si="179"/>
        <v>Se mantiene los controles establecidos</v>
      </c>
    </row>
    <row r="459" spans="2:47" s="47" customFormat="1" ht="174.75" customHeight="1" x14ac:dyDescent="0.25">
      <c r="B459" s="41" t="s">
        <v>455</v>
      </c>
      <c r="C459" s="42" t="s">
        <v>456</v>
      </c>
      <c r="D459" s="42" t="s">
        <v>815</v>
      </c>
      <c r="E459" s="36" t="s">
        <v>816</v>
      </c>
      <c r="F459" s="36" t="s">
        <v>818</v>
      </c>
      <c r="G459" s="36" t="s">
        <v>180</v>
      </c>
      <c r="H459" s="135" t="s">
        <v>181</v>
      </c>
      <c r="I459" s="36" t="s">
        <v>769</v>
      </c>
      <c r="J459" s="39" t="s">
        <v>225</v>
      </c>
      <c r="K459" s="37" t="s">
        <v>398</v>
      </c>
      <c r="L459" s="36" t="s">
        <v>399</v>
      </c>
      <c r="M459" s="37" t="s">
        <v>400</v>
      </c>
      <c r="N459" s="37" t="s">
        <v>229</v>
      </c>
      <c r="O459" s="38">
        <v>2</v>
      </c>
      <c r="P459" s="38">
        <v>2</v>
      </c>
      <c r="Q459" s="36">
        <f t="shared" si="186"/>
        <v>4</v>
      </c>
      <c r="R459" s="36" t="str">
        <f t="shared" si="187"/>
        <v>BAJO</v>
      </c>
      <c r="S459" s="38">
        <v>25</v>
      </c>
      <c r="T459" s="36">
        <f t="shared" si="188"/>
        <v>100</v>
      </c>
      <c r="U459" s="86" t="str">
        <f t="shared" si="189"/>
        <v>III</v>
      </c>
      <c r="V459" s="87" t="str">
        <f t="shared" si="190"/>
        <v>Mejorable</v>
      </c>
      <c r="W459" s="36" t="s">
        <v>230</v>
      </c>
      <c r="X459" s="87" t="s">
        <v>180</v>
      </c>
      <c r="Y459" s="36" t="s">
        <v>189</v>
      </c>
      <c r="Z459" s="36" t="s">
        <v>189</v>
      </c>
      <c r="AA459" s="36" t="s">
        <v>401</v>
      </c>
      <c r="AB459" s="36" t="s">
        <v>770</v>
      </c>
      <c r="AC459" s="36" t="s">
        <v>403</v>
      </c>
      <c r="AD459" s="142">
        <v>45869</v>
      </c>
      <c r="AE459" s="86" t="s">
        <v>191</v>
      </c>
      <c r="AF459" s="38">
        <v>2</v>
      </c>
      <c r="AG459" s="38">
        <v>2</v>
      </c>
      <c r="AH459" s="36">
        <f t="shared" si="191"/>
        <v>4</v>
      </c>
      <c r="AI459" s="36" t="str">
        <f t="shared" si="192"/>
        <v>BAJO</v>
      </c>
      <c r="AJ459" s="38">
        <v>25</v>
      </c>
      <c r="AK459" s="36">
        <f t="shared" si="193"/>
        <v>100</v>
      </c>
      <c r="AL459" s="86" t="str">
        <f t="shared" si="185"/>
        <v>III</v>
      </c>
      <c r="AM459" s="87" t="str">
        <f t="shared" si="194"/>
        <v>Mejorable</v>
      </c>
      <c r="AN459" s="36" t="s">
        <v>230</v>
      </c>
      <c r="AO459" s="86" t="s">
        <v>180</v>
      </c>
      <c r="AP459" s="36" t="s">
        <v>189</v>
      </c>
      <c r="AQ459" s="36" t="s">
        <v>189</v>
      </c>
      <c r="AR459" s="36" t="s">
        <v>401</v>
      </c>
      <c r="AS459" s="36" t="s">
        <v>770</v>
      </c>
      <c r="AT459" s="36" t="s">
        <v>403</v>
      </c>
      <c r="AU459" s="135" t="str">
        <f t="shared" si="179"/>
        <v>Se mantiene los controles establecidos</v>
      </c>
    </row>
    <row r="460" spans="2:47" s="47" customFormat="1" ht="174.75" customHeight="1" x14ac:dyDescent="0.25">
      <c r="B460" s="41" t="s">
        <v>455</v>
      </c>
      <c r="C460" s="42" t="s">
        <v>456</v>
      </c>
      <c r="D460" s="42" t="s">
        <v>815</v>
      </c>
      <c r="E460" s="36" t="s">
        <v>816</v>
      </c>
      <c r="F460" s="36" t="s">
        <v>818</v>
      </c>
      <c r="G460" s="36" t="s">
        <v>180</v>
      </c>
      <c r="H460" s="135" t="s">
        <v>181</v>
      </c>
      <c r="I460" s="36" t="s">
        <v>404</v>
      </c>
      <c r="J460" s="39" t="s">
        <v>225</v>
      </c>
      <c r="K460" s="37" t="s">
        <v>405</v>
      </c>
      <c r="L460" s="36" t="s">
        <v>229</v>
      </c>
      <c r="M460" s="37" t="s">
        <v>406</v>
      </c>
      <c r="N460" s="37" t="s">
        <v>407</v>
      </c>
      <c r="O460" s="38">
        <v>2</v>
      </c>
      <c r="P460" s="38">
        <v>2</v>
      </c>
      <c r="Q460" s="36">
        <f t="shared" si="186"/>
        <v>4</v>
      </c>
      <c r="R460" s="36" t="str">
        <f t="shared" si="187"/>
        <v>BAJO</v>
      </c>
      <c r="S460" s="38">
        <v>25</v>
      </c>
      <c r="T460" s="36">
        <f t="shared" si="188"/>
        <v>100</v>
      </c>
      <c r="U460" s="86" t="str">
        <f t="shared" si="189"/>
        <v>III</v>
      </c>
      <c r="V460" s="143" t="str">
        <f t="shared" si="190"/>
        <v>Mejorable</v>
      </c>
      <c r="W460" s="36" t="s">
        <v>237</v>
      </c>
      <c r="X460" s="87" t="s">
        <v>180</v>
      </c>
      <c r="Y460" s="36" t="s">
        <v>189</v>
      </c>
      <c r="Z460" s="36" t="s">
        <v>189</v>
      </c>
      <c r="AA460" s="36" t="s">
        <v>718</v>
      </c>
      <c r="AB460" s="36" t="s">
        <v>409</v>
      </c>
      <c r="AC460" s="36" t="s">
        <v>370</v>
      </c>
      <c r="AD460" s="142">
        <v>45869</v>
      </c>
      <c r="AE460" s="86" t="s">
        <v>191</v>
      </c>
      <c r="AF460" s="38">
        <v>2</v>
      </c>
      <c r="AG460" s="38">
        <v>2</v>
      </c>
      <c r="AH460" s="36">
        <f t="shared" si="191"/>
        <v>4</v>
      </c>
      <c r="AI460" s="36" t="str">
        <f t="shared" si="192"/>
        <v>BAJO</v>
      </c>
      <c r="AJ460" s="38">
        <v>25</v>
      </c>
      <c r="AK460" s="36">
        <f t="shared" si="193"/>
        <v>100</v>
      </c>
      <c r="AL460" s="86" t="str">
        <f t="shared" si="185"/>
        <v>III</v>
      </c>
      <c r="AM460" s="143" t="str">
        <f t="shared" si="194"/>
        <v>Mejorable</v>
      </c>
      <c r="AN460" s="36" t="s">
        <v>237</v>
      </c>
      <c r="AO460" s="86" t="s">
        <v>180</v>
      </c>
      <c r="AP460" s="36" t="s">
        <v>189</v>
      </c>
      <c r="AQ460" s="36" t="s">
        <v>189</v>
      </c>
      <c r="AR460" s="36" t="s">
        <v>718</v>
      </c>
      <c r="AS460" s="36" t="s">
        <v>409</v>
      </c>
      <c r="AT460" s="36" t="s">
        <v>370</v>
      </c>
      <c r="AU460" s="135" t="str">
        <f t="shared" ref="AU460:AU523" si="195">IF(AND(V460="Aceptable",AM460="Aceptable"),"Se mantiene los controles establecidos",
IF(AND(V460="Aceptable",AM460="Mejorable"),"Disminuyó el riesgo",
IF(AND(V460="Aceptable",AM460="Aceptable con control especifico"),"Disminuyó el riesgo",
IF(AND(V460="Mejorable",AM460="Mejorable"),"Se mantiene los controles establecidos",
IF(AND(V460="Mejorable",AM460="Aceptable"),"Disminuyó el riesgo",
IF(AND(V460="Mejorable",AM460="Aceptable con control especifico"),"Disminuyó el riesgo",
IF(AND(V460="Aceptable con control especifico",AM460="Aceptable con control especifico"),"Se mantiene los controles establecidos",
IF(AND(V460="Aceptable con control especifico",AM460="Mejorable"),"Aumentó el riesgo",
IF(AND(V460="Aceptable con control especifico",AM460="Aceptable"),"Aumentó el riesgo",
"Aumentó el riesgo")))))))))</f>
        <v>Se mantiene los controles establecidos</v>
      </c>
    </row>
    <row r="461" spans="2:47" s="47" customFormat="1" ht="174.75" customHeight="1" x14ac:dyDescent="0.25">
      <c r="B461" s="41" t="s">
        <v>455</v>
      </c>
      <c r="C461" s="42" t="s">
        <v>456</v>
      </c>
      <c r="D461" s="42" t="s">
        <v>815</v>
      </c>
      <c r="E461" s="36" t="s">
        <v>816</v>
      </c>
      <c r="F461" s="36" t="s">
        <v>818</v>
      </c>
      <c r="G461" s="36" t="s">
        <v>180</v>
      </c>
      <c r="H461" s="135" t="s">
        <v>181</v>
      </c>
      <c r="I461" s="36" t="s">
        <v>232</v>
      </c>
      <c r="J461" s="39" t="s">
        <v>225</v>
      </c>
      <c r="K461" s="37" t="s">
        <v>410</v>
      </c>
      <c r="L461" s="86" t="s">
        <v>234</v>
      </c>
      <c r="M461" s="37" t="s">
        <v>411</v>
      </c>
      <c r="N461" s="37" t="s">
        <v>407</v>
      </c>
      <c r="O461" s="87">
        <v>1</v>
      </c>
      <c r="P461" s="87">
        <v>3</v>
      </c>
      <c r="Q461" s="87">
        <f>O461*P461</f>
        <v>3</v>
      </c>
      <c r="R461" s="86" t="str">
        <f t="shared" si="187"/>
        <v>BAJO</v>
      </c>
      <c r="S461" s="87">
        <v>25</v>
      </c>
      <c r="T461" s="87">
        <f t="shared" si="188"/>
        <v>75</v>
      </c>
      <c r="U461" s="87" t="str">
        <f t="shared" si="189"/>
        <v>III</v>
      </c>
      <c r="V461" s="143" t="str">
        <f t="shared" si="190"/>
        <v>Mejorable</v>
      </c>
      <c r="W461" s="36" t="s">
        <v>237</v>
      </c>
      <c r="X461" s="87" t="s">
        <v>180</v>
      </c>
      <c r="Y461" s="36" t="s">
        <v>189</v>
      </c>
      <c r="Z461" s="36" t="s">
        <v>189</v>
      </c>
      <c r="AA461" s="36" t="s">
        <v>819</v>
      </c>
      <c r="AB461" s="36" t="s">
        <v>413</v>
      </c>
      <c r="AC461" s="36" t="s">
        <v>414</v>
      </c>
      <c r="AD461" s="142">
        <v>45869</v>
      </c>
      <c r="AE461" s="86" t="s">
        <v>191</v>
      </c>
      <c r="AF461" s="87">
        <v>6</v>
      </c>
      <c r="AG461" s="87">
        <v>3</v>
      </c>
      <c r="AH461" s="87">
        <f>AF461*AG461</f>
        <v>18</v>
      </c>
      <c r="AI461" s="86" t="str">
        <f t="shared" si="192"/>
        <v>ALTO</v>
      </c>
      <c r="AJ461" s="87">
        <v>25</v>
      </c>
      <c r="AK461" s="87">
        <f t="shared" si="193"/>
        <v>450</v>
      </c>
      <c r="AL461" s="87" t="str">
        <f t="shared" si="185"/>
        <v>II</v>
      </c>
      <c r="AM461" s="143" t="str">
        <f t="shared" si="194"/>
        <v>Aceptable con control especifico</v>
      </c>
      <c r="AN461" s="36" t="s">
        <v>237</v>
      </c>
      <c r="AO461" s="86" t="s">
        <v>180</v>
      </c>
      <c r="AP461" s="36" t="s">
        <v>189</v>
      </c>
      <c r="AQ461" s="36" t="s">
        <v>189</v>
      </c>
      <c r="AR461" s="36" t="s">
        <v>819</v>
      </c>
      <c r="AS461" s="36" t="s">
        <v>413</v>
      </c>
      <c r="AT461" s="36" t="s">
        <v>414</v>
      </c>
      <c r="AU461" s="135" t="str">
        <f t="shared" si="195"/>
        <v>Disminuyó el riesgo</v>
      </c>
    </row>
    <row r="462" spans="2:47" s="47" customFormat="1" ht="174.75" customHeight="1" x14ac:dyDescent="0.25">
      <c r="B462" s="41" t="s">
        <v>455</v>
      </c>
      <c r="C462" s="42" t="s">
        <v>456</v>
      </c>
      <c r="D462" s="42" t="s">
        <v>815</v>
      </c>
      <c r="E462" s="36" t="s">
        <v>816</v>
      </c>
      <c r="F462" s="36" t="s">
        <v>818</v>
      </c>
      <c r="G462" s="36" t="s">
        <v>180</v>
      </c>
      <c r="H462" s="135" t="s">
        <v>181</v>
      </c>
      <c r="I462" s="36" t="s">
        <v>315</v>
      </c>
      <c r="J462" s="39" t="s">
        <v>225</v>
      </c>
      <c r="K462" s="37" t="s">
        <v>316</v>
      </c>
      <c r="L462" s="36" t="s">
        <v>229</v>
      </c>
      <c r="M462" s="37" t="s">
        <v>411</v>
      </c>
      <c r="N462" s="37" t="s">
        <v>415</v>
      </c>
      <c r="O462" s="38">
        <v>2</v>
      </c>
      <c r="P462" s="38">
        <v>2</v>
      </c>
      <c r="Q462" s="36">
        <f t="shared" si="186"/>
        <v>4</v>
      </c>
      <c r="R462" s="36" t="str">
        <f t="shared" si="187"/>
        <v>BAJO</v>
      </c>
      <c r="S462" s="38">
        <v>10</v>
      </c>
      <c r="T462" s="36">
        <f t="shared" si="188"/>
        <v>40</v>
      </c>
      <c r="U462" s="86" t="str">
        <f t="shared" si="189"/>
        <v>III</v>
      </c>
      <c r="V462" s="143" t="str">
        <f t="shared" si="190"/>
        <v>Mejorable</v>
      </c>
      <c r="W462" s="36" t="s">
        <v>237</v>
      </c>
      <c r="X462" s="87" t="s">
        <v>180</v>
      </c>
      <c r="Y462" s="36" t="s">
        <v>189</v>
      </c>
      <c r="Z462" s="36" t="s">
        <v>189</v>
      </c>
      <c r="AA462" s="36" t="s">
        <v>416</v>
      </c>
      <c r="AB462" s="36" t="s">
        <v>417</v>
      </c>
      <c r="AC462" s="36" t="s">
        <v>418</v>
      </c>
      <c r="AD462" s="142">
        <v>45869</v>
      </c>
      <c r="AE462" s="86" t="s">
        <v>191</v>
      </c>
      <c r="AF462" s="38">
        <v>2</v>
      </c>
      <c r="AG462" s="38">
        <v>2</v>
      </c>
      <c r="AH462" s="36">
        <f t="shared" si="191"/>
        <v>4</v>
      </c>
      <c r="AI462" s="36" t="str">
        <f t="shared" si="192"/>
        <v>BAJO</v>
      </c>
      <c r="AJ462" s="38">
        <v>10</v>
      </c>
      <c r="AK462" s="36">
        <f t="shared" si="193"/>
        <v>40</v>
      </c>
      <c r="AL462" s="86" t="str">
        <f t="shared" si="185"/>
        <v>III</v>
      </c>
      <c r="AM462" s="143" t="str">
        <f t="shared" si="194"/>
        <v>Mejorable</v>
      </c>
      <c r="AN462" s="36" t="s">
        <v>237</v>
      </c>
      <c r="AO462" s="86" t="s">
        <v>180</v>
      </c>
      <c r="AP462" s="36" t="s">
        <v>189</v>
      </c>
      <c r="AQ462" s="36" t="s">
        <v>189</v>
      </c>
      <c r="AR462" s="36" t="s">
        <v>416</v>
      </c>
      <c r="AS462" s="36" t="s">
        <v>417</v>
      </c>
      <c r="AT462" s="36" t="s">
        <v>418</v>
      </c>
      <c r="AU462" s="135" t="str">
        <f t="shared" si="195"/>
        <v>Se mantiene los controles establecidos</v>
      </c>
    </row>
    <row r="463" spans="2:47" s="47" customFormat="1" ht="174.75" customHeight="1" x14ac:dyDescent="0.25">
      <c r="B463" s="41" t="s">
        <v>455</v>
      </c>
      <c r="C463" s="42" t="s">
        <v>456</v>
      </c>
      <c r="D463" s="42" t="s">
        <v>815</v>
      </c>
      <c r="E463" s="36" t="s">
        <v>816</v>
      </c>
      <c r="F463" s="36" t="s">
        <v>818</v>
      </c>
      <c r="G463" s="36" t="s">
        <v>180</v>
      </c>
      <c r="H463" s="135" t="s">
        <v>181</v>
      </c>
      <c r="I463" s="36" t="s">
        <v>419</v>
      </c>
      <c r="J463" s="39" t="s">
        <v>225</v>
      </c>
      <c r="K463" s="37" t="s">
        <v>405</v>
      </c>
      <c r="L463" s="36" t="s">
        <v>185</v>
      </c>
      <c r="M463" s="37" t="s">
        <v>420</v>
      </c>
      <c r="N463" s="37" t="s">
        <v>407</v>
      </c>
      <c r="O463" s="38">
        <v>2</v>
      </c>
      <c r="P463" s="38">
        <v>2</v>
      </c>
      <c r="Q463" s="36">
        <f t="shared" si="186"/>
        <v>4</v>
      </c>
      <c r="R463" s="36" t="str">
        <f t="shared" si="187"/>
        <v>BAJO</v>
      </c>
      <c r="S463" s="38">
        <v>10</v>
      </c>
      <c r="T463" s="36">
        <f t="shared" si="188"/>
        <v>40</v>
      </c>
      <c r="U463" s="86" t="str">
        <f t="shared" si="189"/>
        <v>III</v>
      </c>
      <c r="V463" s="143" t="str">
        <f t="shared" si="190"/>
        <v>Mejorable</v>
      </c>
      <c r="W463" s="36" t="s">
        <v>237</v>
      </c>
      <c r="X463" s="87" t="s">
        <v>180</v>
      </c>
      <c r="Y463" s="36" t="s">
        <v>189</v>
      </c>
      <c r="Z463" s="36" t="s">
        <v>189</v>
      </c>
      <c r="AA463" s="36" t="s">
        <v>421</v>
      </c>
      <c r="AB463" s="36" t="s">
        <v>820</v>
      </c>
      <c r="AC463" s="36" t="s">
        <v>423</v>
      </c>
      <c r="AD463" s="142">
        <v>45869</v>
      </c>
      <c r="AE463" s="86" t="s">
        <v>191</v>
      </c>
      <c r="AF463" s="38">
        <v>2</v>
      </c>
      <c r="AG463" s="38">
        <v>2</v>
      </c>
      <c r="AH463" s="36">
        <f t="shared" si="191"/>
        <v>4</v>
      </c>
      <c r="AI463" s="36" t="str">
        <f t="shared" si="192"/>
        <v>BAJO</v>
      </c>
      <c r="AJ463" s="38">
        <v>10</v>
      </c>
      <c r="AK463" s="36">
        <f t="shared" si="193"/>
        <v>40</v>
      </c>
      <c r="AL463" s="86" t="str">
        <f t="shared" si="185"/>
        <v>III</v>
      </c>
      <c r="AM463" s="143" t="str">
        <f t="shared" si="194"/>
        <v>Mejorable</v>
      </c>
      <c r="AN463" s="36" t="s">
        <v>237</v>
      </c>
      <c r="AO463" s="86" t="s">
        <v>180</v>
      </c>
      <c r="AP463" s="36" t="s">
        <v>189</v>
      </c>
      <c r="AQ463" s="36" t="s">
        <v>189</v>
      </c>
      <c r="AR463" s="36" t="s">
        <v>421</v>
      </c>
      <c r="AS463" s="36" t="s">
        <v>820</v>
      </c>
      <c r="AT463" s="36" t="s">
        <v>423</v>
      </c>
      <c r="AU463" s="135" t="str">
        <f t="shared" si="195"/>
        <v>Se mantiene los controles establecidos</v>
      </c>
    </row>
    <row r="464" spans="2:47" s="47" customFormat="1" ht="174.75" customHeight="1" x14ac:dyDescent="0.25">
      <c r="B464" s="41" t="s">
        <v>455</v>
      </c>
      <c r="C464" s="42" t="s">
        <v>456</v>
      </c>
      <c r="D464" s="42" t="s">
        <v>815</v>
      </c>
      <c r="E464" s="36" t="s">
        <v>816</v>
      </c>
      <c r="F464" s="36" t="s">
        <v>818</v>
      </c>
      <c r="G464" s="36" t="s">
        <v>180</v>
      </c>
      <c r="H464" s="135" t="s">
        <v>181</v>
      </c>
      <c r="I464" s="36" t="s">
        <v>424</v>
      </c>
      <c r="J464" s="39" t="s">
        <v>225</v>
      </c>
      <c r="K464" s="37" t="s">
        <v>425</v>
      </c>
      <c r="L464" s="36" t="s">
        <v>426</v>
      </c>
      <c r="M464" s="37" t="s">
        <v>427</v>
      </c>
      <c r="N464" s="37" t="s">
        <v>428</v>
      </c>
      <c r="O464" s="38">
        <v>2</v>
      </c>
      <c r="P464" s="38">
        <v>2</v>
      </c>
      <c r="Q464" s="36">
        <f t="shared" si="186"/>
        <v>4</v>
      </c>
      <c r="R464" s="36" t="str">
        <f t="shared" si="187"/>
        <v>BAJO</v>
      </c>
      <c r="S464" s="38">
        <v>100</v>
      </c>
      <c r="T464" s="36">
        <f t="shared" si="188"/>
        <v>400</v>
      </c>
      <c r="U464" s="86" t="str">
        <f t="shared" si="189"/>
        <v>II</v>
      </c>
      <c r="V464" s="87" t="str">
        <f t="shared" si="190"/>
        <v>Aceptable con control especifico</v>
      </c>
      <c r="W464" s="36" t="s">
        <v>429</v>
      </c>
      <c r="X464" s="87" t="s">
        <v>180</v>
      </c>
      <c r="Y464" s="36" t="s">
        <v>189</v>
      </c>
      <c r="Z464" s="36" t="s">
        <v>189</v>
      </c>
      <c r="AA464" s="36" t="s">
        <v>189</v>
      </c>
      <c r="AB464" s="36" t="s">
        <v>430</v>
      </c>
      <c r="AC464" s="36" t="s">
        <v>431</v>
      </c>
      <c r="AD464" s="142">
        <v>45869</v>
      </c>
      <c r="AE464" s="86" t="s">
        <v>191</v>
      </c>
      <c r="AF464" s="38">
        <v>2</v>
      </c>
      <c r="AG464" s="38">
        <v>2</v>
      </c>
      <c r="AH464" s="36">
        <f t="shared" si="191"/>
        <v>4</v>
      </c>
      <c r="AI464" s="36" t="str">
        <f t="shared" si="192"/>
        <v>BAJO</v>
      </c>
      <c r="AJ464" s="38">
        <v>100</v>
      </c>
      <c r="AK464" s="36">
        <f t="shared" si="193"/>
        <v>400</v>
      </c>
      <c r="AL464" s="86" t="str">
        <f t="shared" si="185"/>
        <v>II</v>
      </c>
      <c r="AM464" s="87" t="str">
        <f t="shared" si="194"/>
        <v>Aceptable con control especifico</v>
      </c>
      <c r="AN464" s="36" t="s">
        <v>429</v>
      </c>
      <c r="AO464" s="86" t="s">
        <v>180</v>
      </c>
      <c r="AP464" s="36" t="s">
        <v>189</v>
      </c>
      <c r="AQ464" s="36" t="s">
        <v>189</v>
      </c>
      <c r="AR464" s="36" t="s">
        <v>189</v>
      </c>
      <c r="AS464" s="36" t="s">
        <v>430</v>
      </c>
      <c r="AT464" s="36" t="s">
        <v>431</v>
      </c>
      <c r="AU464" s="135" t="str">
        <f t="shared" si="195"/>
        <v>Se mantiene los controles establecidos</v>
      </c>
    </row>
    <row r="465" spans="2:47" s="47" customFormat="1" ht="174.75" customHeight="1" x14ac:dyDescent="0.25">
      <c r="B465" s="41" t="s">
        <v>455</v>
      </c>
      <c r="C465" s="42" t="s">
        <v>456</v>
      </c>
      <c r="D465" s="42" t="s">
        <v>815</v>
      </c>
      <c r="E465" s="36" t="s">
        <v>816</v>
      </c>
      <c r="F465" s="36" t="s">
        <v>818</v>
      </c>
      <c r="G465" s="36" t="s">
        <v>180</v>
      </c>
      <c r="H465" s="135" t="s">
        <v>247</v>
      </c>
      <c r="I465" s="36" t="s">
        <v>238</v>
      </c>
      <c r="J465" s="39" t="s">
        <v>225</v>
      </c>
      <c r="K465" s="37" t="s">
        <v>432</v>
      </c>
      <c r="L465" s="70" t="s">
        <v>433</v>
      </c>
      <c r="M465" s="72" t="s">
        <v>434</v>
      </c>
      <c r="N465" s="72" t="s">
        <v>435</v>
      </c>
      <c r="O465" s="38">
        <v>2</v>
      </c>
      <c r="P465" s="38">
        <v>2</v>
      </c>
      <c r="Q465" s="36">
        <f t="shared" si="186"/>
        <v>4</v>
      </c>
      <c r="R465" s="36" t="str">
        <f t="shared" si="187"/>
        <v>BAJO</v>
      </c>
      <c r="S465" s="38">
        <v>100</v>
      </c>
      <c r="T465" s="36">
        <f t="shared" si="188"/>
        <v>400</v>
      </c>
      <c r="U465" s="86" t="str">
        <f t="shared" si="189"/>
        <v>II</v>
      </c>
      <c r="V465" s="87" t="str">
        <f t="shared" si="190"/>
        <v>Aceptable con control especifico</v>
      </c>
      <c r="W465" s="38" t="s">
        <v>242</v>
      </c>
      <c r="X465" s="87" t="s">
        <v>180</v>
      </c>
      <c r="Y465" s="36" t="s">
        <v>189</v>
      </c>
      <c r="Z465" s="36" t="s">
        <v>189</v>
      </c>
      <c r="AA465" s="36" t="s">
        <v>651</v>
      </c>
      <c r="AB465" s="72" t="s">
        <v>437</v>
      </c>
      <c r="AC465" s="36" t="s">
        <v>438</v>
      </c>
      <c r="AD465" s="142">
        <v>45869</v>
      </c>
      <c r="AE465" s="86" t="s">
        <v>191</v>
      </c>
      <c r="AF465" s="38">
        <v>2</v>
      </c>
      <c r="AG465" s="38">
        <v>2</v>
      </c>
      <c r="AH465" s="36">
        <f t="shared" si="191"/>
        <v>4</v>
      </c>
      <c r="AI465" s="36" t="str">
        <f t="shared" si="192"/>
        <v>BAJO</v>
      </c>
      <c r="AJ465" s="38">
        <v>100</v>
      </c>
      <c r="AK465" s="36">
        <f t="shared" si="193"/>
        <v>400</v>
      </c>
      <c r="AL465" s="86" t="str">
        <f t="shared" si="185"/>
        <v>II</v>
      </c>
      <c r="AM465" s="87" t="str">
        <f t="shared" si="194"/>
        <v>Aceptable con control especifico</v>
      </c>
      <c r="AN465" s="38" t="s">
        <v>242</v>
      </c>
      <c r="AO465" s="86" t="s">
        <v>180</v>
      </c>
      <c r="AP465" s="36" t="s">
        <v>189</v>
      </c>
      <c r="AQ465" s="36" t="s">
        <v>189</v>
      </c>
      <c r="AR465" s="36" t="s">
        <v>651</v>
      </c>
      <c r="AS465" s="72" t="s">
        <v>437</v>
      </c>
      <c r="AT465" s="36" t="s">
        <v>438</v>
      </c>
      <c r="AU465" s="135" t="str">
        <f t="shared" si="195"/>
        <v>Se mantiene los controles establecidos</v>
      </c>
    </row>
    <row r="466" spans="2:47" s="47" customFormat="1" ht="174.75" customHeight="1" x14ac:dyDescent="0.25">
      <c r="B466" s="41" t="s">
        <v>455</v>
      </c>
      <c r="C466" s="42" t="s">
        <v>456</v>
      </c>
      <c r="D466" s="42" t="s">
        <v>815</v>
      </c>
      <c r="E466" s="36" t="s">
        <v>816</v>
      </c>
      <c r="F466" s="36" t="s">
        <v>818</v>
      </c>
      <c r="G466" s="36" t="s">
        <v>180</v>
      </c>
      <c r="H466" s="135" t="s">
        <v>181</v>
      </c>
      <c r="I466" s="36" t="s">
        <v>439</v>
      </c>
      <c r="J466" s="39" t="s">
        <v>225</v>
      </c>
      <c r="K466" s="37" t="s">
        <v>244</v>
      </c>
      <c r="L466" s="36" t="s">
        <v>185</v>
      </c>
      <c r="M466" s="37" t="s">
        <v>440</v>
      </c>
      <c r="N466" s="37" t="s">
        <v>185</v>
      </c>
      <c r="O466" s="38">
        <v>2</v>
      </c>
      <c r="P466" s="38">
        <v>1</v>
      </c>
      <c r="Q466" s="36">
        <f t="shared" si="186"/>
        <v>2</v>
      </c>
      <c r="R466" s="36" t="str">
        <f t="shared" si="187"/>
        <v>BAJO</v>
      </c>
      <c r="S466" s="38">
        <v>25</v>
      </c>
      <c r="T466" s="36">
        <f t="shared" si="188"/>
        <v>50</v>
      </c>
      <c r="U466" s="86" t="str">
        <f t="shared" si="189"/>
        <v>III</v>
      </c>
      <c r="V466" s="87" t="str">
        <f t="shared" si="190"/>
        <v>Mejorable</v>
      </c>
      <c r="W466" s="38" t="s">
        <v>242</v>
      </c>
      <c r="X466" s="87" t="s">
        <v>180</v>
      </c>
      <c r="Y466" s="36" t="s">
        <v>189</v>
      </c>
      <c r="Z466" s="36" t="s">
        <v>189</v>
      </c>
      <c r="AA466" s="36" t="s">
        <v>441</v>
      </c>
      <c r="AB466" s="36" t="s">
        <v>442</v>
      </c>
      <c r="AC466" s="36" t="s">
        <v>443</v>
      </c>
      <c r="AD466" s="142">
        <v>45869</v>
      </c>
      <c r="AE466" s="86" t="s">
        <v>191</v>
      </c>
      <c r="AF466" s="38">
        <v>2</v>
      </c>
      <c r="AG466" s="38">
        <v>1</v>
      </c>
      <c r="AH466" s="36">
        <f t="shared" si="191"/>
        <v>2</v>
      </c>
      <c r="AI466" s="36" t="str">
        <f t="shared" si="192"/>
        <v>BAJO</v>
      </c>
      <c r="AJ466" s="38">
        <v>25</v>
      </c>
      <c r="AK466" s="36">
        <f t="shared" si="193"/>
        <v>50</v>
      </c>
      <c r="AL466" s="86" t="str">
        <f t="shared" si="185"/>
        <v>III</v>
      </c>
      <c r="AM466" s="87" t="str">
        <f t="shared" si="194"/>
        <v>Mejorable</v>
      </c>
      <c r="AN466" s="38" t="s">
        <v>242</v>
      </c>
      <c r="AO466" s="86" t="s">
        <v>180</v>
      </c>
      <c r="AP466" s="36" t="s">
        <v>189</v>
      </c>
      <c r="AQ466" s="36" t="s">
        <v>189</v>
      </c>
      <c r="AR466" s="36" t="s">
        <v>441</v>
      </c>
      <c r="AS466" s="36" t="s">
        <v>442</v>
      </c>
      <c r="AT466" s="36" t="s">
        <v>443</v>
      </c>
      <c r="AU466" s="135" t="str">
        <f t="shared" si="195"/>
        <v>Se mantiene los controles establecidos</v>
      </c>
    </row>
    <row r="467" spans="2:47" s="47" customFormat="1" ht="174.75" customHeight="1" x14ac:dyDescent="0.25">
      <c r="B467" s="41" t="s">
        <v>455</v>
      </c>
      <c r="C467" s="42" t="s">
        <v>456</v>
      </c>
      <c r="D467" s="42" t="s">
        <v>815</v>
      </c>
      <c r="E467" s="36" t="s">
        <v>816</v>
      </c>
      <c r="F467" s="36" t="s">
        <v>818</v>
      </c>
      <c r="G467" s="36" t="s">
        <v>180</v>
      </c>
      <c r="H467" s="135" t="s">
        <v>247</v>
      </c>
      <c r="I467" s="86" t="s">
        <v>248</v>
      </c>
      <c r="J467" s="39" t="s">
        <v>444</v>
      </c>
      <c r="K467" s="37" t="s">
        <v>410</v>
      </c>
      <c r="L467" s="36" t="s">
        <v>445</v>
      </c>
      <c r="M467" s="37" t="s">
        <v>446</v>
      </c>
      <c r="N467" s="37" t="s">
        <v>447</v>
      </c>
      <c r="O467" s="38">
        <v>2</v>
      </c>
      <c r="P467" s="38">
        <v>2</v>
      </c>
      <c r="Q467" s="36">
        <f t="shared" si="186"/>
        <v>4</v>
      </c>
      <c r="R467" s="36" t="str">
        <f t="shared" si="187"/>
        <v>BAJO</v>
      </c>
      <c r="S467" s="38">
        <v>25</v>
      </c>
      <c r="T467" s="36">
        <f t="shared" si="188"/>
        <v>100</v>
      </c>
      <c r="U467" s="86" t="str">
        <f t="shared" si="189"/>
        <v>III</v>
      </c>
      <c r="V467" s="87" t="str">
        <f t="shared" si="190"/>
        <v>Mejorable</v>
      </c>
      <c r="W467" s="38" t="s">
        <v>253</v>
      </c>
      <c r="X467" s="87" t="s">
        <v>180</v>
      </c>
      <c r="Y467" s="36" t="s">
        <v>189</v>
      </c>
      <c r="Z467" s="36" t="s">
        <v>189</v>
      </c>
      <c r="AA467" s="36" t="s">
        <v>189</v>
      </c>
      <c r="AB467" s="37" t="s">
        <v>448</v>
      </c>
      <c r="AC467" s="37" t="s">
        <v>449</v>
      </c>
      <c r="AD467" s="142">
        <v>45869</v>
      </c>
      <c r="AE467" s="86" t="s">
        <v>191</v>
      </c>
      <c r="AF467" s="38">
        <v>2</v>
      </c>
      <c r="AG467" s="38">
        <v>2</v>
      </c>
      <c r="AH467" s="36">
        <f t="shared" si="191"/>
        <v>4</v>
      </c>
      <c r="AI467" s="36" t="str">
        <f t="shared" si="192"/>
        <v>BAJO</v>
      </c>
      <c r="AJ467" s="38">
        <v>25</v>
      </c>
      <c r="AK467" s="36">
        <f t="shared" si="193"/>
        <v>100</v>
      </c>
      <c r="AL467" s="86" t="str">
        <f t="shared" si="185"/>
        <v>III</v>
      </c>
      <c r="AM467" s="87" t="str">
        <f t="shared" si="194"/>
        <v>Mejorable</v>
      </c>
      <c r="AN467" s="38" t="s">
        <v>253</v>
      </c>
      <c r="AO467" s="86" t="s">
        <v>180</v>
      </c>
      <c r="AP467" s="36" t="s">
        <v>189</v>
      </c>
      <c r="AQ467" s="36" t="s">
        <v>189</v>
      </c>
      <c r="AR467" s="36" t="s">
        <v>189</v>
      </c>
      <c r="AS467" s="37" t="s">
        <v>448</v>
      </c>
      <c r="AT467" s="37" t="s">
        <v>449</v>
      </c>
      <c r="AU467" s="135" t="str">
        <f t="shared" si="195"/>
        <v>Se mantiene los controles establecidos</v>
      </c>
    </row>
    <row r="468" spans="2:47" s="47" customFormat="1" ht="174.75" customHeight="1" x14ac:dyDescent="0.25">
      <c r="B468" s="41" t="s">
        <v>455</v>
      </c>
      <c r="C468" s="42" t="s">
        <v>456</v>
      </c>
      <c r="D468" s="42" t="s">
        <v>815</v>
      </c>
      <c r="E468" s="36" t="s">
        <v>816</v>
      </c>
      <c r="F468" s="36" t="s">
        <v>818</v>
      </c>
      <c r="G468" s="36" t="s">
        <v>180</v>
      </c>
      <c r="H468" s="135" t="s">
        <v>247</v>
      </c>
      <c r="I468" s="103" t="s">
        <v>255</v>
      </c>
      <c r="J468" s="39" t="s">
        <v>444</v>
      </c>
      <c r="K468" s="37" t="s">
        <v>410</v>
      </c>
      <c r="L468" s="36" t="s">
        <v>445</v>
      </c>
      <c r="M468" s="37" t="s">
        <v>450</v>
      </c>
      <c r="N468" s="37" t="s">
        <v>447</v>
      </c>
      <c r="O468" s="38">
        <v>2</v>
      </c>
      <c r="P468" s="38">
        <v>1</v>
      </c>
      <c r="Q468" s="36">
        <f t="shared" si="186"/>
        <v>2</v>
      </c>
      <c r="R468" s="36" t="str">
        <f t="shared" si="187"/>
        <v>BAJO</v>
      </c>
      <c r="S468" s="38">
        <v>100</v>
      </c>
      <c r="T468" s="36">
        <f t="shared" si="188"/>
        <v>200</v>
      </c>
      <c r="U468" s="86" t="str">
        <f t="shared" si="189"/>
        <v>II</v>
      </c>
      <c r="V468" s="87" t="str">
        <f t="shared" si="190"/>
        <v>Aceptable con control especifico</v>
      </c>
      <c r="W468" s="38" t="s">
        <v>253</v>
      </c>
      <c r="X468" s="87" t="s">
        <v>180</v>
      </c>
      <c r="Y468" s="36" t="s">
        <v>189</v>
      </c>
      <c r="Z468" s="36" t="s">
        <v>189</v>
      </c>
      <c r="AA468" s="36" t="s">
        <v>189</v>
      </c>
      <c r="AB468" s="37" t="s">
        <v>451</v>
      </c>
      <c r="AC468" s="37" t="s">
        <v>449</v>
      </c>
      <c r="AD468" s="142">
        <v>45869</v>
      </c>
      <c r="AE468" s="86" t="s">
        <v>191</v>
      </c>
      <c r="AF468" s="38">
        <v>2</v>
      </c>
      <c r="AG468" s="38">
        <v>1</v>
      </c>
      <c r="AH468" s="36">
        <f t="shared" si="191"/>
        <v>2</v>
      </c>
      <c r="AI468" s="36" t="str">
        <f t="shared" si="192"/>
        <v>BAJO</v>
      </c>
      <c r="AJ468" s="38">
        <v>100</v>
      </c>
      <c r="AK468" s="36">
        <f t="shared" si="193"/>
        <v>200</v>
      </c>
      <c r="AL468" s="86" t="str">
        <f t="shared" si="185"/>
        <v>II</v>
      </c>
      <c r="AM468" s="87" t="str">
        <f t="shared" si="194"/>
        <v>Aceptable con control especifico</v>
      </c>
      <c r="AN468" s="38" t="s">
        <v>253</v>
      </c>
      <c r="AO468" s="86" t="s">
        <v>180</v>
      </c>
      <c r="AP468" s="36" t="s">
        <v>189</v>
      </c>
      <c r="AQ468" s="36" t="s">
        <v>189</v>
      </c>
      <c r="AR468" s="36" t="s">
        <v>189</v>
      </c>
      <c r="AS468" s="37" t="s">
        <v>451</v>
      </c>
      <c r="AT468" s="37" t="s">
        <v>449</v>
      </c>
      <c r="AU468" s="135" t="str">
        <f t="shared" si="195"/>
        <v>Se mantiene los controles establecidos</v>
      </c>
    </row>
    <row r="469" spans="2:47" s="47" customFormat="1" ht="174.75" customHeight="1" x14ac:dyDescent="0.25">
      <c r="B469" s="41" t="s">
        <v>455</v>
      </c>
      <c r="C469" s="42" t="s">
        <v>456</v>
      </c>
      <c r="D469" s="42" t="s">
        <v>815</v>
      </c>
      <c r="E469" s="36" t="s">
        <v>816</v>
      </c>
      <c r="F469" s="36" t="s">
        <v>818</v>
      </c>
      <c r="G469" s="36" t="s">
        <v>180</v>
      </c>
      <c r="H469" s="135" t="s">
        <v>247</v>
      </c>
      <c r="I469" s="86" t="s">
        <v>256</v>
      </c>
      <c r="J469" s="39" t="s">
        <v>444</v>
      </c>
      <c r="K469" s="37" t="s">
        <v>452</v>
      </c>
      <c r="L469" s="36" t="s">
        <v>258</v>
      </c>
      <c r="M469" s="37" t="s">
        <v>446</v>
      </c>
      <c r="N469" s="37" t="s">
        <v>447</v>
      </c>
      <c r="O469" s="38">
        <v>2</v>
      </c>
      <c r="P469" s="38">
        <v>1</v>
      </c>
      <c r="Q469" s="36">
        <f t="shared" si="186"/>
        <v>2</v>
      </c>
      <c r="R469" s="36" t="str">
        <f t="shared" si="187"/>
        <v>BAJO</v>
      </c>
      <c r="S469" s="38">
        <v>100</v>
      </c>
      <c r="T469" s="36">
        <f t="shared" si="188"/>
        <v>200</v>
      </c>
      <c r="U469" s="86" t="str">
        <f t="shared" si="189"/>
        <v>II</v>
      </c>
      <c r="V469" s="87" t="str">
        <f t="shared" si="190"/>
        <v>Aceptable con control especifico</v>
      </c>
      <c r="W469" s="38" t="s">
        <v>253</v>
      </c>
      <c r="X469" s="87" t="s">
        <v>180</v>
      </c>
      <c r="Y469" s="36" t="s">
        <v>189</v>
      </c>
      <c r="Z469" s="36" t="s">
        <v>189</v>
      </c>
      <c r="AA469" s="36" t="s">
        <v>189</v>
      </c>
      <c r="AB469" s="37" t="s">
        <v>448</v>
      </c>
      <c r="AC469" s="37" t="s">
        <v>449</v>
      </c>
      <c r="AD469" s="142">
        <v>45869</v>
      </c>
      <c r="AE469" s="86" t="s">
        <v>191</v>
      </c>
      <c r="AF469" s="38">
        <v>2</v>
      </c>
      <c r="AG469" s="38">
        <v>1</v>
      </c>
      <c r="AH469" s="36">
        <f t="shared" si="191"/>
        <v>2</v>
      </c>
      <c r="AI469" s="36" t="str">
        <f t="shared" si="192"/>
        <v>BAJO</v>
      </c>
      <c r="AJ469" s="38">
        <v>100</v>
      </c>
      <c r="AK469" s="36">
        <f t="shared" si="193"/>
        <v>200</v>
      </c>
      <c r="AL469" s="86" t="str">
        <f t="shared" si="185"/>
        <v>II</v>
      </c>
      <c r="AM469" s="87" t="str">
        <f t="shared" si="194"/>
        <v>Aceptable con control especifico</v>
      </c>
      <c r="AN469" s="38" t="s">
        <v>253</v>
      </c>
      <c r="AO469" s="86" t="s">
        <v>180</v>
      </c>
      <c r="AP469" s="36" t="s">
        <v>189</v>
      </c>
      <c r="AQ469" s="36" t="s">
        <v>189</v>
      </c>
      <c r="AR469" s="36" t="s">
        <v>189</v>
      </c>
      <c r="AS469" s="37" t="s">
        <v>448</v>
      </c>
      <c r="AT469" s="37" t="s">
        <v>449</v>
      </c>
      <c r="AU469" s="135" t="str">
        <f t="shared" si="195"/>
        <v>Se mantiene los controles establecidos</v>
      </c>
    </row>
    <row r="470" spans="2:47" s="47" customFormat="1" ht="174.75" customHeight="1" x14ac:dyDescent="0.25">
      <c r="B470" s="41" t="s">
        <v>455</v>
      </c>
      <c r="C470" s="42" t="s">
        <v>456</v>
      </c>
      <c r="D470" s="42" t="s">
        <v>815</v>
      </c>
      <c r="E470" s="36" t="s">
        <v>816</v>
      </c>
      <c r="F470" s="36" t="s">
        <v>818</v>
      </c>
      <c r="G470" s="36" t="s">
        <v>180</v>
      </c>
      <c r="H470" s="135" t="s">
        <v>247</v>
      </c>
      <c r="I470" s="86" t="s">
        <v>259</v>
      </c>
      <c r="J470" s="39" t="s">
        <v>444</v>
      </c>
      <c r="K470" s="37" t="s">
        <v>410</v>
      </c>
      <c r="L470" s="36" t="s">
        <v>445</v>
      </c>
      <c r="M470" s="37" t="s">
        <v>453</v>
      </c>
      <c r="N470" s="37" t="s">
        <v>454</v>
      </c>
      <c r="O470" s="38">
        <v>1</v>
      </c>
      <c r="P470" s="38">
        <v>1</v>
      </c>
      <c r="Q470" s="36">
        <f t="shared" si="186"/>
        <v>1</v>
      </c>
      <c r="R470" s="36" t="str">
        <f t="shared" si="187"/>
        <v>BAJO</v>
      </c>
      <c r="S470" s="38">
        <v>10</v>
      </c>
      <c r="T470" s="36">
        <f t="shared" si="188"/>
        <v>10</v>
      </c>
      <c r="U470" s="86" t="str">
        <f t="shared" si="189"/>
        <v>IV</v>
      </c>
      <c r="V470" s="87" t="str">
        <f t="shared" si="190"/>
        <v>Aceptable</v>
      </c>
      <c r="W470" s="38" t="s">
        <v>253</v>
      </c>
      <c r="X470" s="87" t="s">
        <v>180</v>
      </c>
      <c r="Y470" s="36" t="s">
        <v>189</v>
      </c>
      <c r="Z470" s="36" t="s">
        <v>189</v>
      </c>
      <c r="AA470" s="36" t="s">
        <v>189</v>
      </c>
      <c r="AB470" s="37" t="s">
        <v>448</v>
      </c>
      <c r="AC470" s="37" t="s">
        <v>449</v>
      </c>
      <c r="AD470" s="142">
        <v>45869</v>
      </c>
      <c r="AE470" s="86" t="s">
        <v>191</v>
      </c>
      <c r="AF470" s="38">
        <v>1</v>
      </c>
      <c r="AG470" s="38">
        <v>1</v>
      </c>
      <c r="AH470" s="36">
        <f t="shared" si="191"/>
        <v>1</v>
      </c>
      <c r="AI470" s="36" t="str">
        <f t="shared" si="192"/>
        <v>BAJO</v>
      </c>
      <c r="AJ470" s="38">
        <v>10</v>
      </c>
      <c r="AK470" s="36">
        <f t="shared" si="193"/>
        <v>10</v>
      </c>
      <c r="AL470" s="86" t="str">
        <f t="shared" si="185"/>
        <v>IV</v>
      </c>
      <c r="AM470" s="87" t="str">
        <f t="shared" si="194"/>
        <v>Aceptable</v>
      </c>
      <c r="AN470" s="38" t="s">
        <v>253</v>
      </c>
      <c r="AO470" s="86" t="s">
        <v>180</v>
      </c>
      <c r="AP470" s="36" t="s">
        <v>189</v>
      </c>
      <c r="AQ470" s="36" t="s">
        <v>189</v>
      </c>
      <c r="AR470" s="36" t="s">
        <v>189</v>
      </c>
      <c r="AS470" s="37" t="s">
        <v>448</v>
      </c>
      <c r="AT470" s="37" t="s">
        <v>449</v>
      </c>
      <c r="AU470" s="135" t="str">
        <f t="shared" si="195"/>
        <v>Se mantiene los controles establecidos</v>
      </c>
    </row>
    <row r="471" spans="2:47" s="47" customFormat="1" ht="174.75" customHeight="1" x14ac:dyDescent="0.25">
      <c r="B471" s="41" t="s">
        <v>455</v>
      </c>
      <c r="C471" s="73" t="s">
        <v>456</v>
      </c>
      <c r="D471" s="73" t="s">
        <v>457</v>
      </c>
      <c r="E471" s="36" t="s">
        <v>458</v>
      </c>
      <c r="F471" s="36" t="s">
        <v>459</v>
      </c>
      <c r="G471" s="66" t="s">
        <v>180</v>
      </c>
      <c r="H471" s="135" t="s">
        <v>181</v>
      </c>
      <c r="I471" s="36" t="s">
        <v>182</v>
      </c>
      <c r="J471" s="39" t="s">
        <v>337</v>
      </c>
      <c r="K471" s="104" t="s">
        <v>184</v>
      </c>
      <c r="L471" s="36" t="s">
        <v>185</v>
      </c>
      <c r="M471" s="37" t="s">
        <v>338</v>
      </c>
      <c r="N471" s="37" t="s">
        <v>339</v>
      </c>
      <c r="O471" s="38">
        <v>2</v>
      </c>
      <c r="P471" s="38">
        <v>3</v>
      </c>
      <c r="Q471" s="36">
        <f t="shared" si="186"/>
        <v>6</v>
      </c>
      <c r="R471" s="36" t="str">
        <f t="shared" si="187"/>
        <v>MEDIO</v>
      </c>
      <c r="S471" s="38">
        <v>10</v>
      </c>
      <c r="T471" s="36">
        <f t="shared" si="188"/>
        <v>60</v>
      </c>
      <c r="U471" s="86" t="str">
        <f t="shared" si="189"/>
        <v>III</v>
      </c>
      <c r="V471" s="87" t="str">
        <f t="shared" si="190"/>
        <v>Mejorable</v>
      </c>
      <c r="W471" s="37" t="s">
        <v>188</v>
      </c>
      <c r="X471" s="87" t="s">
        <v>180</v>
      </c>
      <c r="Y471" s="36" t="s">
        <v>189</v>
      </c>
      <c r="Z471" s="36" t="s">
        <v>189</v>
      </c>
      <c r="AA471" s="36" t="s">
        <v>189</v>
      </c>
      <c r="AB471" s="36" t="s">
        <v>340</v>
      </c>
      <c r="AC471" s="36" t="s">
        <v>341</v>
      </c>
      <c r="AD471" s="142">
        <v>45869</v>
      </c>
      <c r="AE471" s="86" t="s">
        <v>191</v>
      </c>
      <c r="AF471" s="38">
        <v>2</v>
      </c>
      <c r="AG471" s="38">
        <v>3</v>
      </c>
      <c r="AH471" s="36">
        <f t="shared" si="191"/>
        <v>6</v>
      </c>
      <c r="AI471" s="36" t="str">
        <f t="shared" si="192"/>
        <v>MEDIO</v>
      </c>
      <c r="AJ471" s="38">
        <v>10</v>
      </c>
      <c r="AK471" s="36">
        <f t="shared" si="193"/>
        <v>60</v>
      </c>
      <c r="AL471" s="86" t="str">
        <f t="shared" si="185"/>
        <v>III</v>
      </c>
      <c r="AM471" s="87" t="str">
        <f t="shared" si="194"/>
        <v>Mejorable</v>
      </c>
      <c r="AN471" s="37" t="s">
        <v>188</v>
      </c>
      <c r="AO471" s="86" t="s">
        <v>180</v>
      </c>
      <c r="AP471" s="36" t="s">
        <v>189</v>
      </c>
      <c r="AQ471" s="36" t="s">
        <v>189</v>
      </c>
      <c r="AR471" s="36" t="s">
        <v>189</v>
      </c>
      <c r="AS471" s="36" t="s">
        <v>340</v>
      </c>
      <c r="AT471" s="36" t="s">
        <v>341</v>
      </c>
      <c r="AU471" s="135" t="str">
        <f t="shared" si="195"/>
        <v>Se mantiene los controles establecidos</v>
      </c>
    </row>
    <row r="472" spans="2:47" s="47" customFormat="1" ht="174.75" customHeight="1" x14ac:dyDescent="0.25">
      <c r="B472" s="41" t="s">
        <v>455</v>
      </c>
      <c r="C472" s="73" t="s">
        <v>456</v>
      </c>
      <c r="D472" s="73" t="s">
        <v>457</v>
      </c>
      <c r="E472" s="36" t="s">
        <v>458</v>
      </c>
      <c r="F472" s="36" t="s">
        <v>459</v>
      </c>
      <c r="G472" s="66" t="s">
        <v>180</v>
      </c>
      <c r="H472" s="135" t="s">
        <v>181</v>
      </c>
      <c r="I472" s="36" t="s">
        <v>192</v>
      </c>
      <c r="J472" s="39" t="s">
        <v>342</v>
      </c>
      <c r="K472" s="37" t="s">
        <v>194</v>
      </c>
      <c r="L472" s="36" t="s">
        <v>185</v>
      </c>
      <c r="M472" s="104" t="s">
        <v>195</v>
      </c>
      <c r="N472" s="37" t="s">
        <v>343</v>
      </c>
      <c r="O472" s="38">
        <v>2</v>
      </c>
      <c r="P472" s="38">
        <v>3</v>
      </c>
      <c r="Q472" s="36">
        <f t="shared" si="186"/>
        <v>6</v>
      </c>
      <c r="R472" s="36" t="str">
        <f t="shared" si="187"/>
        <v>MEDIO</v>
      </c>
      <c r="S472" s="38">
        <v>10</v>
      </c>
      <c r="T472" s="36">
        <f t="shared" si="188"/>
        <v>60</v>
      </c>
      <c r="U472" s="86" t="str">
        <f t="shared" si="189"/>
        <v>III</v>
      </c>
      <c r="V472" s="143" t="str">
        <f t="shared" si="190"/>
        <v>Mejorable</v>
      </c>
      <c r="W472" s="37" t="s">
        <v>197</v>
      </c>
      <c r="X472" s="87" t="s">
        <v>180</v>
      </c>
      <c r="Y472" s="36" t="s">
        <v>189</v>
      </c>
      <c r="Z472" s="36" t="s">
        <v>189</v>
      </c>
      <c r="AA472" s="36" t="s">
        <v>189</v>
      </c>
      <c r="AB472" s="36" t="s">
        <v>344</v>
      </c>
      <c r="AC472" s="36" t="s">
        <v>345</v>
      </c>
      <c r="AD472" s="142">
        <v>45869</v>
      </c>
      <c r="AE472" s="86" t="s">
        <v>191</v>
      </c>
      <c r="AF472" s="86">
        <v>6</v>
      </c>
      <c r="AG472" s="86">
        <v>3</v>
      </c>
      <c r="AH472" s="86">
        <f>AF472*AG472</f>
        <v>18</v>
      </c>
      <c r="AI472" s="36" t="str">
        <f t="shared" si="192"/>
        <v>ALTO</v>
      </c>
      <c r="AJ472" s="38">
        <v>10</v>
      </c>
      <c r="AK472" s="36">
        <f t="shared" si="193"/>
        <v>180</v>
      </c>
      <c r="AL472" s="86" t="str">
        <f t="shared" si="185"/>
        <v>II</v>
      </c>
      <c r="AM472" s="143" t="str">
        <f t="shared" si="194"/>
        <v>Aceptable con control especifico</v>
      </c>
      <c r="AN472" s="37" t="s">
        <v>197</v>
      </c>
      <c r="AO472" s="86" t="s">
        <v>180</v>
      </c>
      <c r="AP472" s="36" t="s">
        <v>189</v>
      </c>
      <c r="AQ472" s="36" t="s">
        <v>189</v>
      </c>
      <c r="AR472" s="36" t="s">
        <v>189</v>
      </c>
      <c r="AS472" s="36" t="s">
        <v>344</v>
      </c>
      <c r="AT472" s="36" t="s">
        <v>345</v>
      </c>
      <c r="AU472" s="135" t="str">
        <f t="shared" si="195"/>
        <v>Disminuyó el riesgo</v>
      </c>
    </row>
    <row r="473" spans="2:47" s="47" customFormat="1" ht="174.75" customHeight="1" x14ac:dyDescent="0.25">
      <c r="B473" s="41" t="s">
        <v>455</v>
      </c>
      <c r="C473" s="73" t="s">
        <v>456</v>
      </c>
      <c r="D473" s="73" t="s">
        <v>457</v>
      </c>
      <c r="E473" s="36" t="s">
        <v>458</v>
      </c>
      <c r="F473" s="36" t="s">
        <v>459</v>
      </c>
      <c r="G473" s="66" t="s">
        <v>180</v>
      </c>
      <c r="H473" s="135" t="s">
        <v>181</v>
      </c>
      <c r="I473" s="36" t="s">
        <v>346</v>
      </c>
      <c r="J473" s="39" t="s">
        <v>342</v>
      </c>
      <c r="K473" s="37" t="s">
        <v>347</v>
      </c>
      <c r="L473" s="36" t="s">
        <v>348</v>
      </c>
      <c r="M473" s="37" t="s">
        <v>349</v>
      </c>
      <c r="N473" s="37" t="s">
        <v>350</v>
      </c>
      <c r="O473" s="38">
        <v>2</v>
      </c>
      <c r="P473" s="38">
        <v>3</v>
      </c>
      <c r="Q473" s="36">
        <f t="shared" si="186"/>
        <v>6</v>
      </c>
      <c r="R473" s="36" t="str">
        <f t="shared" si="187"/>
        <v>MEDIO</v>
      </c>
      <c r="S473" s="38">
        <v>10</v>
      </c>
      <c r="T473" s="36">
        <f t="shared" si="188"/>
        <v>60</v>
      </c>
      <c r="U473" s="86" t="str">
        <f t="shared" si="189"/>
        <v>III</v>
      </c>
      <c r="V473" s="87" t="str">
        <f t="shared" si="190"/>
        <v>Mejorable</v>
      </c>
      <c r="W473" s="38" t="s">
        <v>351</v>
      </c>
      <c r="X473" s="87" t="s">
        <v>180</v>
      </c>
      <c r="Y473" s="36" t="s">
        <v>189</v>
      </c>
      <c r="Z473" s="36" t="s">
        <v>189</v>
      </c>
      <c r="AA473" s="36" t="s">
        <v>352</v>
      </c>
      <c r="AB473" s="36" t="s">
        <v>353</v>
      </c>
      <c r="AC473" s="36" t="s">
        <v>354</v>
      </c>
      <c r="AD473" s="142">
        <v>45869</v>
      </c>
      <c r="AE473" s="86" t="s">
        <v>191</v>
      </c>
      <c r="AF473" s="38">
        <v>6</v>
      </c>
      <c r="AG473" s="38">
        <v>3</v>
      </c>
      <c r="AH473" s="36">
        <f t="shared" si="191"/>
        <v>18</v>
      </c>
      <c r="AI473" s="36" t="str">
        <f t="shared" si="192"/>
        <v>ALTO</v>
      </c>
      <c r="AJ473" s="38">
        <v>10</v>
      </c>
      <c r="AK473" s="36">
        <f t="shared" si="193"/>
        <v>180</v>
      </c>
      <c r="AL473" s="86" t="str">
        <f t="shared" si="185"/>
        <v>II</v>
      </c>
      <c r="AM473" s="87" t="str">
        <f t="shared" si="194"/>
        <v>Aceptable con control especifico</v>
      </c>
      <c r="AN473" s="38" t="s">
        <v>351</v>
      </c>
      <c r="AO473" s="86" t="s">
        <v>180</v>
      </c>
      <c r="AP473" s="36" t="s">
        <v>189</v>
      </c>
      <c r="AQ473" s="36" t="s">
        <v>189</v>
      </c>
      <c r="AR473" s="36" t="s">
        <v>352</v>
      </c>
      <c r="AS473" s="36" t="s">
        <v>353</v>
      </c>
      <c r="AT473" s="36" t="s">
        <v>354</v>
      </c>
      <c r="AU473" s="135" t="str">
        <f t="shared" si="195"/>
        <v>Disminuyó el riesgo</v>
      </c>
    </row>
    <row r="474" spans="2:47" s="47" customFormat="1" ht="174.75" customHeight="1" x14ac:dyDescent="0.25">
      <c r="B474" s="41" t="s">
        <v>455</v>
      </c>
      <c r="C474" s="73" t="s">
        <v>456</v>
      </c>
      <c r="D474" s="73" t="s">
        <v>457</v>
      </c>
      <c r="E474" s="36" t="s">
        <v>458</v>
      </c>
      <c r="F474" s="36" t="s">
        <v>459</v>
      </c>
      <c r="G474" s="66" t="s">
        <v>180</v>
      </c>
      <c r="H474" s="135" t="s">
        <v>181</v>
      </c>
      <c r="I474" s="36" t="s">
        <v>200</v>
      </c>
      <c r="J474" s="39" t="s">
        <v>342</v>
      </c>
      <c r="K474" s="37" t="s">
        <v>355</v>
      </c>
      <c r="L474" s="36" t="s">
        <v>185</v>
      </c>
      <c r="M474" s="37" t="s">
        <v>356</v>
      </c>
      <c r="N474" s="37" t="s">
        <v>357</v>
      </c>
      <c r="O474" s="38">
        <v>2</v>
      </c>
      <c r="P474" s="38">
        <v>3</v>
      </c>
      <c r="Q474" s="36">
        <f t="shared" si="186"/>
        <v>6</v>
      </c>
      <c r="R474" s="36" t="str">
        <f t="shared" si="187"/>
        <v>MEDIO</v>
      </c>
      <c r="S474" s="38">
        <v>10</v>
      </c>
      <c r="T474" s="36">
        <f t="shared" si="188"/>
        <v>60</v>
      </c>
      <c r="U474" s="86" t="str">
        <f t="shared" si="189"/>
        <v>III</v>
      </c>
      <c r="V474" s="87" t="str">
        <f t="shared" si="190"/>
        <v>Mejorable</v>
      </c>
      <c r="W474" s="38" t="s">
        <v>358</v>
      </c>
      <c r="X474" s="87" t="s">
        <v>180</v>
      </c>
      <c r="Y474" s="36" t="s">
        <v>189</v>
      </c>
      <c r="Z474" s="36" t="s">
        <v>189</v>
      </c>
      <c r="AA474" s="36" t="s">
        <v>189</v>
      </c>
      <c r="AB474" s="36" t="s">
        <v>359</v>
      </c>
      <c r="AC474" s="36" t="s">
        <v>354</v>
      </c>
      <c r="AD474" s="142">
        <v>45869</v>
      </c>
      <c r="AE474" s="86" t="s">
        <v>191</v>
      </c>
      <c r="AF474" s="38">
        <v>6</v>
      </c>
      <c r="AG474" s="38">
        <v>3</v>
      </c>
      <c r="AH474" s="36">
        <f t="shared" si="191"/>
        <v>18</v>
      </c>
      <c r="AI474" s="36" t="str">
        <f t="shared" si="192"/>
        <v>ALTO</v>
      </c>
      <c r="AJ474" s="38">
        <v>10</v>
      </c>
      <c r="AK474" s="36">
        <f t="shared" si="193"/>
        <v>180</v>
      </c>
      <c r="AL474" s="86" t="str">
        <f t="shared" si="185"/>
        <v>II</v>
      </c>
      <c r="AM474" s="87" t="str">
        <f t="shared" si="194"/>
        <v>Aceptable con control especifico</v>
      </c>
      <c r="AN474" s="38" t="s">
        <v>358</v>
      </c>
      <c r="AO474" s="86" t="s">
        <v>180</v>
      </c>
      <c r="AP474" s="36" t="s">
        <v>189</v>
      </c>
      <c r="AQ474" s="36" t="s">
        <v>189</v>
      </c>
      <c r="AR474" s="36" t="s">
        <v>189</v>
      </c>
      <c r="AS474" s="36" t="s">
        <v>359</v>
      </c>
      <c r="AT474" s="36" t="s">
        <v>354</v>
      </c>
      <c r="AU474" s="135" t="str">
        <f t="shared" si="195"/>
        <v>Disminuyó el riesgo</v>
      </c>
    </row>
    <row r="475" spans="2:47" s="47" customFormat="1" ht="174.75" customHeight="1" x14ac:dyDescent="0.25">
      <c r="B475" s="41" t="s">
        <v>455</v>
      </c>
      <c r="C475" s="73" t="s">
        <v>456</v>
      </c>
      <c r="D475" s="73" t="s">
        <v>457</v>
      </c>
      <c r="E475" s="36" t="s">
        <v>458</v>
      </c>
      <c r="F475" s="36" t="s">
        <v>459</v>
      </c>
      <c r="G475" s="66" t="s">
        <v>180</v>
      </c>
      <c r="H475" s="135" t="s">
        <v>181</v>
      </c>
      <c r="I475" s="36" t="s">
        <v>205</v>
      </c>
      <c r="J475" s="39" t="s">
        <v>342</v>
      </c>
      <c r="K475" s="37" t="s">
        <v>360</v>
      </c>
      <c r="L475" s="36" t="s">
        <v>207</v>
      </c>
      <c r="M475" s="37" t="s">
        <v>221</v>
      </c>
      <c r="N475" s="37" t="s">
        <v>361</v>
      </c>
      <c r="O475" s="38">
        <v>2</v>
      </c>
      <c r="P475" s="38">
        <v>3</v>
      </c>
      <c r="Q475" s="36">
        <f t="shared" si="186"/>
        <v>6</v>
      </c>
      <c r="R475" s="36" t="str">
        <f t="shared" si="187"/>
        <v>MEDIO</v>
      </c>
      <c r="S475" s="38">
        <v>10</v>
      </c>
      <c r="T475" s="36">
        <f t="shared" si="188"/>
        <v>60</v>
      </c>
      <c r="U475" s="86" t="str">
        <f t="shared" si="189"/>
        <v>III</v>
      </c>
      <c r="V475" s="87" t="str">
        <f t="shared" si="190"/>
        <v>Mejorable</v>
      </c>
      <c r="W475" s="36" t="s">
        <v>209</v>
      </c>
      <c r="X475" s="87" t="s">
        <v>180</v>
      </c>
      <c r="Y475" s="36" t="s">
        <v>189</v>
      </c>
      <c r="Z475" s="36" t="s">
        <v>189</v>
      </c>
      <c r="AA475" s="36" t="s">
        <v>189</v>
      </c>
      <c r="AB475" s="36" t="s">
        <v>362</v>
      </c>
      <c r="AC475" s="36" t="s">
        <v>354</v>
      </c>
      <c r="AD475" s="142">
        <v>45869</v>
      </c>
      <c r="AE475" s="86" t="s">
        <v>191</v>
      </c>
      <c r="AF475" s="38">
        <v>2</v>
      </c>
      <c r="AG475" s="38">
        <v>3</v>
      </c>
      <c r="AH475" s="36">
        <f t="shared" si="191"/>
        <v>6</v>
      </c>
      <c r="AI475" s="36" t="str">
        <f t="shared" si="192"/>
        <v>MEDIO</v>
      </c>
      <c r="AJ475" s="38">
        <v>10</v>
      </c>
      <c r="AK475" s="36">
        <f t="shared" si="193"/>
        <v>60</v>
      </c>
      <c r="AL475" s="86" t="str">
        <f t="shared" si="185"/>
        <v>III</v>
      </c>
      <c r="AM475" s="87" t="str">
        <f t="shared" si="194"/>
        <v>Mejorable</v>
      </c>
      <c r="AN475" s="36" t="s">
        <v>209</v>
      </c>
      <c r="AO475" s="86" t="s">
        <v>180</v>
      </c>
      <c r="AP475" s="36" t="s">
        <v>189</v>
      </c>
      <c r="AQ475" s="36" t="s">
        <v>189</v>
      </c>
      <c r="AR475" s="36" t="s">
        <v>189</v>
      </c>
      <c r="AS475" s="36" t="s">
        <v>362</v>
      </c>
      <c r="AT475" s="36" t="s">
        <v>354</v>
      </c>
      <c r="AU475" s="135" t="str">
        <f t="shared" si="195"/>
        <v>Se mantiene los controles establecidos</v>
      </c>
    </row>
    <row r="476" spans="2:47" s="47" customFormat="1" ht="174.75" customHeight="1" x14ac:dyDescent="0.25">
      <c r="B476" s="41" t="s">
        <v>455</v>
      </c>
      <c r="C476" s="73" t="s">
        <v>456</v>
      </c>
      <c r="D476" s="73" t="s">
        <v>457</v>
      </c>
      <c r="E476" s="36" t="s">
        <v>458</v>
      </c>
      <c r="F476" s="36" t="s">
        <v>459</v>
      </c>
      <c r="G476" s="66" t="s">
        <v>180</v>
      </c>
      <c r="H476" s="135" t="s">
        <v>181</v>
      </c>
      <c r="I476" s="36" t="s">
        <v>363</v>
      </c>
      <c r="J476" s="39" t="s">
        <v>284</v>
      </c>
      <c r="K476" s="37" t="s">
        <v>364</v>
      </c>
      <c r="L476" s="36" t="s">
        <v>365</v>
      </c>
      <c r="M476" s="37" t="s">
        <v>366</v>
      </c>
      <c r="N476" s="37" t="s">
        <v>367</v>
      </c>
      <c r="O476" s="38">
        <v>2</v>
      </c>
      <c r="P476" s="38">
        <v>3</v>
      </c>
      <c r="Q476" s="36">
        <f t="shared" si="186"/>
        <v>6</v>
      </c>
      <c r="R476" s="36" t="str">
        <f t="shared" si="187"/>
        <v>MEDIO</v>
      </c>
      <c r="S476" s="38">
        <v>10</v>
      </c>
      <c r="T476" s="36">
        <f t="shared" si="188"/>
        <v>60</v>
      </c>
      <c r="U476" s="86" t="str">
        <f t="shared" si="189"/>
        <v>III</v>
      </c>
      <c r="V476" s="87" t="str">
        <f t="shared" si="190"/>
        <v>Mejorable</v>
      </c>
      <c r="W476" s="36" t="s">
        <v>368</v>
      </c>
      <c r="X476" s="87" t="s">
        <v>180</v>
      </c>
      <c r="Y476" s="36" t="s">
        <v>189</v>
      </c>
      <c r="Z476" s="36" t="s">
        <v>189</v>
      </c>
      <c r="AA476" s="36" t="s">
        <v>189</v>
      </c>
      <c r="AB476" s="36" t="s">
        <v>369</v>
      </c>
      <c r="AC476" s="36" t="s">
        <v>370</v>
      </c>
      <c r="AD476" s="142">
        <v>45869</v>
      </c>
      <c r="AE476" s="86" t="s">
        <v>191</v>
      </c>
      <c r="AF476" s="38">
        <v>2</v>
      </c>
      <c r="AG476" s="38">
        <v>3</v>
      </c>
      <c r="AH476" s="36">
        <f t="shared" si="191"/>
        <v>6</v>
      </c>
      <c r="AI476" s="36" t="str">
        <f t="shared" si="192"/>
        <v>MEDIO</v>
      </c>
      <c r="AJ476" s="38">
        <v>10</v>
      </c>
      <c r="AK476" s="36">
        <f t="shared" si="193"/>
        <v>60</v>
      </c>
      <c r="AL476" s="86" t="str">
        <f t="shared" si="185"/>
        <v>III</v>
      </c>
      <c r="AM476" s="87" t="str">
        <f t="shared" si="194"/>
        <v>Mejorable</v>
      </c>
      <c r="AN476" s="36" t="s">
        <v>368</v>
      </c>
      <c r="AO476" s="86" t="s">
        <v>180</v>
      </c>
      <c r="AP476" s="36" t="s">
        <v>189</v>
      </c>
      <c r="AQ476" s="36" t="s">
        <v>189</v>
      </c>
      <c r="AR476" s="36" t="s">
        <v>189</v>
      </c>
      <c r="AS476" s="36" t="s">
        <v>369</v>
      </c>
      <c r="AT476" s="36" t="s">
        <v>370</v>
      </c>
      <c r="AU476" s="135" t="str">
        <f t="shared" si="195"/>
        <v>Se mantiene los controles establecidos</v>
      </c>
    </row>
    <row r="477" spans="2:47" s="47" customFormat="1" ht="174.75" customHeight="1" x14ac:dyDescent="0.25">
      <c r="B477" s="41" t="s">
        <v>455</v>
      </c>
      <c r="C477" s="73" t="s">
        <v>456</v>
      </c>
      <c r="D477" s="73" t="s">
        <v>457</v>
      </c>
      <c r="E477" s="36" t="s">
        <v>458</v>
      </c>
      <c r="F477" s="36" t="s">
        <v>459</v>
      </c>
      <c r="G477" s="66" t="s">
        <v>180</v>
      </c>
      <c r="H477" s="135" t="s">
        <v>181</v>
      </c>
      <c r="I477" s="36" t="s">
        <v>371</v>
      </c>
      <c r="J477" s="39" t="s">
        <v>284</v>
      </c>
      <c r="K477" s="37" t="s">
        <v>364</v>
      </c>
      <c r="L477" s="36" t="s">
        <v>365</v>
      </c>
      <c r="M477" s="37" t="s">
        <v>372</v>
      </c>
      <c r="N477" s="37" t="s">
        <v>367</v>
      </c>
      <c r="O477" s="38">
        <v>1</v>
      </c>
      <c r="P477" s="38">
        <v>3</v>
      </c>
      <c r="Q477" s="36">
        <f t="shared" si="186"/>
        <v>3</v>
      </c>
      <c r="R477" s="36" t="str">
        <f t="shared" si="187"/>
        <v>BAJO</v>
      </c>
      <c r="S477" s="38">
        <v>10</v>
      </c>
      <c r="T477" s="36">
        <f t="shared" si="188"/>
        <v>30</v>
      </c>
      <c r="U477" s="86" t="str">
        <f t="shared" si="189"/>
        <v>III</v>
      </c>
      <c r="V477" s="87" t="str">
        <f t="shared" si="190"/>
        <v>Mejorable</v>
      </c>
      <c r="W477" s="36" t="s">
        <v>368</v>
      </c>
      <c r="X477" s="87" t="s">
        <v>180</v>
      </c>
      <c r="Y477" s="36" t="s">
        <v>189</v>
      </c>
      <c r="Z477" s="36" t="s">
        <v>189</v>
      </c>
      <c r="AA477" s="36" t="s">
        <v>189</v>
      </c>
      <c r="AB477" s="36" t="s">
        <v>369</v>
      </c>
      <c r="AC477" s="36" t="s">
        <v>370</v>
      </c>
      <c r="AD477" s="142">
        <v>45869</v>
      </c>
      <c r="AE477" s="86" t="s">
        <v>191</v>
      </c>
      <c r="AF477" s="38">
        <v>1</v>
      </c>
      <c r="AG477" s="38">
        <v>3</v>
      </c>
      <c r="AH477" s="36">
        <f t="shared" si="191"/>
        <v>3</v>
      </c>
      <c r="AI477" s="36" t="str">
        <f t="shared" si="192"/>
        <v>BAJO</v>
      </c>
      <c r="AJ477" s="38">
        <v>10</v>
      </c>
      <c r="AK477" s="36">
        <f t="shared" si="193"/>
        <v>30</v>
      </c>
      <c r="AL477" s="86" t="str">
        <f t="shared" si="185"/>
        <v>III</v>
      </c>
      <c r="AM477" s="87" t="str">
        <f t="shared" si="194"/>
        <v>Mejorable</v>
      </c>
      <c r="AN477" s="36" t="s">
        <v>368</v>
      </c>
      <c r="AO477" s="86" t="s">
        <v>180</v>
      </c>
      <c r="AP477" s="36" t="s">
        <v>189</v>
      </c>
      <c r="AQ477" s="36" t="s">
        <v>189</v>
      </c>
      <c r="AR477" s="36" t="s">
        <v>189</v>
      </c>
      <c r="AS477" s="36" t="s">
        <v>369</v>
      </c>
      <c r="AT477" s="36" t="s">
        <v>370</v>
      </c>
      <c r="AU477" s="135" t="str">
        <f t="shared" si="195"/>
        <v>Se mantiene los controles establecidos</v>
      </c>
    </row>
    <row r="478" spans="2:47" s="47" customFormat="1" ht="174.75" customHeight="1" x14ac:dyDescent="0.25">
      <c r="B478" s="41" t="s">
        <v>455</v>
      </c>
      <c r="C478" s="73" t="s">
        <v>456</v>
      </c>
      <c r="D478" s="73" t="s">
        <v>457</v>
      </c>
      <c r="E478" s="36" t="s">
        <v>458</v>
      </c>
      <c r="F478" s="36" t="s">
        <v>459</v>
      </c>
      <c r="G478" s="66" t="s">
        <v>180</v>
      </c>
      <c r="H478" s="135" t="s">
        <v>181</v>
      </c>
      <c r="I478" s="36" t="s">
        <v>373</v>
      </c>
      <c r="J478" s="39" t="s">
        <v>284</v>
      </c>
      <c r="K478" s="37" t="s">
        <v>364</v>
      </c>
      <c r="L478" s="36" t="s">
        <v>365</v>
      </c>
      <c r="M478" s="37" t="s">
        <v>374</v>
      </c>
      <c r="N478" s="37" t="s">
        <v>367</v>
      </c>
      <c r="O478" s="38">
        <v>2</v>
      </c>
      <c r="P478" s="38">
        <v>3</v>
      </c>
      <c r="Q478" s="36">
        <f t="shared" si="186"/>
        <v>6</v>
      </c>
      <c r="R478" s="36" t="str">
        <f t="shared" si="187"/>
        <v>MEDIO</v>
      </c>
      <c r="S478" s="38">
        <v>10</v>
      </c>
      <c r="T478" s="36">
        <f t="shared" si="188"/>
        <v>60</v>
      </c>
      <c r="U478" s="86" t="str">
        <f t="shared" si="189"/>
        <v>III</v>
      </c>
      <c r="V478" s="87" t="str">
        <f t="shared" si="190"/>
        <v>Mejorable</v>
      </c>
      <c r="W478" s="36" t="s">
        <v>368</v>
      </c>
      <c r="X478" s="87" t="s">
        <v>180</v>
      </c>
      <c r="Y478" s="36" t="s">
        <v>189</v>
      </c>
      <c r="Z478" s="36" t="s">
        <v>189</v>
      </c>
      <c r="AA478" s="36" t="s">
        <v>189</v>
      </c>
      <c r="AB478" s="36" t="s">
        <v>369</v>
      </c>
      <c r="AC478" s="36" t="s">
        <v>370</v>
      </c>
      <c r="AD478" s="142">
        <v>45869</v>
      </c>
      <c r="AE478" s="86" t="s">
        <v>191</v>
      </c>
      <c r="AF478" s="38">
        <v>2</v>
      </c>
      <c r="AG478" s="38">
        <v>3</v>
      </c>
      <c r="AH478" s="36">
        <f t="shared" si="191"/>
        <v>6</v>
      </c>
      <c r="AI478" s="36" t="str">
        <f t="shared" si="192"/>
        <v>MEDIO</v>
      </c>
      <c r="AJ478" s="38">
        <v>10</v>
      </c>
      <c r="AK478" s="36">
        <f t="shared" si="193"/>
        <v>60</v>
      </c>
      <c r="AL478" s="86" t="str">
        <f t="shared" si="185"/>
        <v>III</v>
      </c>
      <c r="AM478" s="87" t="str">
        <f t="shared" si="194"/>
        <v>Mejorable</v>
      </c>
      <c r="AN478" s="36" t="s">
        <v>368</v>
      </c>
      <c r="AO478" s="86" t="s">
        <v>180</v>
      </c>
      <c r="AP478" s="36" t="s">
        <v>189</v>
      </c>
      <c r="AQ478" s="36" t="s">
        <v>189</v>
      </c>
      <c r="AR478" s="36" t="s">
        <v>189</v>
      </c>
      <c r="AS478" s="36" t="s">
        <v>369</v>
      </c>
      <c r="AT478" s="36" t="s">
        <v>370</v>
      </c>
      <c r="AU478" s="135" t="str">
        <f t="shared" si="195"/>
        <v>Se mantiene los controles establecidos</v>
      </c>
    </row>
    <row r="479" spans="2:47" s="47" customFormat="1" ht="174.75" customHeight="1" x14ac:dyDescent="0.25">
      <c r="B479" s="41" t="s">
        <v>455</v>
      </c>
      <c r="C479" s="73" t="s">
        <v>456</v>
      </c>
      <c r="D479" s="73" t="s">
        <v>457</v>
      </c>
      <c r="E479" s="36" t="s">
        <v>458</v>
      </c>
      <c r="F479" s="36" t="s">
        <v>459</v>
      </c>
      <c r="G479" s="66" t="s">
        <v>180</v>
      </c>
      <c r="H479" s="135" t="s">
        <v>181</v>
      </c>
      <c r="I479" s="36" t="s">
        <v>375</v>
      </c>
      <c r="J479" s="39" t="s">
        <v>284</v>
      </c>
      <c r="K479" s="37" t="s">
        <v>364</v>
      </c>
      <c r="L479" s="36" t="s">
        <v>365</v>
      </c>
      <c r="M479" s="37" t="s">
        <v>372</v>
      </c>
      <c r="N479" s="37" t="s">
        <v>367</v>
      </c>
      <c r="O479" s="38">
        <v>2</v>
      </c>
      <c r="P479" s="38">
        <v>3</v>
      </c>
      <c r="Q479" s="36">
        <f t="shared" si="186"/>
        <v>6</v>
      </c>
      <c r="R479" s="36" t="str">
        <f t="shared" si="187"/>
        <v>MEDIO</v>
      </c>
      <c r="S479" s="38">
        <v>10</v>
      </c>
      <c r="T479" s="36">
        <f t="shared" si="188"/>
        <v>60</v>
      </c>
      <c r="U479" s="86" t="str">
        <f t="shared" si="189"/>
        <v>III</v>
      </c>
      <c r="V479" s="87" t="str">
        <f t="shared" si="190"/>
        <v>Mejorable</v>
      </c>
      <c r="W479" s="36" t="s">
        <v>368</v>
      </c>
      <c r="X479" s="87" t="s">
        <v>180</v>
      </c>
      <c r="Y479" s="36" t="s">
        <v>189</v>
      </c>
      <c r="Z479" s="36" t="s">
        <v>189</v>
      </c>
      <c r="AA479" s="36" t="s">
        <v>189</v>
      </c>
      <c r="AB479" s="36" t="s">
        <v>369</v>
      </c>
      <c r="AC479" s="36" t="s">
        <v>370</v>
      </c>
      <c r="AD479" s="142">
        <v>45869</v>
      </c>
      <c r="AE479" s="86" t="s">
        <v>191</v>
      </c>
      <c r="AF479" s="38">
        <v>2</v>
      </c>
      <c r="AG479" s="38">
        <v>3</v>
      </c>
      <c r="AH479" s="36">
        <f t="shared" si="191"/>
        <v>6</v>
      </c>
      <c r="AI479" s="36" t="str">
        <f t="shared" si="192"/>
        <v>MEDIO</v>
      </c>
      <c r="AJ479" s="38">
        <v>10</v>
      </c>
      <c r="AK479" s="36">
        <f t="shared" si="193"/>
        <v>60</v>
      </c>
      <c r="AL479" s="86" t="str">
        <f t="shared" si="185"/>
        <v>III</v>
      </c>
      <c r="AM479" s="87" t="str">
        <f t="shared" si="194"/>
        <v>Mejorable</v>
      </c>
      <c r="AN479" s="36" t="s">
        <v>368</v>
      </c>
      <c r="AO479" s="86" t="s">
        <v>180</v>
      </c>
      <c r="AP479" s="36" t="s">
        <v>189</v>
      </c>
      <c r="AQ479" s="36" t="s">
        <v>189</v>
      </c>
      <c r="AR479" s="36" t="s">
        <v>189</v>
      </c>
      <c r="AS479" s="36" t="s">
        <v>369</v>
      </c>
      <c r="AT479" s="36" t="s">
        <v>370</v>
      </c>
      <c r="AU479" s="135" t="str">
        <f t="shared" si="195"/>
        <v>Se mantiene los controles establecidos</v>
      </c>
    </row>
    <row r="480" spans="2:47" s="47" customFormat="1" ht="174.75" customHeight="1" x14ac:dyDescent="0.25">
      <c r="B480" s="41" t="s">
        <v>455</v>
      </c>
      <c r="C480" s="73" t="s">
        <v>456</v>
      </c>
      <c r="D480" s="73" t="s">
        <v>457</v>
      </c>
      <c r="E480" s="36" t="s">
        <v>458</v>
      </c>
      <c r="F480" s="36" t="s">
        <v>459</v>
      </c>
      <c r="G480" s="66" t="s">
        <v>180</v>
      </c>
      <c r="H480" s="135" t="s">
        <v>181</v>
      </c>
      <c r="I480" s="36" t="s">
        <v>1128</v>
      </c>
      <c r="J480" s="39" t="s">
        <v>376</v>
      </c>
      <c r="K480" s="37" t="s">
        <v>377</v>
      </c>
      <c r="L480" s="36" t="s">
        <v>213</v>
      </c>
      <c r="M480" s="37" t="s">
        <v>378</v>
      </c>
      <c r="N480" s="37" t="s">
        <v>379</v>
      </c>
      <c r="O480" s="38">
        <v>2</v>
      </c>
      <c r="P480" s="38">
        <v>2</v>
      </c>
      <c r="Q480" s="36">
        <f t="shared" si="186"/>
        <v>4</v>
      </c>
      <c r="R480" s="36" t="str">
        <f t="shared" si="187"/>
        <v>BAJO</v>
      </c>
      <c r="S480" s="38">
        <v>10</v>
      </c>
      <c r="T480" s="36">
        <f t="shared" si="188"/>
        <v>40</v>
      </c>
      <c r="U480" s="86" t="str">
        <f t="shared" si="189"/>
        <v>III</v>
      </c>
      <c r="V480" s="87" t="str">
        <f t="shared" si="190"/>
        <v>Mejorable</v>
      </c>
      <c r="W480" s="36" t="s">
        <v>380</v>
      </c>
      <c r="X480" s="87" t="s">
        <v>180</v>
      </c>
      <c r="Y480" s="36" t="s">
        <v>189</v>
      </c>
      <c r="Z480" s="36" t="s">
        <v>189</v>
      </c>
      <c r="AA480" s="36" t="s">
        <v>460</v>
      </c>
      <c r="AB480" s="36" t="s">
        <v>382</v>
      </c>
      <c r="AC480" s="36" t="s">
        <v>370</v>
      </c>
      <c r="AD480" s="142">
        <v>45869</v>
      </c>
      <c r="AE480" s="86" t="s">
        <v>191</v>
      </c>
      <c r="AF480" s="38">
        <v>2</v>
      </c>
      <c r="AG480" s="38">
        <v>2</v>
      </c>
      <c r="AH480" s="36">
        <f t="shared" si="191"/>
        <v>4</v>
      </c>
      <c r="AI480" s="36" t="str">
        <f t="shared" si="192"/>
        <v>BAJO</v>
      </c>
      <c r="AJ480" s="38">
        <v>10</v>
      </c>
      <c r="AK480" s="36">
        <f t="shared" si="193"/>
        <v>40</v>
      </c>
      <c r="AL480" s="86" t="str">
        <f t="shared" si="185"/>
        <v>III</v>
      </c>
      <c r="AM480" s="87" t="str">
        <f t="shared" si="194"/>
        <v>Mejorable</v>
      </c>
      <c r="AN480" s="36" t="s">
        <v>380</v>
      </c>
      <c r="AO480" s="86" t="s">
        <v>180</v>
      </c>
      <c r="AP480" s="36" t="s">
        <v>189</v>
      </c>
      <c r="AQ480" s="36" t="s">
        <v>189</v>
      </c>
      <c r="AR480" s="36" t="s">
        <v>460</v>
      </c>
      <c r="AS480" s="36" t="s">
        <v>382</v>
      </c>
      <c r="AT480" s="36" t="s">
        <v>370</v>
      </c>
      <c r="AU480" s="135" t="str">
        <f t="shared" si="195"/>
        <v>Se mantiene los controles establecidos</v>
      </c>
    </row>
    <row r="481" spans="2:47" s="47" customFormat="1" ht="174.75" customHeight="1" x14ac:dyDescent="0.25">
      <c r="B481" s="41" t="s">
        <v>455</v>
      </c>
      <c r="C481" s="73" t="s">
        <v>456</v>
      </c>
      <c r="D481" s="73" t="s">
        <v>457</v>
      </c>
      <c r="E481" s="36" t="s">
        <v>458</v>
      </c>
      <c r="F481" s="36" t="s">
        <v>459</v>
      </c>
      <c r="G481" s="66" t="s">
        <v>180</v>
      </c>
      <c r="H481" s="135" t="s">
        <v>181</v>
      </c>
      <c r="I481" s="36" t="s">
        <v>219</v>
      </c>
      <c r="J481" s="39" t="s">
        <v>376</v>
      </c>
      <c r="K481" s="37" t="s">
        <v>220</v>
      </c>
      <c r="L481" s="36" t="s">
        <v>383</v>
      </c>
      <c r="M481" s="37" t="s">
        <v>384</v>
      </c>
      <c r="N481" s="37" t="s">
        <v>385</v>
      </c>
      <c r="O481" s="38">
        <v>3</v>
      </c>
      <c r="P481" s="38">
        <v>2</v>
      </c>
      <c r="Q481" s="36">
        <f t="shared" si="186"/>
        <v>6</v>
      </c>
      <c r="R481" s="36" t="str">
        <f t="shared" si="187"/>
        <v>MEDIO</v>
      </c>
      <c r="S481" s="38">
        <v>25</v>
      </c>
      <c r="T481" s="36">
        <f t="shared" si="188"/>
        <v>150</v>
      </c>
      <c r="U481" s="86" t="str">
        <f t="shared" si="189"/>
        <v>II</v>
      </c>
      <c r="V481" s="87" t="str">
        <f t="shared" si="190"/>
        <v>Aceptable con control especifico</v>
      </c>
      <c r="W481" s="36" t="s">
        <v>386</v>
      </c>
      <c r="X481" s="87" t="s">
        <v>180</v>
      </c>
      <c r="Y481" s="36" t="s">
        <v>189</v>
      </c>
      <c r="Z481" s="36" t="s">
        <v>189</v>
      </c>
      <c r="AA481" s="36" t="s">
        <v>387</v>
      </c>
      <c r="AB481" s="36" t="s">
        <v>388</v>
      </c>
      <c r="AC481" s="36" t="s">
        <v>370</v>
      </c>
      <c r="AD481" s="142">
        <v>45869</v>
      </c>
      <c r="AE481" s="86" t="s">
        <v>191</v>
      </c>
      <c r="AF481" s="38">
        <v>3</v>
      </c>
      <c r="AG481" s="38">
        <v>2</v>
      </c>
      <c r="AH481" s="36">
        <f t="shared" si="191"/>
        <v>6</v>
      </c>
      <c r="AI481" s="36" t="str">
        <f t="shared" si="192"/>
        <v>MEDIO</v>
      </c>
      <c r="AJ481" s="38">
        <v>25</v>
      </c>
      <c r="AK481" s="36">
        <f t="shared" si="193"/>
        <v>150</v>
      </c>
      <c r="AL481" s="86" t="str">
        <f t="shared" si="185"/>
        <v>II</v>
      </c>
      <c r="AM481" s="87" t="str">
        <f t="shared" si="194"/>
        <v>Aceptable con control especifico</v>
      </c>
      <c r="AN481" s="36" t="s">
        <v>386</v>
      </c>
      <c r="AO481" s="86" t="s">
        <v>180</v>
      </c>
      <c r="AP481" s="36" t="s">
        <v>189</v>
      </c>
      <c r="AQ481" s="36" t="s">
        <v>189</v>
      </c>
      <c r="AR481" s="36" t="s">
        <v>387</v>
      </c>
      <c r="AS481" s="36" t="s">
        <v>388</v>
      </c>
      <c r="AT481" s="36" t="s">
        <v>370</v>
      </c>
      <c r="AU481" s="135" t="str">
        <f t="shared" si="195"/>
        <v>Se mantiene los controles establecidos</v>
      </c>
    </row>
    <row r="482" spans="2:47" s="47" customFormat="1" ht="174.75" customHeight="1" x14ac:dyDescent="0.25">
      <c r="B482" s="41" t="s">
        <v>455</v>
      </c>
      <c r="C482" s="73" t="s">
        <v>456</v>
      </c>
      <c r="D482" s="73" t="s">
        <v>457</v>
      </c>
      <c r="E482" s="36" t="s">
        <v>458</v>
      </c>
      <c r="F482" s="36" t="s">
        <v>459</v>
      </c>
      <c r="G482" s="66" t="s">
        <v>180</v>
      </c>
      <c r="H482" s="135" t="s">
        <v>181</v>
      </c>
      <c r="I482" s="36" t="s">
        <v>389</v>
      </c>
      <c r="J482" s="39" t="s">
        <v>225</v>
      </c>
      <c r="K482" s="37" t="s">
        <v>390</v>
      </c>
      <c r="L482" s="36" t="s">
        <v>229</v>
      </c>
      <c r="M482" s="37" t="s">
        <v>391</v>
      </c>
      <c r="N482" s="37" t="s">
        <v>392</v>
      </c>
      <c r="O482" s="38">
        <v>1</v>
      </c>
      <c r="P482" s="38">
        <v>3</v>
      </c>
      <c r="Q482" s="36">
        <f t="shared" si="186"/>
        <v>3</v>
      </c>
      <c r="R482" s="36" t="str">
        <f t="shared" si="187"/>
        <v>BAJO</v>
      </c>
      <c r="S482" s="38">
        <v>10</v>
      </c>
      <c r="T482" s="36">
        <f t="shared" si="188"/>
        <v>30</v>
      </c>
      <c r="U482" s="86" t="str">
        <f t="shared" si="189"/>
        <v>III</v>
      </c>
      <c r="V482" s="87" t="str">
        <f t="shared" si="190"/>
        <v>Mejorable</v>
      </c>
      <c r="W482" s="36" t="s">
        <v>393</v>
      </c>
      <c r="X482" s="87" t="s">
        <v>180</v>
      </c>
      <c r="Y482" s="36" t="s">
        <v>189</v>
      </c>
      <c r="Z482" s="36" t="s">
        <v>189</v>
      </c>
      <c r="AA482" s="36" t="s">
        <v>394</v>
      </c>
      <c r="AB482" s="36" t="s">
        <v>395</v>
      </c>
      <c r="AC482" s="36" t="s">
        <v>396</v>
      </c>
      <c r="AD482" s="142">
        <v>45869</v>
      </c>
      <c r="AE482" s="86" t="s">
        <v>191</v>
      </c>
      <c r="AF482" s="38">
        <v>1</v>
      </c>
      <c r="AG482" s="38">
        <v>3</v>
      </c>
      <c r="AH482" s="36">
        <f t="shared" si="191"/>
        <v>3</v>
      </c>
      <c r="AI482" s="36" t="str">
        <f t="shared" si="192"/>
        <v>BAJO</v>
      </c>
      <c r="AJ482" s="38">
        <v>10</v>
      </c>
      <c r="AK482" s="36">
        <f t="shared" si="193"/>
        <v>30</v>
      </c>
      <c r="AL482" s="86" t="str">
        <f t="shared" si="185"/>
        <v>III</v>
      </c>
      <c r="AM482" s="87" t="str">
        <f t="shared" si="194"/>
        <v>Mejorable</v>
      </c>
      <c r="AN482" s="36" t="s">
        <v>393</v>
      </c>
      <c r="AO482" s="86" t="s">
        <v>180</v>
      </c>
      <c r="AP482" s="36" t="s">
        <v>189</v>
      </c>
      <c r="AQ482" s="36" t="s">
        <v>189</v>
      </c>
      <c r="AR482" s="36" t="s">
        <v>394</v>
      </c>
      <c r="AS482" s="36" t="s">
        <v>395</v>
      </c>
      <c r="AT482" s="36" t="s">
        <v>396</v>
      </c>
      <c r="AU482" s="135" t="str">
        <f t="shared" si="195"/>
        <v>Se mantiene los controles establecidos</v>
      </c>
    </row>
    <row r="483" spans="2:47" s="47" customFormat="1" ht="174.75" customHeight="1" x14ac:dyDescent="0.25">
      <c r="B483" s="41" t="s">
        <v>455</v>
      </c>
      <c r="C483" s="73" t="s">
        <v>456</v>
      </c>
      <c r="D483" s="73" t="s">
        <v>457</v>
      </c>
      <c r="E483" s="36" t="s">
        <v>458</v>
      </c>
      <c r="F483" s="36" t="s">
        <v>459</v>
      </c>
      <c r="G483" s="66" t="s">
        <v>180</v>
      </c>
      <c r="H483" s="135" t="s">
        <v>181</v>
      </c>
      <c r="I483" s="36" t="s">
        <v>397</v>
      </c>
      <c r="J483" s="39" t="s">
        <v>225</v>
      </c>
      <c r="K483" s="37" t="s">
        <v>398</v>
      </c>
      <c r="L483" s="36" t="s">
        <v>399</v>
      </c>
      <c r="M483" s="37" t="s">
        <v>400</v>
      </c>
      <c r="N483" s="37" t="s">
        <v>229</v>
      </c>
      <c r="O483" s="38">
        <v>2</v>
      </c>
      <c r="P483" s="38">
        <v>2</v>
      </c>
      <c r="Q483" s="36">
        <f t="shared" si="186"/>
        <v>4</v>
      </c>
      <c r="R483" s="36" t="str">
        <f t="shared" si="187"/>
        <v>BAJO</v>
      </c>
      <c r="S483" s="38">
        <v>25</v>
      </c>
      <c r="T483" s="36">
        <f t="shared" si="188"/>
        <v>100</v>
      </c>
      <c r="U483" s="86" t="str">
        <f t="shared" si="189"/>
        <v>III</v>
      </c>
      <c r="V483" s="87" t="str">
        <f t="shared" si="190"/>
        <v>Mejorable</v>
      </c>
      <c r="W483" s="36" t="s">
        <v>230</v>
      </c>
      <c r="X483" s="87" t="s">
        <v>180</v>
      </c>
      <c r="Y483" s="36" t="s">
        <v>189</v>
      </c>
      <c r="Z483" s="36" t="s">
        <v>189</v>
      </c>
      <c r="AA483" s="36" t="s">
        <v>401</v>
      </c>
      <c r="AB483" s="36" t="s">
        <v>402</v>
      </c>
      <c r="AC483" s="36" t="s">
        <v>461</v>
      </c>
      <c r="AD483" s="142">
        <v>45869</v>
      </c>
      <c r="AE483" s="86" t="s">
        <v>191</v>
      </c>
      <c r="AF483" s="38">
        <v>2</v>
      </c>
      <c r="AG483" s="38">
        <v>2</v>
      </c>
      <c r="AH483" s="36">
        <f t="shared" si="191"/>
        <v>4</v>
      </c>
      <c r="AI483" s="36" t="str">
        <f t="shared" si="192"/>
        <v>BAJO</v>
      </c>
      <c r="AJ483" s="38">
        <v>25</v>
      </c>
      <c r="AK483" s="36">
        <f t="shared" si="193"/>
        <v>100</v>
      </c>
      <c r="AL483" s="86" t="str">
        <f t="shared" si="185"/>
        <v>III</v>
      </c>
      <c r="AM483" s="87" t="str">
        <f t="shared" si="194"/>
        <v>Mejorable</v>
      </c>
      <c r="AN483" s="36" t="s">
        <v>230</v>
      </c>
      <c r="AO483" s="86" t="s">
        <v>180</v>
      </c>
      <c r="AP483" s="36" t="s">
        <v>189</v>
      </c>
      <c r="AQ483" s="36" t="s">
        <v>189</v>
      </c>
      <c r="AR483" s="36" t="s">
        <v>401</v>
      </c>
      <c r="AS483" s="36" t="s">
        <v>402</v>
      </c>
      <c r="AT483" s="36" t="s">
        <v>461</v>
      </c>
      <c r="AU483" s="135" t="str">
        <f t="shared" si="195"/>
        <v>Se mantiene los controles establecidos</v>
      </c>
    </row>
    <row r="484" spans="2:47" s="47" customFormat="1" ht="174.75" customHeight="1" x14ac:dyDescent="0.25">
      <c r="B484" s="41" t="s">
        <v>455</v>
      </c>
      <c r="C484" s="73" t="s">
        <v>456</v>
      </c>
      <c r="D484" s="73" t="s">
        <v>457</v>
      </c>
      <c r="E484" s="36" t="s">
        <v>458</v>
      </c>
      <c r="F484" s="36" t="s">
        <v>459</v>
      </c>
      <c r="G484" s="66" t="s">
        <v>180</v>
      </c>
      <c r="H484" s="135" t="s">
        <v>181</v>
      </c>
      <c r="I484" s="36" t="s">
        <v>404</v>
      </c>
      <c r="J484" s="39" t="s">
        <v>225</v>
      </c>
      <c r="K484" s="37" t="s">
        <v>405</v>
      </c>
      <c r="L484" s="36" t="s">
        <v>229</v>
      </c>
      <c r="M484" s="37" t="s">
        <v>406</v>
      </c>
      <c r="N484" s="37" t="s">
        <v>407</v>
      </c>
      <c r="O484" s="38">
        <v>2</v>
      </c>
      <c r="P484" s="38">
        <v>2</v>
      </c>
      <c r="Q484" s="36">
        <f t="shared" si="186"/>
        <v>4</v>
      </c>
      <c r="R484" s="36" t="str">
        <f t="shared" si="187"/>
        <v>BAJO</v>
      </c>
      <c r="S484" s="38">
        <v>10</v>
      </c>
      <c r="T484" s="36">
        <f t="shared" si="188"/>
        <v>40</v>
      </c>
      <c r="U484" s="86" t="str">
        <f t="shared" si="189"/>
        <v>III</v>
      </c>
      <c r="V484" s="143" t="str">
        <f t="shared" si="190"/>
        <v>Mejorable</v>
      </c>
      <c r="W484" s="36" t="s">
        <v>237</v>
      </c>
      <c r="X484" s="87" t="s">
        <v>180</v>
      </c>
      <c r="Y484" s="36" t="s">
        <v>189</v>
      </c>
      <c r="Z484" s="36" t="s">
        <v>189</v>
      </c>
      <c r="AA484" s="36" t="s">
        <v>462</v>
      </c>
      <c r="AB484" s="36" t="s">
        <v>409</v>
      </c>
      <c r="AC484" s="36" t="s">
        <v>370</v>
      </c>
      <c r="AD484" s="142">
        <v>45869</v>
      </c>
      <c r="AE484" s="86" t="s">
        <v>191</v>
      </c>
      <c r="AF484" s="38">
        <v>2</v>
      </c>
      <c r="AG484" s="38">
        <v>2</v>
      </c>
      <c r="AH484" s="36">
        <f t="shared" si="191"/>
        <v>4</v>
      </c>
      <c r="AI484" s="36" t="str">
        <f t="shared" si="192"/>
        <v>BAJO</v>
      </c>
      <c r="AJ484" s="38">
        <v>10</v>
      </c>
      <c r="AK484" s="36">
        <f t="shared" si="193"/>
        <v>40</v>
      </c>
      <c r="AL484" s="86" t="str">
        <f t="shared" si="185"/>
        <v>III</v>
      </c>
      <c r="AM484" s="143" t="str">
        <f t="shared" si="194"/>
        <v>Mejorable</v>
      </c>
      <c r="AN484" s="36" t="s">
        <v>237</v>
      </c>
      <c r="AO484" s="86" t="s">
        <v>180</v>
      </c>
      <c r="AP484" s="36" t="s">
        <v>189</v>
      </c>
      <c r="AQ484" s="36" t="s">
        <v>189</v>
      </c>
      <c r="AR484" s="36" t="s">
        <v>462</v>
      </c>
      <c r="AS484" s="36" t="s">
        <v>409</v>
      </c>
      <c r="AT484" s="36" t="s">
        <v>370</v>
      </c>
      <c r="AU484" s="135" t="str">
        <f t="shared" si="195"/>
        <v>Se mantiene los controles establecidos</v>
      </c>
    </row>
    <row r="485" spans="2:47" s="47" customFormat="1" ht="174.75" customHeight="1" x14ac:dyDescent="0.25">
      <c r="B485" s="41" t="s">
        <v>455</v>
      </c>
      <c r="C485" s="73" t="s">
        <v>456</v>
      </c>
      <c r="D485" s="73" t="s">
        <v>457</v>
      </c>
      <c r="E485" s="36" t="s">
        <v>458</v>
      </c>
      <c r="F485" s="36" t="s">
        <v>459</v>
      </c>
      <c r="G485" s="66" t="s">
        <v>180</v>
      </c>
      <c r="H485" s="135" t="s">
        <v>181</v>
      </c>
      <c r="I485" s="36" t="s">
        <v>232</v>
      </c>
      <c r="J485" s="39" t="s">
        <v>225</v>
      </c>
      <c r="K485" s="37" t="s">
        <v>410</v>
      </c>
      <c r="L485" s="86" t="s">
        <v>234</v>
      </c>
      <c r="M485" s="37" t="s">
        <v>411</v>
      </c>
      <c r="N485" s="37" t="s">
        <v>407</v>
      </c>
      <c r="O485" s="87">
        <v>1</v>
      </c>
      <c r="P485" s="87">
        <v>3</v>
      </c>
      <c r="Q485" s="87">
        <f>O485*P485</f>
        <v>3</v>
      </c>
      <c r="R485" s="86" t="str">
        <f t="shared" si="187"/>
        <v>BAJO</v>
      </c>
      <c r="S485" s="87">
        <v>25</v>
      </c>
      <c r="T485" s="87">
        <f t="shared" si="188"/>
        <v>75</v>
      </c>
      <c r="U485" s="87" t="str">
        <f t="shared" si="189"/>
        <v>III</v>
      </c>
      <c r="V485" s="143" t="str">
        <f t="shared" si="190"/>
        <v>Mejorable</v>
      </c>
      <c r="W485" s="36" t="s">
        <v>237</v>
      </c>
      <c r="X485" s="87" t="s">
        <v>180</v>
      </c>
      <c r="Y485" s="36" t="s">
        <v>189</v>
      </c>
      <c r="Z485" s="36" t="s">
        <v>189</v>
      </c>
      <c r="AA485" s="36" t="s">
        <v>412</v>
      </c>
      <c r="AB485" s="36" t="s">
        <v>413</v>
      </c>
      <c r="AC485" s="36" t="s">
        <v>414</v>
      </c>
      <c r="AD485" s="142">
        <v>45869</v>
      </c>
      <c r="AE485" s="86" t="s">
        <v>191</v>
      </c>
      <c r="AF485" s="87">
        <v>6</v>
      </c>
      <c r="AG485" s="87">
        <v>3</v>
      </c>
      <c r="AH485" s="87">
        <f>AF485*AG485</f>
        <v>18</v>
      </c>
      <c r="AI485" s="86" t="str">
        <f t="shared" si="192"/>
        <v>ALTO</v>
      </c>
      <c r="AJ485" s="87">
        <v>25</v>
      </c>
      <c r="AK485" s="87">
        <f t="shared" si="193"/>
        <v>450</v>
      </c>
      <c r="AL485" s="87" t="str">
        <f t="shared" si="185"/>
        <v>II</v>
      </c>
      <c r="AM485" s="143" t="str">
        <f t="shared" si="194"/>
        <v>Aceptable con control especifico</v>
      </c>
      <c r="AN485" s="36" t="s">
        <v>237</v>
      </c>
      <c r="AO485" s="86" t="s">
        <v>180</v>
      </c>
      <c r="AP485" s="36" t="s">
        <v>189</v>
      </c>
      <c r="AQ485" s="36" t="s">
        <v>189</v>
      </c>
      <c r="AR485" s="36" t="s">
        <v>412</v>
      </c>
      <c r="AS485" s="36" t="s">
        <v>413</v>
      </c>
      <c r="AT485" s="36" t="s">
        <v>414</v>
      </c>
      <c r="AU485" s="135" t="str">
        <f t="shared" si="195"/>
        <v>Disminuyó el riesgo</v>
      </c>
    </row>
    <row r="486" spans="2:47" s="47" customFormat="1" ht="174.75" customHeight="1" x14ac:dyDescent="0.25">
      <c r="B486" s="41" t="s">
        <v>455</v>
      </c>
      <c r="C486" s="73" t="s">
        <v>456</v>
      </c>
      <c r="D486" s="73" t="s">
        <v>457</v>
      </c>
      <c r="E486" s="36" t="s">
        <v>458</v>
      </c>
      <c r="F486" s="36" t="s">
        <v>459</v>
      </c>
      <c r="G486" s="66" t="s">
        <v>180</v>
      </c>
      <c r="H486" s="135" t="s">
        <v>181</v>
      </c>
      <c r="I486" s="36" t="s">
        <v>315</v>
      </c>
      <c r="J486" s="39" t="s">
        <v>225</v>
      </c>
      <c r="K486" s="37" t="s">
        <v>316</v>
      </c>
      <c r="L486" s="36" t="s">
        <v>463</v>
      </c>
      <c r="M486" s="37" t="s">
        <v>411</v>
      </c>
      <c r="N486" s="37" t="s">
        <v>415</v>
      </c>
      <c r="O486" s="38">
        <v>2</v>
      </c>
      <c r="P486" s="38">
        <v>2</v>
      </c>
      <c r="Q486" s="36">
        <f t="shared" si="186"/>
        <v>4</v>
      </c>
      <c r="R486" s="36" t="str">
        <f t="shared" si="187"/>
        <v>BAJO</v>
      </c>
      <c r="S486" s="38">
        <v>10</v>
      </c>
      <c r="T486" s="36">
        <f t="shared" si="188"/>
        <v>40</v>
      </c>
      <c r="U486" s="86" t="str">
        <f t="shared" si="189"/>
        <v>III</v>
      </c>
      <c r="V486" s="143" t="str">
        <f t="shared" si="190"/>
        <v>Mejorable</v>
      </c>
      <c r="W486" s="36" t="s">
        <v>237</v>
      </c>
      <c r="X486" s="87" t="s">
        <v>180</v>
      </c>
      <c r="Y486" s="36" t="s">
        <v>189</v>
      </c>
      <c r="Z486" s="36" t="s">
        <v>189</v>
      </c>
      <c r="AA486" s="36" t="s">
        <v>416</v>
      </c>
      <c r="AB486" s="36" t="s">
        <v>417</v>
      </c>
      <c r="AC486" s="36" t="s">
        <v>418</v>
      </c>
      <c r="AD486" s="142">
        <v>45869</v>
      </c>
      <c r="AE486" s="86" t="s">
        <v>191</v>
      </c>
      <c r="AF486" s="38">
        <v>2</v>
      </c>
      <c r="AG486" s="38">
        <v>2</v>
      </c>
      <c r="AH486" s="36">
        <f t="shared" si="191"/>
        <v>4</v>
      </c>
      <c r="AI486" s="36" t="str">
        <f t="shared" si="192"/>
        <v>BAJO</v>
      </c>
      <c r="AJ486" s="38">
        <v>10</v>
      </c>
      <c r="AK486" s="36">
        <f t="shared" si="193"/>
        <v>40</v>
      </c>
      <c r="AL486" s="86" t="str">
        <f t="shared" si="185"/>
        <v>III</v>
      </c>
      <c r="AM486" s="143" t="str">
        <f t="shared" si="194"/>
        <v>Mejorable</v>
      </c>
      <c r="AN486" s="36" t="s">
        <v>237</v>
      </c>
      <c r="AO486" s="86" t="s">
        <v>180</v>
      </c>
      <c r="AP486" s="36" t="s">
        <v>189</v>
      </c>
      <c r="AQ486" s="36" t="s">
        <v>189</v>
      </c>
      <c r="AR486" s="36" t="s">
        <v>416</v>
      </c>
      <c r="AS486" s="36" t="s">
        <v>417</v>
      </c>
      <c r="AT486" s="36" t="s">
        <v>418</v>
      </c>
      <c r="AU486" s="135" t="str">
        <f t="shared" si="195"/>
        <v>Se mantiene los controles establecidos</v>
      </c>
    </row>
    <row r="487" spans="2:47" s="47" customFormat="1" ht="174.75" customHeight="1" x14ac:dyDescent="0.25">
      <c r="B487" s="41" t="s">
        <v>455</v>
      </c>
      <c r="C487" s="73" t="s">
        <v>456</v>
      </c>
      <c r="D487" s="73" t="s">
        <v>457</v>
      </c>
      <c r="E487" s="36" t="s">
        <v>458</v>
      </c>
      <c r="F487" s="36" t="s">
        <v>459</v>
      </c>
      <c r="G487" s="66" t="s">
        <v>180</v>
      </c>
      <c r="H487" s="135" t="s">
        <v>181</v>
      </c>
      <c r="I487" s="36" t="s">
        <v>419</v>
      </c>
      <c r="J487" s="39" t="s">
        <v>225</v>
      </c>
      <c r="K487" s="37" t="s">
        <v>405</v>
      </c>
      <c r="L487" s="36" t="s">
        <v>185</v>
      </c>
      <c r="M487" s="37" t="s">
        <v>420</v>
      </c>
      <c r="N487" s="37" t="s">
        <v>407</v>
      </c>
      <c r="O487" s="38">
        <v>1</v>
      </c>
      <c r="P487" s="38">
        <v>2</v>
      </c>
      <c r="Q487" s="36">
        <f t="shared" si="186"/>
        <v>2</v>
      </c>
      <c r="R487" s="36" t="str">
        <f t="shared" si="187"/>
        <v>BAJO</v>
      </c>
      <c r="S487" s="38">
        <v>10</v>
      </c>
      <c r="T487" s="36">
        <f t="shared" si="188"/>
        <v>20</v>
      </c>
      <c r="U487" s="86" t="str">
        <f t="shared" si="189"/>
        <v>IV</v>
      </c>
      <c r="V487" s="143" t="str">
        <f t="shared" si="190"/>
        <v>Aceptable</v>
      </c>
      <c r="W487" s="36" t="s">
        <v>237</v>
      </c>
      <c r="X487" s="87" t="s">
        <v>180</v>
      </c>
      <c r="Y487" s="36" t="s">
        <v>189</v>
      </c>
      <c r="Z487" s="36" t="s">
        <v>189</v>
      </c>
      <c r="AA487" s="36" t="s">
        <v>421</v>
      </c>
      <c r="AB487" s="36" t="s">
        <v>464</v>
      </c>
      <c r="AC487" s="36" t="s">
        <v>423</v>
      </c>
      <c r="AD487" s="142">
        <v>45869</v>
      </c>
      <c r="AE487" s="86" t="s">
        <v>191</v>
      </c>
      <c r="AF487" s="38">
        <v>1</v>
      </c>
      <c r="AG487" s="38">
        <v>2</v>
      </c>
      <c r="AH487" s="36">
        <f t="shared" si="191"/>
        <v>2</v>
      </c>
      <c r="AI487" s="36" t="str">
        <f t="shared" si="192"/>
        <v>BAJO</v>
      </c>
      <c r="AJ487" s="38">
        <v>10</v>
      </c>
      <c r="AK487" s="36">
        <f t="shared" si="193"/>
        <v>20</v>
      </c>
      <c r="AL487" s="86" t="str">
        <f t="shared" si="185"/>
        <v>IV</v>
      </c>
      <c r="AM487" s="143" t="str">
        <f t="shared" si="194"/>
        <v>Aceptable</v>
      </c>
      <c r="AN487" s="36" t="s">
        <v>237</v>
      </c>
      <c r="AO487" s="86" t="s">
        <v>180</v>
      </c>
      <c r="AP487" s="36" t="s">
        <v>189</v>
      </c>
      <c r="AQ487" s="36" t="s">
        <v>189</v>
      </c>
      <c r="AR487" s="36" t="s">
        <v>421</v>
      </c>
      <c r="AS487" s="36" t="s">
        <v>464</v>
      </c>
      <c r="AT487" s="36" t="s">
        <v>423</v>
      </c>
      <c r="AU487" s="135" t="str">
        <f t="shared" si="195"/>
        <v>Se mantiene los controles establecidos</v>
      </c>
    </row>
    <row r="488" spans="2:47" s="47" customFormat="1" ht="174.75" customHeight="1" x14ac:dyDescent="0.25">
      <c r="B488" s="41" t="s">
        <v>455</v>
      </c>
      <c r="C488" s="73" t="s">
        <v>456</v>
      </c>
      <c r="D488" s="73" t="s">
        <v>457</v>
      </c>
      <c r="E488" s="36" t="s">
        <v>458</v>
      </c>
      <c r="F488" s="36" t="s">
        <v>459</v>
      </c>
      <c r="G488" s="66" t="s">
        <v>180</v>
      </c>
      <c r="H488" s="135" t="s">
        <v>181</v>
      </c>
      <c r="I488" s="36" t="s">
        <v>424</v>
      </c>
      <c r="J488" s="39" t="s">
        <v>225</v>
      </c>
      <c r="K488" s="37" t="s">
        <v>425</v>
      </c>
      <c r="L488" s="36" t="s">
        <v>426</v>
      </c>
      <c r="M488" s="37" t="s">
        <v>427</v>
      </c>
      <c r="N488" s="37" t="s">
        <v>428</v>
      </c>
      <c r="O488" s="38">
        <v>2</v>
      </c>
      <c r="P488" s="38">
        <v>2</v>
      </c>
      <c r="Q488" s="36">
        <f t="shared" si="186"/>
        <v>4</v>
      </c>
      <c r="R488" s="36" t="str">
        <f t="shared" si="187"/>
        <v>BAJO</v>
      </c>
      <c r="S488" s="38">
        <v>100</v>
      </c>
      <c r="T488" s="36">
        <f t="shared" si="188"/>
        <v>400</v>
      </c>
      <c r="U488" s="86" t="str">
        <f t="shared" si="189"/>
        <v>II</v>
      </c>
      <c r="V488" s="87" t="str">
        <f t="shared" si="190"/>
        <v>Aceptable con control especifico</v>
      </c>
      <c r="W488" s="36" t="s">
        <v>429</v>
      </c>
      <c r="X488" s="87" t="s">
        <v>180</v>
      </c>
      <c r="Y488" s="36" t="s">
        <v>189</v>
      </c>
      <c r="Z488" s="36" t="s">
        <v>189</v>
      </c>
      <c r="AA488" s="36" t="s">
        <v>189</v>
      </c>
      <c r="AB488" s="36" t="s">
        <v>430</v>
      </c>
      <c r="AC488" s="36" t="s">
        <v>431</v>
      </c>
      <c r="AD488" s="142">
        <v>45869</v>
      </c>
      <c r="AE488" s="86" t="s">
        <v>191</v>
      </c>
      <c r="AF488" s="38">
        <v>2</v>
      </c>
      <c r="AG488" s="38">
        <v>2</v>
      </c>
      <c r="AH488" s="36">
        <f t="shared" si="191"/>
        <v>4</v>
      </c>
      <c r="AI488" s="36" t="str">
        <f t="shared" si="192"/>
        <v>BAJO</v>
      </c>
      <c r="AJ488" s="38">
        <v>100</v>
      </c>
      <c r="AK488" s="36">
        <f t="shared" si="193"/>
        <v>400</v>
      </c>
      <c r="AL488" s="86" t="str">
        <f t="shared" ref="AL488:AL550" si="196">IF(AK488&lt;=20,"IV",IF(AK488&lt;=120,"III",IF(AK488&lt;=500,"II",IF(AK488&lt;=4000,"I",FALSE))))</f>
        <v>II</v>
      </c>
      <c r="AM488" s="87" t="str">
        <f t="shared" si="194"/>
        <v>Aceptable con control especifico</v>
      </c>
      <c r="AN488" s="36" t="s">
        <v>429</v>
      </c>
      <c r="AO488" s="86" t="s">
        <v>180</v>
      </c>
      <c r="AP488" s="36" t="s">
        <v>189</v>
      </c>
      <c r="AQ488" s="36" t="s">
        <v>189</v>
      </c>
      <c r="AR488" s="36" t="s">
        <v>189</v>
      </c>
      <c r="AS488" s="36" t="s">
        <v>430</v>
      </c>
      <c r="AT488" s="36" t="s">
        <v>431</v>
      </c>
      <c r="AU488" s="135" t="str">
        <f t="shared" si="195"/>
        <v>Se mantiene los controles establecidos</v>
      </c>
    </row>
    <row r="489" spans="2:47" s="47" customFormat="1" ht="174.75" customHeight="1" x14ac:dyDescent="0.25">
      <c r="B489" s="41" t="s">
        <v>455</v>
      </c>
      <c r="C489" s="73" t="s">
        <v>456</v>
      </c>
      <c r="D489" s="73" t="s">
        <v>457</v>
      </c>
      <c r="E489" s="36" t="s">
        <v>458</v>
      </c>
      <c r="F489" s="36" t="s">
        <v>459</v>
      </c>
      <c r="G489" s="66" t="s">
        <v>180</v>
      </c>
      <c r="H489" s="135" t="s">
        <v>247</v>
      </c>
      <c r="I489" s="36" t="s">
        <v>238</v>
      </c>
      <c r="J489" s="39" t="s">
        <v>225</v>
      </c>
      <c r="K489" s="37" t="s">
        <v>432</v>
      </c>
      <c r="L489" s="70" t="s">
        <v>433</v>
      </c>
      <c r="M489" s="72" t="s">
        <v>434</v>
      </c>
      <c r="N489" s="72" t="s">
        <v>435</v>
      </c>
      <c r="O489" s="38">
        <v>2</v>
      </c>
      <c r="P489" s="38">
        <v>2</v>
      </c>
      <c r="Q489" s="36">
        <f t="shared" si="186"/>
        <v>4</v>
      </c>
      <c r="R489" s="36" t="str">
        <f t="shared" si="187"/>
        <v>BAJO</v>
      </c>
      <c r="S489" s="38">
        <v>100</v>
      </c>
      <c r="T489" s="36">
        <f t="shared" si="188"/>
        <v>400</v>
      </c>
      <c r="U489" s="86" t="str">
        <f t="shared" si="189"/>
        <v>II</v>
      </c>
      <c r="V489" s="87" t="str">
        <f t="shared" si="190"/>
        <v>Aceptable con control especifico</v>
      </c>
      <c r="W489" s="38" t="s">
        <v>242</v>
      </c>
      <c r="X489" s="87" t="s">
        <v>180</v>
      </c>
      <c r="Y489" s="36" t="s">
        <v>189</v>
      </c>
      <c r="Z489" s="36" t="s">
        <v>189</v>
      </c>
      <c r="AA489" s="36" t="s">
        <v>465</v>
      </c>
      <c r="AB489" s="72" t="s">
        <v>437</v>
      </c>
      <c r="AC489" s="36" t="s">
        <v>438</v>
      </c>
      <c r="AD489" s="142">
        <v>45869</v>
      </c>
      <c r="AE489" s="86" t="s">
        <v>191</v>
      </c>
      <c r="AF489" s="38">
        <v>2</v>
      </c>
      <c r="AG489" s="38">
        <v>2</v>
      </c>
      <c r="AH489" s="36">
        <f t="shared" si="191"/>
        <v>4</v>
      </c>
      <c r="AI489" s="36" t="str">
        <f t="shared" si="192"/>
        <v>BAJO</v>
      </c>
      <c r="AJ489" s="38">
        <v>100</v>
      </c>
      <c r="AK489" s="36">
        <f t="shared" si="193"/>
        <v>400</v>
      </c>
      <c r="AL489" s="86" t="str">
        <f t="shared" si="196"/>
        <v>II</v>
      </c>
      <c r="AM489" s="87" t="str">
        <f t="shared" si="194"/>
        <v>Aceptable con control especifico</v>
      </c>
      <c r="AN489" s="38" t="s">
        <v>242</v>
      </c>
      <c r="AO489" s="86" t="s">
        <v>180</v>
      </c>
      <c r="AP489" s="36" t="s">
        <v>189</v>
      </c>
      <c r="AQ489" s="36" t="s">
        <v>189</v>
      </c>
      <c r="AR489" s="36" t="s">
        <v>465</v>
      </c>
      <c r="AS489" s="72" t="s">
        <v>437</v>
      </c>
      <c r="AT489" s="36" t="s">
        <v>438</v>
      </c>
      <c r="AU489" s="135" t="str">
        <f t="shared" si="195"/>
        <v>Se mantiene los controles establecidos</v>
      </c>
    </row>
    <row r="490" spans="2:47" s="47" customFormat="1" ht="174.75" customHeight="1" x14ac:dyDescent="0.25">
      <c r="B490" s="41" t="s">
        <v>455</v>
      </c>
      <c r="C490" s="73" t="s">
        <v>456</v>
      </c>
      <c r="D490" s="73" t="s">
        <v>457</v>
      </c>
      <c r="E490" s="36" t="s">
        <v>458</v>
      </c>
      <c r="F490" s="36" t="s">
        <v>459</v>
      </c>
      <c r="G490" s="66" t="s">
        <v>180</v>
      </c>
      <c r="H490" s="135" t="s">
        <v>181</v>
      </c>
      <c r="I490" s="36" t="s">
        <v>439</v>
      </c>
      <c r="J490" s="39" t="s">
        <v>225</v>
      </c>
      <c r="K490" s="37" t="s">
        <v>244</v>
      </c>
      <c r="L490" s="36" t="s">
        <v>185</v>
      </c>
      <c r="M490" s="37" t="s">
        <v>440</v>
      </c>
      <c r="N490" s="37" t="s">
        <v>185</v>
      </c>
      <c r="O490" s="38">
        <v>2</v>
      </c>
      <c r="P490" s="38">
        <v>1</v>
      </c>
      <c r="Q490" s="36">
        <f t="shared" si="186"/>
        <v>2</v>
      </c>
      <c r="R490" s="36" t="str">
        <f t="shared" si="187"/>
        <v>BAJO</v>
      </c>
      <c r="S490" s="38">
        <v>10</v>
      </c>
      <c r="T490" s="36">
        <f t="shared" si="188"/>
        <v>20</v>
      </c>
      <c r="U490" s="86" t="str">
        <f t="shared" si="189"/>
        <v>IV</v>
      </c>
      <c r="V490" s="87" t="str">
        <f t="shared" si="190"/>
        <v>Aceptable</v>
      </c>
      <c r="W490" s="38" t="s">
        <v>242</v>
      </c>
      <c r="X490" s="87" t="s">
        <v>180</v>
      </c>
      <c r="Y490" s="36" t="s">
        <v>189</v>
      </c>
      <c r="Z490" s="36" t="s">
        <v>189</v>
      </c>
      <c r="AA490" s="36" t="s">
        <v>441</v>
      </c>
      <c r="AB490" s="36" t="s">
        <v>442</v>
      </c>
      <c r="AC490" s="36" t="s">
        <v>443</v>
      </c>
      <c r="AD490" s="142">
        <v>45869</v>
      </c>
      <c r="AE490" s="86" t="s">
        <v>191</v>
      </c>
      <c r="AF490" s="38">
        <v>2</v>
      </c>
      <c r="AG490" s="38">
        <v>1</v>
      </c>
      <c r="AH490" s="36">
        <f t="shared" si="191"/>
        <v>2</v>
      </c>
      <c r="AI490" s="36" t="str">
        <f t="shared" si="192"/>
        <v>BAJO</v>
      </c>
      <c r="AJ490" s="38">
        <v>10</v>
      </c>
      <c r="AK490" s="36">
        <f t="shared" si="193"/>
        <v>20</v>
      </c>
      <c r="AL490" s="86" t="str">
        <f t="shared" si="196"/>
        <v>IV</v>
      </c>
      <c r="AM490" s="87" t="str">
        <f t="shared" si="194"/>
        <v>Aceptable</v>
      </c>
      <c r="AN490" s="38" t="s">
        <v>242</v>
      </c>
      <c r="AO490" s="86" t="s">
        <v>180</v>
      </c>
      <c r="AP490" s="36" t="s">
        <v>189</v>
      </c>
      <c r="AQ490" s="36" t="s">
        <v>189</v>
      </c>
      <c r="AR490" s="36" t="s">
        <v>441</v>
      </c>
      <c r="AS490" s="36" t="s">
        <v>442</v>
      </c>
      <c r="AT490" s="36" t="s">
        <v>443</v>
      </c>
      <c r="AU490" s="135" t="str">
        <f t="shared" si="195"/>
        <v>Se mantiene los controles establecidos</v>
      </c>
    </row>
    <row r="491" spans="2:47" s="47" customFormat="1" ht="174.75" customHeight="1" x14ac:dyDescent="0.25">
      <c r="B491" s="41" t="s">
        <v>455</v>
      </c>
      <c r="C491" s="73" t="s">
        <v>456</v>
      </c>
      <c r="D491" s="73" t="s">
        <v>457</v>
      </c>
      <c r="E491" s="36" t="s">
        <v>458</v>
      </c>
      <c r="F491" s="36" t="s">
        <v>459</v>
      </c>
      <c r="G491" s="66" t="s">
        <v>180</v>
      </c>
      <c r="H491" s="135" t="s">
        <v>247</v>
      </c>
      <c r="I491" s="86" t="s">
        <v>248</v>
      </c>
      <c r="J491" s="39" t="s">
        <v>444</v>
      </c>
      <c r="K491" s="37" t="s">
        <v>410</v>
      </c>
      <c r="L491" s="36" t="s">
        <v>445</v>
      </c>
      <c r="M491" s="37" t="s">
        <v>446</v>
      </c>
      <c r="N491" s="37" t="s">
        <v>447</v>
      </c>
      <c r="O491" s="38">
        <v>2</v>
      </c>
      <c r="P491" s="38">
        <v>2</v>
      </c>
      <c r="Q491" s="36">
        <f t="shared" si="186"/>
        <v>4</v>
      </c>
      <c r="R491" s="36" t="str">
        <f t="shared" si="187"/>
        <v>BAJO</v>
      </c>
      <c r="S491" s="38">
        <v>25</v>
      </c>
      <c r="T491" s="36">
        <f t="shared" si="188"/>
        <v>100</v>
      </c>
      <c r="U491" s="86" t="str">
        <f t="shared" si="189"/>
        <v>III</v>
      </c>
      <c r="V491" s="87" t="str">
        <f t="shared" si="190"/>
        <v>Mejorable</v>
      </c>
      <c r="W491" s="38" t="s">
        <v>253</v>
      </c>
      <c r="X491" s="87" t="s">
        <v>180</v>
      </c>
      <c r="Y491" s="36" t="s">
        <v>189</v>
      </c>
      <c r="Z491" s="36" t="s">
        <v>189</v>
      </c>
      <c r="AA491" s="36" t="s">
        <v>189</v>
      </c>
      <c r="AB491" s="37" t="s">
        <v>448</v>
      </c>
      <c r="AC491" s="37" t="s">
        <v>449</v>
      </c>
      <c r="AD491" s="142">
        <v>45869</v>
      </c>
      <c r="AE491" s="86" t="s">
        <v>191</v>
      </c>
      <c r="AF491" s="38">
        <v>2</v>
      </c>
      <c r="AG491" s="38">
        <v>2</v>
      </c>
      <c r="AH491" s="36">
        <f t="shared" si="191"/>
        <v>4</v>
      </c>
      <c r="AI491" s="36" t="str">
        <f t="shared" si="192"/>
        <v>BAJO</v>
      </c>
      <c r="AJ491" s="38">
        <v>25</v>
      </c>
      <c r="AK491" s="36">
        <f t="shared" si="193"/>
        <v>100</v>
      </c>
      <c r="AL491" s="86" t="str">
        <f t="shared" si="196"/>
        <v>III</v>
      </c>
      <c r="AM491" s="87" t="str">
        <f t="shared" si="194"/>
        <v>Mejorable</v>
      </c>
      <c r="AN491" s="38" t="s">
        <v>253</v>
      </c>
      <c r="AO491" s="86" t="s">
        <v>180</v>
      </c>
      <c r="AP491" s="36" t="s">
        <v>189</v>
      </c>
      <c r="AQ491" s="36" t="s">
        <v>189</v>
      </c>
      <c r="AR491" s="36" t="s">
        <v>189</v>
      </c>
      <c r="AS491" s="37" t="s">
        <v>448</v>
      </c>
      <c r="AT491" s="37" t="s">
        <v>449</v>
      </c>
      <c r="AU491" s="135" t="str">
        <f t="shared" si="195"/>
        <v>Se mantiene los controles establecidos</v>
      </c>
    </row>
    <row r="492" spans="2:47" s="47" customFormat="1" ht="174.75" customHeight="1" x14ac:dyDescent="0.25">
      <c r="B492" s="41" t="s">
        <v>455</v>
      </c>
      <c r="C492" s="73" t="s">
        <v>456</v>
      </c>
      <c r="D492" s="73" t="s">
        <v>457</v>
      </c>
      <c r="E492" s="36" t="s">
        <v>458</v>
      </c>
      <c r="F492" s="36" t="s">
        <v>459</v>
      </c>
      <c r="G492" s="66" t="s">
        <v>180</v>
      </c>
      <c r="H492" s="135" t="s">
        <v>247</v>
      </c>
      <c r="I492" s="103" t="s">
        <v>255</v>
      </c>
      <c r="J492" s="39" t="s">
        <v>444</v>
      </c>
      <c r="K492" s="37" t="s">
        <v>410</v>
      </c>
      <c r="L492" s="36" t="s">
        <v>445</v>
      </c>
      <c r="M492" s="37" t="s">
        <v>450</v>
      </c>
      <c r="N492" s="37" t="s">
        <v>447</v>
      </c>
      <c r="O492" s="38">
        <v>2</v>
      </c>
      <c r="P492" s="38">
        <v>1</v>
      </c>
      <c r="Q492" s="36">
        <f t="shared" ref="Q492:Q524" si="197">O492*P492</f>
        <v>2</v>
      </c>
      <c r="R492" s="36" t="str">
        <f t="shared" ref="R492:R555" si="198">IF(Q492&lt;=4,"BAJO",IF(Q492&lt;=8,"MEDIO",IF(Q492&lt;=20,"ALTO","MUY ALTO")))</f>
        <v>BAJO</v>
      </c>
      <c r="S492" s="38">
        <v>100</v>
      </c>
      <c r="T492" s="36">
        <f t="shared" ref="T492:T555" si="199">Q492*S492</f>
        <v>200</v>
      </c>
      <c r="U492" s="86" t="str">
        <f t="shared" ref="U492:U555" si="200">IF(T492&lt;=20,"IV",IF(T492&lt;=120,"III",IF(T492&lt;=500,"II",IF(T492&lt;=4000,"I",FALSE))))</f>
        <v>II</v>
      </c>
      <c r="V492" s="87" t="str">
        <f t="shared" ref="V492:V555" si="201">IF(U492="IV","Aceptable",IF(U492="III","Mejorable",IF(U492="II","Aceptable con control especifico", IF(U492="I","No Aceptable",FALSE))))</f>
        <v>Aceptable con control especifico</v>
      </c>
      <c r="W492" s="38" t="s">
        <v>253</v>
      </c>
      <c r="X492" s="87" t="s">
        <v>180</v>
      </c>
      <c r="Y492" s="36" t="s">
        <v>189</v>
      </c>
      <c r="Z492" s="36" t="s">
        <v>189</v>
      </c>
      <c r="AA492" s="36" t="s">
        <v>189</v>
      </c>
      <c r="AB492" s="37" t="s">
        <v>451</v>
      </c>
      <c r="AC492" s="37" t="s">
        <v>449</v>
      </c>
      <c r="AD492" s="142">
        <v>45869</v>
      </c>
      <c r="AE492" s="86" t="s">
        <v>191</v>
      </c>
      <c r="AF492" s="38">
        <v>2</v>
      </c>
      <c r="AG492" s="38">
        <v>1</v>
      </c>
      <c r="AH492" s="36">
        <f t="shared" si="191"/>
        <v>2</v>
      </c>
      <c r="AI492" s="36" t="str">
        <f t="shared" si="192"/>
        <v>BAJO</v>
      </c>
      <c r="AJ492" s="38">
        <v>100</v>
      </c>
      <c r="AK492" s="36">
        <f t="shared" si="193"/>
        <v>200</v>
      </c>
      <c r="AL492" s="86" t="str">
        <f t="shared" si="196"/>
        <v>II</v>
      </c>
      <c r="AM492" s="87" t="str">
        <f t="shared" si="194"/>
        <v>Aceptable con control especifico</v>
      </c>
      <c r="AN492" s="38" t="s">
        <v>253</v>
      </c>
      <c r="AO492" s="86" t="s">
        <v>180</v>
      </c>
      <c r="AP492" s="36" t="s">
        <v>189</v>
      </c>
      <c r="AQ492" s="36" t="s">
        <v>189</v>
      </c>
      <c r="AR492" s="36" t="s">
        <v>189</v>
      </c>
      <c r="AS492" s="37" t="s">
        <v>451</v>
      </c>
      <c r="AT492" s="37" t="s">
        <v>449</v>
      </c>
      <c r="AU492" s="135" t="str">
        <f t="shared" si="195"/>
        <v>Se mantiene los controles establecidos</v>
      </c>
    </row>
    <row r="493" spans="2:47" s="47" customFormat="1" ht="174.75" customHeight="1" x14ac:dyDescent="0.25">
      <c r="B493" s="41" t="s">
        <v>455</v>
      </c>
      <c r="C493" s="73" t="s">
        <v>456</v>
      </c>
      <c r="D493" s="73" t="s">
        <v>457</v>
      </c>
      <c r="E493" s="36" t="s">
        <v>458</v>
      </c>
      <c r="F493" s="36" t="s">
        <v>459</v>
      </c>
      <c r="G493" s="66" t="s">
        <v>180</v>
      </c>
      <c r="H493" s="135" t="s">
        <v>247</v>
      </c>
      <c r="I493" s="86" t="s">
        <v>256</v>
      </c>
      <c r="J493" s="39" t="s">
        <v>444</v>
      </c>
      <c r="K493" s="37" t="s">
        <v>452</v>
      </c>
      <c r="L493" s="36" t="s">
        <v>258</v>
      </c>
      <c r="M493" s="37" t="s">
        <v>446</v>
      </c>
      <c r="N493" s="37" t="s">
        <v>447</v>
      </c>
      <c r="O493" s="38">
        <v>2</v>
      </c>
      <c r="P493" s="38">
        <v>1</v>
      </c>
      <c r="Q493" s="36">
        <f t="shared" si="197"/>
        <v>2</v>
      </c>
      <c r="R493" s="36" t="str">
        <f t="shared" si="198"/>
        <v>BAJO</v>
      </c>
      <c r="S493" s="38">
        <v>100</v>
      </c>
      <c r="T493" s="36">
        <f t="shared" si="199"/>
        <v>200</v>
      </c>
      <c r="U493" s="86" t="str">
        <f t="shared" si="200"/>
        <v>II</v>
      </c>
      <c r="V493" s="87" t="str">
        <f t="shared" si="201"/>
        <v>Aceptable con control especifico</v>
      </c>
      <c r="W493" s="38" t="s">
        <v>253</v>
      </c>
      <c r="X493" s="87" t="s">
        <v>180</v>
      </c>
      <c r="Y493" s="36" t="s">
        <v>189</v>
      </c>
      <c r="Z493" s="36" t="s">
        <v>189</v>
      </c>
      <c r="AA493" s="36" t="s">
        <v>189</v>
      </c>
      <c r="AB493" s="37" t="s">
        <v>448</v>
      </c>
      <c r="AC493" s="37" t="s">
        <v>449</v>
      </c>
      <c r="AD493" s="142">
        <v>45869</v>
      </c>
      <c r="AE493" s="86" t="s">
        <v>191</v>
      </c>
      <c r="AF493" s="38">
        <v>2</v>
      </c>
      <c r="AG493" s="38">
        <v>1</v>
      </c>
      <c r="AH493" s="36">
        <f t="shared" si="191"/>
        <v>2</v>
      </c>
      <c r="AI493" s="36" t="str">
        <f t="shared" si="192"/>
        <v>BAJO</v>
      </c>
      <c r="AJ493" s="38">
        <v>100</v>
      </c>
      <c r="AK493" s="36">
        <f t="shared" si="193"/>
        <v>200</v>
      </c>
      <c r="AL493" s="86" t="str">
        <f t="shared" si="196"/>
        <v>II</v>
      </c>
      <c r="AM493" s="87" t="str">
        <f t="shared" si="194"/>
        <v>Aceptable con control especifico</v>
      </c>
      <c r="AN493" s="38" t="s">
        <v>253</v>
      </c>
      <c r="AO493" s="86" t="s">
        <v>180</v>
      </c>
      <c r="AP493" s="36" t="s">
        <v>189</v>
      </c>
      <c r="AQ493" s="36" t="s">
        <v>189</v>
      </c>
      <c r="AR493" s="36" t="s">
        <v>189</v>
      </c>
      <c r="AS493" s="37" t="s">
        <v>448</v>
      </c>
      <c r="AT493" s="37" t="s">
        <v>449</v>
      </c>
      <c r="AU493" s="135" t="str">
        <f t="shared" si="195"/>
        <v>Se mantiene los controles establecidos</v>
      </c>
    </row>
    <row r="494" spans="2:47" s="47" customFormat="1" ht="174.75" customHeight="1" x14ac:dyDescent="0.25">
      <c r="B494" s="41" t="s">
        <v>455</v>
      </c>
      <c r="C494" s="73" t="s">
        <v>456</v>
      </c>
      <c r="D494" s="73" t="s">
        <v>457</v>
      </c>
      <c r="E494" s="36" t="s">
        <v>458</v>
      </c>
      <c r="F494" s="36" t="s">
        <v>459</v>
      </c>
      <c r="G494" s="66" t="s">
        <v>180</v>
      </c>
      <c r="H494" s="135" t="s">
        <v>247</v>
      </c>
      <c r="I494" s="86" t="s">
        <v>259</v>
      </c>
      <c r="J494" s="39" t="s">
        <v>444</v>
      </c>
      <c r="K494" s="37" t="s">
        <v>410</v>
      </c>
      <c r="L494" s="36" t="s">
        <v>445</v>
      </c>
      <c r="M494" s="37" t="s">
        <v>453</v>
      </c>
      <c r="N494" s="37" t="s">
        <v>454</v>
      </c>
      <c r="O494" s="38">
        <v>1</v>
      </c>
      <c r="P494" s="38">
        <v>1</v>
      </c>
      <c r="Q494" s="36">
        <f t="shared" si="197"/>
        <v>1</v>
      </c>
      <c r="R494" s="36" t="str">
        <f t="shared" si="198"/>
        <v>BAJO</v>
      </c>
      <c r="S494" s="38">
        <v>10</v>
      </c>
      <c r="T494" s="36">
        <f t="shared" si="199"/>
        <v>10</v>
      </c>
      <c r="U494" s="86" t="str">
        <f t="shared" si="200"/>
        <v>IV</v>
      </c>
      <c r="V494" s="87" t="str">
        <f t="shared" si="201"/>
        <v>Aceptable</v>
      </c>
      <c r="W494" s="38" t="s">
        <v>253</v>
      </c>
      <c r="X494" s="87" t="s">
        <v>180</v>
      </c>
      <c r="Y494" s="36" t="s">
        <v>189</v>
      </c>
      <c r="Z494" s="36" t="s">
        <v>189</v>
      </c>
      <c r="AA494" s="36" t="s">
        <v>189</v>
      </c>
      <c r="AB494" s="37" t="s">
        <v>448</v>
      </c>
      <c r="AC494" s="37" t="s">
        <v>449</v>
      </c>
      <c r="AD494" s="142">
        <v>45869</v>
      </c>
      <c r="AE494" s="86" t="s">
        <v>191</v>
      </c>
      <c r="AF494" s="38">
        <v>1</v>
      </c>
      <c r="AG494" s="38">
        <v>1</v>
      </c>
      <c r="AH494" s="36">
        <f t="shared" si="191"/>
        <v>1</v>
      </c>
      <c r="AI494" s="36" t="str">
        <f t="shared" si="192"/>
        <v>BAJO</v>
      </c>
      <c r="AJ494" s="38">
        <v>10</v>
      </c>
      <c r="AK494" s="36">
        <f t="shared" si="193"/>
        <v>10</v>
      </c>
      <c r="AL494" s="86" t="str">
        <f t="shared" si="196"/>
        <v>IV</v>
      </c>
      <c r="AM494" s="87" t="str">
        <f t="shared" si="194"/>
        <v>Aceptable</v>
      </c>
      <c r="AN494" s="38" t="s">
        <v>253</v>
      </c>
      <c r="AO494" s="86" t="s">
        <v>180</v>
      </c>
      <c r="AP494" s="36" t="s">
        <v>189</v>
      </c>
      <c r="AQ494" s="36" t="s">
        <v>189</v>
      </c>
      <c r="AR494" s="36" t="s">
        <v>189</v>
      </c>
      <c r="AS494" s="37" t="s">
        <v>448</v>
      </c>
      <c r="AT494" s="37" t="s">
        <v>449</v>
      </c>
      <c r="AU494" s="135" t="str">
        <f t="shared" si="195"/>
        <v>Se mantiene los controles establecidos</v>
      </c>
    </row>
    <row r="495" spans="2:47" s="47" customFormat="1" ht="174.75" customHeight="1" x14ac:dyDescent="0.25">
      <c r="B495" s="41" t="s">
        <v>567</v>
      </c>
      <c r="C495" s="73" t="s">
        <v>821</v>
      </c>
      <c r="D495" s="73" t="s">
        <v>822</v>
      </c>
      <c r="E495" s="36" t="s">
        <v>823</v>
      </c>
      <c r="F495" s="36" t="s">
        <v>824</v>
      </c>
      <c r="G495" s="66" t="s">
        <v>180</v>
      </c>
      <c r="H495" s="135" t="s">
        <v>181</v>
      </c>
      <c r="I495" s="36" t="s">
        <v>182</v>
      </c>
      <c r="J495" s="39" t="s">
        <v>337</v>
      </c>
      <c r="K495" s="104" t="s">
        <v>184</v>
      </c>
      <c r="L495" s="36" t="s">
        <v>185</v>
      </c>
      <c r="M495" s="37" t="s">
        <v>338</v>
      </c>
      <c r="N495" s="37" t="s">
        <v>339</v>
      </c>
      <c r="O495" s="38">
        <v>2</v>
      </c>
      <c r="P495" s="38">
        <v>2</v>
      </c>
      <c r="Q495" s="36">
        <f t="shared" si="197"/>
        <v>4</v>
      </c>
      <c r="R495" s="36" t="str">
        <f t="shared" si="198"/>
        <v>BAJO</v>
      </c>
      <c r="S495" s="38">
        <v>10</v>
      </c>
      <c r="T495" s="36">
        <f t="shared" si="199"/>
        <v>40</v>
      </c>
      <c r="U495" s="86" t="str">
        <f t="shared" si="200"/>
        <v>III</v>
      </c>
      <c r="V495" s="87" t="str">
        <f t="shared" si="201"/>
        <v>Mejorable</v>
      </c>
      <c r="W495" s="37" t="s">
        <v>188</v>
      </c>
      <c r="X495" s="87" t="s">
        <v>180</v>
      </c>
      <c r="Y495" s="36" t="s">
        <v>189</v>
      </c>
      <c r="Z495" s="36" t="s">
        <v>189</v>
      </c>
      <c r="AA495" s="36" t="s">
        <v>189</v>
      </c>
      <c r="AB495" s="36" t="s">
        <v>340</v>
      </c>
      <c r="AC495" s="36" t="s">
        <v>341</v>
      </c>
      <c r="AD495" s="142">
        <v>45869</v>
      </c>
      <c r="AE495" s="86" t="s">
        <v>191</v>
      </c>
      <c r="AF495" s="38">
        <v>2</v>
      </c>
      <c r="AG495" s="38">
        <v>2</v>
      </c>
      <c r="AH495" s="36">
        <f t="shared" si="191"/>
        <v>4</v>
      </c>
      <c r="AI495" s="36" t="str">
        <f t="shared" si="192"/>
        <v>BAJO</v>
      </c>
      <c r="AJ495" s="38">
        <v>10</v>
      </c>
      <c r="AK495" s="36">
        <f t="shared" si="193"/>
        <v>40</v>
      </c>
      <c r="AL495" s="86" t="str">
        <f t="shared" si="196"/>
        <v>III</v>
      </c>
      <c r="AM495" s="87" t="str">
        <f t="shared" si="194"/>
        <v>Mejorable</v>
      </c>
      <c r="AN495" s="37" t="s">
        <v>188</v>
      </c>
      <c r="AO495" s="86" t="s">
        <v>180</v>
      </c>
      <c r="AP495" s="36" t="s">
        <v>189</v>
      </c>
      <c r="AQ495" s="36" t="s">
        <v>189</v>
      </c>
      <c r="AR495" s="36" t="s">
        <v>189</v>
      </c>
      <c r="AS495" s="36" t="s">
        <v>340</v>
      </c>
      <c r="AT495" s="36" t="s">
        <v>341</v>
      </c>
      <c r="AU495" s="135" t="str">
        <f t="shared" si="195"/>
        <v>Se mantiene los controles establecidos</v>
      </c>
    </row>
    <row r="496" spans="2:47" s="47" customFormat="1" ht="174.75" customHeight="1" x14ac:dyDescent="0.25">
      <c r="B496" s="138" t="s">
        <v>567</v>
      </c>
      <c r="C496" s="139" t="s">
        <v>821</v>
      </c>
      <c r="D496" s="139" t="s">
        <v>822</v>
      </c>
      <c r="E496" s="70" t="s">
        <v>823</v>
      </c>
      <c r="F496" s="70" t="s">
        <v>824</v>
      </c>
      <c r="G496" s="71"/>
      <c r="H496" s="140" t="s">
        <v>181</v>
      </c>
      <c r="I496" s="70" t="s">
        <v>825</v>
      </c>
      <c r="J496" s="141" t="s">
        <v>826</v>
      </c>
      <c r="K496" s="104" t="s">
        <v>184</v>
      </c>
      <c r="L496" s="70"/>
      <c r="M496" s="72" t="s">
        <v>827</v>
      </c>
      <c r="N496" s="72" t="s">
        <v>339</v>
      </c>
      <c r="O496" s="69">
        <v>2</v>
      </c>
      <c r="P496" s="69">
        <v>2</v>
      </c>
      <c r="Q496" s="70">
        <f t="shared" ref="Q496" si="202">O496*P496</f>
        <v>4</v>
      </c>
      <c r="R496" s="70" t="str">
        <f t="shared" ref="R496" si="203">IF(Q496&lt;=4,"BAJO",IF(Q496&lt;=8,"MEDIO",IF(Q496&lt;=20,"ALTO","MUY ALTO")))</f>
        <v>BAJO</v>
      </c>
      <c r="S496" s="69">
        <v>10</v>
      </c>
      <c r="T496" s="70">
        <f t="shared" ref="T496" si="204">Q496*S496</f>
        <v>40</v>
      </c>
      <c r="U496" s="128" t="str">
        <f t="shared" ref="U496" si="205">IF(T496&lt;=20,"IV",IF(T496&lt;=120,"III",IF(T496&lt;=500,"II",IF(T496&lt;=4000,"I",FALSE))))</f>
        <v>III</v>
      </c>
      <c r="V496" s="98" t="str">
        <f t="shared" ref="V496" si="206">IF(U496="IV","Aceptable",IF(U496="III","Mejorable",IF(U496="II","Aceptable con control especifico", IF(U496="I","No Aceptable",FALSE))))</f>
        <v>Mejorable</v>
      </c>
      <c r="W496" s="72" t="s">
        <v>828</v>
      </c>
      <c r="X496" s="87" t="s">
        <v>180</v>
      </c>
      <c r="Y496" s="70" t="s">
        <v>189</v>
      </c>
      <c r="Z496" s="70" t="s">
        <v>189</v>
      </c>
      <c r="AA496" s="70" t="s">
        <v>189</v>
      </c>
      <c r="AB496" s="70" t="s">
        <v>340</v>
      </c>
      <c r="AC496" s="70" t="s">
        <v>829</v>
      </c>
      <c r="AD496" s="142">
        <v>45869</v>
      </c>
      <c r="AE496" s="86" t="s">
        <v>191</v>
      </c>
      <c r="AF496" s="69">
        <v>2</v>
      </c>
      <c r="AG496" s="69">
        <v>2</v>
      </c>
      <c r="AH496" s="70">
        <f t="shared" si="191"/>
        <v>4</v>
      </c>
      <c r="AI496" s="70" t="str">
        <f t="shared" si="192"/>
        <v>BAJO</v>
      </c>
      <c r="AJ496" s="69">
        <v>10</v>
      </c>
      <c r="AK496" s="70">
        <f t="shared" si="193"/>
        <v>40</v>
      </c>
      <c r="AL496" s="128" t="str">
        <f t="shared" si="196"/>
        <v>III</v>
      </c>
      <c r="AM496" s="98" t="str">
        <f t="shared" si="194"/>
        <v>Mejorable</v>
      </c>
      <c r="AN496" s="97" t="s">
        <v>828</v>
      </c>
      <c r="AO496" s="86" t="s">
        <v>180</v>
      </c>
      <c r="AP496" s="94" t="s">
        <v>189</v>
      </c>
      <c r="AQ496" s="94" t="s">
        <v>189</v>
      </c>
      <c r="AR496" s="94" t="s">
        <v>189</v>
      </c>
      <c r="AS496" s="94" t="s">
        <v>340</v>
      </c>
      <c r="AT496" s="94" t="s">
        <v>829</v>
      </c>
      <c r="AU496" s="135" t="str">
        <f t="shared" si="195"/>
        <v>Se mantiene los controles establecidos</v>
      </c>
    </row>
    <row r="497" spans="1:47" s="47" customFormat="1" ht="174.75" customHeight="1" x14ac:dyDescent="0.25">
      <c r="B497" s="138" t="s">
        <v>567</v>
      </c>
      <c r="C497" s="139" t="s">
        <v>821</v>
      </c>
      <c r="D497" s="139" t="s">
        <v>822</v>
      </c>
      <c r="E497" s="70" t="s">
        <v>823</v>
      </c>
      <c r="F497" s="70" t="s">
        <v>824</v>
      </c>
      <c r="G497" s="71"/>
      <c r="H497" s="140" t="s">
        <v>181</v>
      </c>
      <c r="I497" s="70" t="s">
        <v>830</v>
      </c>
      <c r="J497" s="141" t="s">
        <v>641</v>
      </c>
      <c r="K497" s="72" t="s">
        <v>831</v>
      </c>
      <c r="L497" s="70"/>
      <c r="M497" s="72" t="s">
        <v>832</v>
      </c>
      <c r="N497" s="72" t="s">
        <v>339</v>
      </c>
      <c r="O497" s="69">
        <v>2</v>
      </c>
      <c r="P497" s="69">
        <v>2</v>
      </c>
      <c r="Q497" s="70">
        <f t="shared" ref="Q497" si="207">O497*P497</f>
        <v>4</v>
      </c>
      <c r="R497" s="70" t="str">
        <f t="shared" ref="R497" si="208">IF(Q497&lt;=4,"BAJO",IF(Q497&lt;=8,"MEDIO",IF(Q497&lt;=20,"ALTO","MUY ALTO")))</f>
        <v>BAJO</v>
      </c>
      <c r="S497" s="69">
        <v>10</v>
      </c>
      <c r="T497" s="70">
        <f t="shared" ref="T497" si="209">Q497*S497</f>
        <v>40</v>
      </c>
      <c r="U497" s="128" t="str">
        <f t="shared" ref="U497" si="210">IF(T497&lt;=20,"IV",IF(T497&lt;=120,"III",IF(T497&lt;=500,"II",IF(T497&lt;=4000,"I",FALSE))))</f>
        <v>III</v>
      </c>
      <c r="V497" s="98" t="str">
        <f t="shared" ref="V497:V498" si="211">IF(U497="IV","Aceptable",IF(U497="III","Mejorable",IF(U497="II","Aceptable con control especifico", IF(U497="I","No Aceptable",FALSE))))</f>
        <v>Mejorable</v>
      </c>
      <c r="W497" s="72" t="s">
        <v>833</v>
      </c>
      <c r="X497" s="87" t="s">
        <v>180</v>
      </c>
      <c r="Y497" s="70" t="s">
        <v>189</v>
      </c>
      <c r="Z497" s="70" t="s">
        <v>189</v>
      </c>
      <c r="AA497" s="70" t="s">
        <v>189</v>
      </c>
      <c r="AB497" s="70" t="s">
        <v>834</v>
      </c>
      <c r="AC497" s="70" t="s">
        <v>835</v>
      </c>
      <c r="AD497" s="142">
        <v>45869</v>
      </c>
      <c r="AE497" s="86" t="s">
        <v>191</v>
      </c>
      <c r="AF497" s="69">
        <v>2</v>
      </c>
      <c r="AG497" s="69">
        <v>2</v>
      </c>
      <c r="AH497" s="70">
        <f t="shared" si="191"/>
        <v>4</v>
      </c>
      <c r="AI497" s="70" t="str">
        <f t="shared" si="192"/>
        <v>BAJO</v>
      </c>
      <c r="AJ497" s="69">
        <v>10</v>
      </c>
      <c r="AK497" s="70">
        <f t="shared" si="193"/>
        <v>40</v>
      </c>
      <c r="AL497" s="128" t="str">
        <f t="shared" si="196"/>
        <v>III</v>
      </c>
      <c r="AM497" s="98" t="str">
        <f t="shared" si="194"/>
        <v>Mejorable</v>
      </c>
      <c r="AN497" s="97" t="s">
        <v>833</v>
      </c>
      <c r="AO497" s="86" t="s">
        <v>180</v>
      </c>
      <c r="AP497" s="94" t="s">
        <v>189</v>
      </c>
      <c r="AQ497" s="94" t="s">
        <v>189</v>
      </c>
      <c r="AR497" s="94" t="s">
        <v>189</v>
      </c>
      <c r="AS497" s="94" t="s">
        <v>834</v>
      </c>
      <c r="AT497" s="94" t="s">
        <v>835</v>
      </c>
      <c r="AU497" s="135" t="str">
        <f t="shared" si="195"/>
        <v>Se mantiene los controles establecidos</v>
      </c>
    </row>
    <row r="498" spans="1:47" s="47" customFormat="1" ht="174.75" customHeight="1" x14ac:dyDescent="0.25">
      <c r="B498" s="138" t="s">
        <v>567</v>
      </c>
      <c r="C498" s="139" t="s">
        <v>821</v>
      </c>
      <c r="D498" s="139" t="s">
        <v>822</v>
      </c>
      <c r="E498" s="70" t="s">
        <v>823</v>
      </c>
      <c r="F498" s="70" t="s">
        <v>824</v>
      </c>
      <c r="G498" s="71" t="s">
        <v>180</v>
      </c>
      <c r="H498" s="140" t="s">
        <v>181</v>
      </c>
      <c r="I498" s="70" t="s">
        <v>192</v>
      </c>
      <c r="J498" s="141" t="s">
        <v>342</v>
      </c>
      <c r="K498" s="72" t="s">
        <v>194</v>
      </c>
      <c r="L498" s="70" t="s">
        <v>185</v>
      </c>
      <c r="M498" s="104" t="s">
        <v>195</v>
      </c>
      <c r="N498" s="72" t="s">
        <v>343</v>
      </c>
      <c r="O498" s="69">
        <v>2</v>
      </c>
      <c r="P498" s="69">
        <v>3</v>
      </c>
      <c r="Q498" s="70">
        <f t="shared" si="197"/>
        <v>6</v>
      </c>
      <c r="R498" s="70" t="str">
        <f t="shared" si="198"/>
        <v>MEDIO</v>
      </c>
      <c r="S498" s="69">
        <v>10</v>
      </c>
      <c r="T498" s="70">
        <f t="shared" si="199"/>
        <v>60</v>
      </c>
      <c r="U498" s="128" t="str">
        <f t="shared" si="200"/>
        <v>III</v>
      </c>
      <c r="V498" s="143" t="str">
        <f t="shared" si="211"/>
        <v>Mejorable</v>
      </c>
      <c r="W498" s="37" t="s">
        <v>197</v>
      </c>
      <c r="X498" s="87" t="s">
        <v>180</v>
      </c>
      <c r="Y498" s="36" t="s">
        <v>189</v>
      </c>
      <c r="Z498" s="36" t="s">
        <v>189</v>
      </c>
      <c r="AA498" s="36" t="s">
        <v>189</v>
      </c>
      <c r="AB498" s="36" t="s">
        <v>344</v>
      </c>
      <c r="AC498" s="36" t="s">
        <v>345</v>
      </c>
      <c r="AD498" s="142">
        <v>45869</v>
      </c>
      <c r="AE498" s="86" t="s">
        <v>191</v>
      </c>
      <c r="AF498" s="86">
        <v>6</v>
      </c>
      <c r="AG498" s="86">
        <v>3</v>
      </c>
      <c r="AH498" s="86">
        <f>AF498*AG498</f>
        <v>18</v>
      </c>
      <c r="AI498" s="36" t="str">
        <f t="shared" si="192"/>
        <v>ALTO</v>
      </c>
      <c r="AJ498" s="38">
        <v>10</v>
      </c>
      <c r="AK498" s="36">
        <f t="shared" si="193"/>
        <v>180</v>
      </c>
      <c r="AL498" s="86" t="str">
        <f t="shared" si="196"/>
        <v>II</v>
      </c>
      <c r="AM498" s="143" t="str">
        <f t="shared" si="194"/>
        <v>Aceptable con control especifico</v>
      </c>
      <c r="AN498" s="37" t="s">
        <v>197</v>
      </c>
      <c r="AO498" s="86" t="s">
        <v>180</v>
      </c>
      <c r="AP498" s="36" t="s">
        <v>189</v>
      </c>
      <c r="AQ498" s="36" t="s">
        <v>189</v>
      </c>
      <c r="AR498" s="36" t="s">
        <v>189</v>
      </c>
      <c r="AS498" s="36" t="s">
        <v>344</v>
      </c>
      <c r="AT498" s="36" t="s">
        <v>345</v>
      </c>
      <c r="AU498" s="135" t="str">
        <f t="shared" si="195"/>
        <v>Disminuyó el riesgo</v>
      </c>
    </row>
    <row r="499" spans="1:47" s="99" customFormat="1" ht="176.25" customHeight="1" x14ac:dyDescent="0.25">
      <c r="A499" s="47"/>
      <c r="B499" s="138" t="s">
        <v>567</v>
      </c>
      <c r="C499" s="139" t="s">
        <v>821</v>
      </c>
      <c r="D499" s="139" t="s">
        <v>822</v>
      </c>
      <c r="E499" s="70" t="s">
        <v>823</v>
      </c>
      <c r="F499" s="70" t="s">
        <v>824</v>
      </c>
      <c r="G499" s="71" t="s">
        <v>180</v>
      </c>
      <c r="H499" s="140" t="s">
        <v>181</v>
      </c>
      <c r="I499" s="70" t="s">
        <v>346</v>
      </c>
      <c r="J499" s="141" t="s">
        <v>342</v>
      </c>
      <c r="K499" s="72" t="s">
        <v>347</v>
      </c>
      <c r="L499" s="70" t="s">
        <v>348</v>
      </c>
      <c r="M499" s="72" t="s">
        <v>836</v>
      </c>
      <c r="N499" s="72" t="s">
        <v>350</v>
      </c>
      <c r="O499" s="69">
        <v>2</v>
      </c>
      <c r="P499" s="69">
        <v>3</v>
      </c>
      <c r="Q499" s="70">
        <f t="shared" si="197"/>
        <v>6</v>
      </c>
      <c r="R499" s="70" t="str">
        <f t="shared" si="198"/>
        <v>MEDIO</v>
      </c>
      <c r="S499" s="69">
        <v>10</v>
      </c>
      <c r="T499" s="70">
        <f t="shared" si="199"/>
        <v>60</v>
      </c>
      <c r="U499" s="128" t="str">
        <f t="shared" si="200"/>
        <v>III</v>
      </c>
      <c r="V499" s="98" t="str">
        <f t="shared" si="201"/>
        <v>Mejorable</v>
      </c>
      <c r="W499" s="69" t="s">
        <v>351</v>
      </c>
      <c r="X499" s="87" t="s">
        <v>180</v>
      </c>
      <c r="Y499" s="70" t="s">
        <v>189</v>
      </c>
      <c r="Z499" s="70" t="s">
        <v>189</v>
      </c>
      <c r="AA499" s="70" t="s">
        <v>352</v>
      </c>
      <c r="AB499" s="70" t="s">
        <v>353</v>
      </c>
      <c r="AC499" s="70" t="s">
        <v>354</v>
      </c>
      <c r="AD499" s="142">
        <v>45869</v>
      </c>
      <c r="AE499" s="86" t="s">
        <v>191</v>
      </c>
      <c r="AF499" s="38">
        <v>6</v>
      </c>
      <c r="AG499" s="38">
        <v>3</v>
      </c>
      <c r="AH499" s="70">
        <f t="shared" si="191"/>
        <v>18</v>
      </c>
      <c r="AI499" s="70" t="str">
        <f t="shared" si="192"/>
        <v>ALTO</v>
      </c>
      <c r="AJ499" s="69">
        <v>10</v>
      </c>
      <c r="AK499" s="70">
        <f t="shared" si="193"/>
        <v>180</v>
      </c>
      <c r="AL499" s="128" t="str">
        <f t="shared" si="196"/>
        <v>II</v>
      </c>
      <c r="AM499" s="98" t="str">
        <f t="shared" si="194"/>
        <v>Aceptable con control especifico</v>
      </c>
      <c r="AN499" s="69" t="s">
        <v>351</v>
      </c>
      <c r="AO499" s="86" t="s">
        <v>180</v>
      </c>
      <c r="AP499" s="70" t="s">
        <v>189</v>
      </c>
      <c r="AQ499" s="70" t="s">
        <v>189</v>
      </c>
      <c r="AR499" s="70" t="s">
        <v>352</v>
      </c>
      <c r="AS499" s="70" t="s">
        <v>353</v>
      </c>
      <c r="AT499" s="70" t="s">
        <v>354</v>
      </c>
      <c r="AU499" s="135" t="str">
        <f t="shared" si="195"/>
        <v>Disminuyó el riesgo</v>
      </c>
    </row>
    <row r="500" spans="1:47" s="47" customFormat="1" ht="174.75" customHeight="1" x14ac:dyDescent="0.25">
      <c r="B500" s="41" t="s">
        <v>567</v>
      </c>
      <c r="C500" s="73" t="s">
        <v>821</v>
      </c>
      <c r="D500" s="73" t="s">
        <v>822</v>
      </c>
      <c r="E500" s="36" t="s">
        <v>823</v>
      </c>
      <c r="F500" s="36" t="s">
        <v>824</v>
      </c>
      <c r="G500" s="66" t="s">
        <v>180</v>
      </c>
      <c r="H500" s="135" t="s">
        <v>181</v>
      </c>
      <c r="I500" s="36" t="s">
        <v>200</v>
      </c>
      <c r="J500" s="39" t="s">
        <v>342</v>
      </c>
      <c r="K500" s="37" t="s">
        <v>355</v>
      </c>
      <c r="L500" s="36" t="s">
        <v>185</v>
      </c>
      <c r="M500" s="37" t="s">
        <v>356</v>
      </c>
      <c r="N500" s="37" t="s">
        <v>357</v>
      </c>
      <c r="O500" s="38">
        <v>2</v>
      </c>
      <c r="P500" s="38">
        <v>3</v>
      </c>
      <c r="Q500" s="36">
        <f t="shared" si="197"/>
        <v>6</v>
      </c>
      <c r="R500" s="36" t="str">
        <f t="shared" si="198"/>
        <v>MEDIO</v>
      </c>
      <c r="S500" s="38">
        <v>10</v>
      </c>
      <c r="T500" s="36">
        <f t="shared" si="199"/>
        <v>60</v>
      </c>
      <c r="U500" s="86" t="str">
        <f t="shared" si="200"/>
        <v>III</v>
      </c>
      <c r="V500" s="87" t="str">
        <f t="shared" si="201"/>
        <v>Mejorable</v>
      </c>
      <c r="W500" s="38" t="s">
        <v>358</v>
      </c>
      <c r="X500" s="87" t="s">
        <v>180</v>
      </c>
      <c r="Y500" s="36" t="s">
        <v>189</v>
      </c>
      <c r="Z500" s="36" t="s">
        <v>189</v>
      </c>
      <c r="AA500" s="36" t="s">
        <v>189</v>
      </c>
      <c r="AB500" s="36" t="s">
        <v>359</v>
      </c>
      <c r="AC500" s="36" t="s">
        <v>354</v>
      </c>
      <c r="AD500" s="142">
        <v>45869</v>
      </c>
      <c r="AE500" s="86" t="s">
        <v>191</v>
      </c>
      <c r="AF500" s="38">
        <v>6</v>
      </c>
      <c r="AG500" s="38">
        <v>3</v>
      </c>
      <c r="AH500" s="36">
        <f t="shared" si="191"/>
        <v>18</v>
      </c>
      <c r="AI500" s="36" t="str">
        <f t="shared" si="192"/>
        <v>ALTO</v>
      </c>
      <c r="AJ500" s="38">
        <v>10</v>
      </c>
      <c r="AK500" s="36">
        <f t="shared" si="193"/>
        <v>180</v>
      </c>
      <c r="AL500" s="86" t="str">
        <f t="shared" si="196"/>
        <v>II</v>
      </c>
      <c r="AM500" s="87" t="str">
        <f t="shared" si="194"/>
        <v>Aceptable con control especifico</v>
      </c>
      <c r="AN500" s="38" t="s">
        <v>358</v>
      </c>
      <c r="AO500" s="86" t="s">
        <v>180</v>
      </c>
      <c r="AP500" s="36" t="s">
        <v>189</v>
      </c>
      <c r="AQ500" s="36" t="s">
        <v>189</v>
      </c>
      <c r="AR500" s="36" t="s">
        <v>189</v>
      </c>
      <c r="AS500" s="36" t="s">
        <v>359</v>
      </c>
      <c r="AT500" s="36" t="s">
        <v>354</v>
      </c>
      <c r="AU500" s="135" t="str">
        <f t="shared" si="195"/>
        <v>Disminuyó el riesgo</v>
      </c>
    </row>
    <row r="501" spans="1:47" s="47" customFormat="1" ht="174.75" customHeight="1" x14ac:dyDescent="0.25">
      <c r="B501" s="41" t="s">
        <v>567</v>
      </c>
      <c r="C501" s="73" t="s">
        <v>821</v>
      </c>
      <c r="D501" s="73" t="s">
        <v>822</v>
      </c>
      <c r="E501" s="36" t="s">
        <v>823</v>
      </c>
      <c r="F501" s="36" t="s">
        <v>824</v>
      </c>
      <c r="G501" s="66" t="s">
        <v>180</v>
      </c>
      <c r="H501" s="135" t="s">
        <v>181</v>
      </c>
      <c r="I501" s="36" t="s">
        <v>205</v>
      </c>
      <c r="J501" s="39" t="s">
        <v>342</v>
      </c>
      <c r="K501" s="37" t="s">
        <v>360</v>
      </c>
      <c r="L501" s="36" t="s">
        <v>207</v>
      </c>
      <c r="M501" s="37" t="s">
        <v>221</v>
      </c>
      <c r="N501" s="37" t="s">
        <v>361</v>
      </c>
      <c r="O501" s="38">
        <v>2</v>
      </c>
      <c r="P501" s="38">
        <v>3</v>
      </c>
      <c r="Q501" s="36">
        <f t="shared" si="197"/>
        <v>6</v>
      </c>
      <c r="R501" s="36" t="str">
        <f t="shared" si="198"/>
        <v>MEDIO</v>
      </c>
      <c r="S501" s="38">
        <v>10</v>
      </c>
      <c r="T501" s="36">
        <f t="shared" si="199"/>
        <v>60</v>
      </c>
      <c r="U501" s="86" t="str">
        <f t="shared" si="200"/>
        <v>III</v>
      </c>
      <c r="V501" s="87" t="str">
        <f t="shared" si="201"/>
        <v>Mejorable</v>
      </c>
      <c r="W501" s="36" t="s">
        <v>209</v>
      </c>
      <c r="X501" s="87" t="s">
        <v>180</v>
      </c>
      <c r="Y501" s="36" t="s">
        <v>189</v>
      </c>
      <c r="Z501" s="36" t="s">
        <v>189</v>
      </c>
      <c r="AA501" s="36" t="s">
        <v>189</v>
      </c>
      <c r="AB501" s="36" t="s">
        <v>362</v>
      </c>
      <c r="AC501" s="36" t="s">
        <v>354</v>
      </c>
      <c r="AD501" s="142">
        <v>45869</v>
      </c>
      <c r="AE501" s="86" t="s">
        <v>191</v>
      </c>
      <c r="AF501" s="38">
        <v>2</v>
      </c>
      <c r="AG501" s="38">
        <v>3</v>
      </c>
      <c r="AH501" s="36">
        <f t="shared" si="191"/>
        <v>6</v>
      </c>
      <c r="AI501" s="36" t="str">
        <f t="shared" si="192"/>
        <v>MEDIO</v>
      </c>
      <c r="AJ501" s="38">
        <v>10</v>
      </c>
      <c r="AK501" s="36">
        <f t="shared" si="193"/>
        <v>60</v>
      </c>
      <c r="AL501" s="86" t="str">
        <f t="shared" si="196"/>
        <v>III</v>
      </c>
      <c r="AM501" s="87" t="str">
        <f t="shared" si="194"/>
        <v>Mejorable</v>
      </c>
      <c r="AN501" s="36" t="s">
        <v>209</v>
      </c>
      <c r="AO501" s="86" t="s">
        <v>180</v>
      </c>
      <c r="AP501" s="36" t="s">
        <v>189</v>
      </c>
      <c r="AQ501" s="36" t="s">
        <v>189</v>
      </c>
      <c r="AR501" s="36" t="s">
        <v>189</v>
      </c>
      <c r="AS501" s="36" t="s">
        <v>362</v>
      </c>
      <c r="AT501" s="36" t="s">
        <v>354</v>
      </c>
      <c r="AU501" s="135" t="str">
        <f t="shared" si="195"/>
        <v>Se mantiene los controles establecidos</v>
      </c>
    </row>
    <row r="502" spans="1:47" s="47" customFormat="1" ht="174.75" customHeight="1" x14ac:dyDescent="0.25">
      <c r="B502" s="41" t="s">
        <v>567</v>
      </c>
      <c r="C502" s="73" t="s">
        <v>821</v>
      </c>
      <c r="D502" s="73" t="s">
        <v>822</v>
      </c>
      <c r="E502" s="36" t="s">
        <v>823</v>
      </c>
      <c r="F502" s="36" t="s">
        <v>824</v>
      </c>
      <c r="G502" s="66" t="s">
        <v>180</v>
      </c>
      <c r="H502" s="135" t="s">
        <v>181</v>
      </c>
      <c r="I502" s="36" t="s">
        <v>363</v>
      </c>
      <c r="J502" s="39" t="s">
        <v>284</v>
      </c>
      <c r="K502" s="37" t="s">
        <v>364</v>
      </c>
      <c r="L502" s="36" t="s">
        <v>365</v>
      </c>
      <c r="M502" s="37" t="s">
        <v>366</v>
      </c>
      <c r="N502" s="37" t="s">
        <v>367</v>
      </c>
      <c r="O502" s="38">
        <v>2</v>
      </c>
      <c r="P502" s="38">
        <v>3</v>
      </c>
      <c r="Q502" s="36">
        <f t="shared" si="197"/>
        <v>6</v>
      </c>
      <c r="R502" s="36" t="str">
        <f t="shared" si="198"/>
        <v>MEDIO</v>
      </c>
      <c r="S502" s="38">
        <v>10</v>
      </c>
      <c r="T502" s="36">
        <f t="shared" si="199"/>
        <v>60</v>
      </c>
      <c r="U502" s="86" t="str">
        <f t="shared" si="200"/>
        <v>III</v>
      </c>
      <c r="V502" s="87" t="str">
        <f t="shared" si="201"/>
        <v>Mejorable</v>
      </c>
      <c r="W502" s="36" t="s">
        <v>368</v>
      </c>
      <c r="X502" s="87" t="s">
        <v>180</v>
      </c>
      <c r="Y502" s="36" t="s">
        <v>189</v>
      </c>
      <c r="Z502" s="36" t="s">
        <v>189</v>
      </c>
      <c r="AA502" s="36" t="s">
        <v>189</v>
      </c>
      <c r="AB502" s="36" t="s">
        <v>369</v>
      </c>
      <c r="AC502" s="36" t="s">
        <v>370</v>
      </c>
      <c r="AD502" s="142">
        <v>45869</v>
      </c>
      <c r="AE502" s="86" t="s">
        <v>191</v>
      </c>
      <c r="AF502" s="38">
        <v>2</v>
      </c>
      <c r="AG502" s="38">
        <v>3</v>
      </c>
      <c r="AH502" s="36">
        <f t="shared" si="191"/>
        <v>6</v>
      </c>
      <c r="AI502" s="36" t="str">
        <f t="shared" si="192"/>
        <v>MEDIO</v>
      </c>
      <c r="AJ502" s="38">
        <v>10</v>
      </c>
      <c r="AK502" s="36">
        <f t="shared" si="193"/>
        <v>60</v>
      </c>
      <c r="AL502" s="86" t="str">
        <f t="shared" si="196"/>
        <v>III</v>
      </c>
      <c r="AM502" s="87" t="str">
        <f t="shared" si="194"/>
        <v>Mejorable</v>
      </c>
      <c r="AN502" s="36" t="s">
        <v>368</v>
      </c>
      <c r="AO502" s="86" t="s">
        <v>180</v>
      </c>
      <c r="AP502" s="36" t="s">
        <v>189</v>
      </c>
      <c r="AQ502" s="36" t="s">
        <v>189</v>
      </c>
      <c r="AR502" s="36" t="s">
        <v>189</v>
      </c>
      <c r="AS502" s="36" t="s">
        <v>369</v>
      </c>
      <c r="AT502" s="36" t="s">
        <v>370</v>
      </c>
      <c r="AU502" s="135" t="str">
        <f t="shared" si="195"/>
        <v>Se mantiene los controles establecidos</v>
      </c>
    </row>
    <row r="503" spans="1:47" s="47" customFormat="1" ht="174.75" customHeight="1" x14ac:dyDescent="0.25">
      <c r="B503" s="41" t="s">
        <v>567</v>
      </c>
      <c r="C503" s="73" t="s">
        <v>821</v>
      </c>
      <c r="D503" s="73" t="s">
        <v>822</v>
      </c>
      <c r="E503" s="36" t="s">
        <v>823</v>
      </c>
      <c r="F503" s="36" t="s">
        <v>824</v>
      </c>
      <c r="G503" s="66" t="s">
        <v>180</v>
      </c>
      <c r="H503" s="135" t="s">
        <v>181</v>
      </c>
      <c r="I503" s="36" t="s">
        <v>371</v>
      </c>
      <c r="J503" s="39" t="s">
        <v>284</v>
      </c>
      <c r="K503" s="37" t="s">
        <v>364</v>
      </c>
      <c r="L503" s="36" t="s">
        <v>365</v>
      </c>
      <c r="M503" s="37" t="s">
        <v>372</v>
      </c>
      <c r="N503" s="37" t="s">
        <v>367</v>
      </c>
      <c r="O503" s="38">
        <v>2</v>
      </c>
      <c r="P503" s="38">
        <v>2</v>
      </c>
      <c r="Q503" s="36">
        <f t="shared" si="197"/>
        <v>4</v>
      </c>
      <c r="R503" s="36" t="str">
        <f t="shared" si="198"/>
        <v>BAJO</v>
      </c>
      <c r="S503" s="38">
        <v>10</v>
      </c>
      <c r="T503" s="36">
        <f t="shared" si="199"/>
        <v>40</v>
      </c>
      <c r="U503" s="86" t="str">
        <f t="shared" si="200"/>
        <v>III</v>
      </c>
      <c r="V503" s="87" t="str">
        <f t="shared" si="201"/>
        <v>Mejorable</v>
      </c>
      <c r="W503" s="36" t="s">
        <v>368</v>
      </c>
      <c r="X503" s="87" t="s">
        <v>180</v>
      </c>
      <c r="Y503" s="36" t="s">
        <v>189</v>
      </c>
      <c r="Z503" s="36" t="s">
        <v>189</v>
      </c>
      <c r="AA503" s="36" t="s">
        <v>189</v>
      </c>
      <c r="AB503" s="36" t="s">
        <v>369</v>
      </c>
      <c r="AC503" s="36" t="s">
        <v>370</v>
      </c>
      <c r="AD503" s="142">
        <v>45869</v>
      </c>
      <c r="AE503" s="86" t="s">
        <v>191</v>
      </c>
      <c r="AF503" s="38">
        <v>2</v>
      </c>
      <c r="AG503" s="38">
        <v>2</v>
      </c>
      <c r="AH503" s="36">
        <f t="shared" si="191"/>
        <v>4</v>
      </c>
      <c r="AI503" s="36" t="str">
        <f t="shared" si="192"/>
        <v>BAJO</v>
      </c>
      <c r="AJ503" s="38">
        <v>10</v>
      </c>
      <c r="AK503" s="36">
        <f t="shared" si="193"/>
        <v>40</v>
      </c>
      <c r="AL503" s="86" t="str">
        <f t="shared" si="196"/>
        <v>III</v>
      </c>
      <c r="AM503" s="87" t="str">
        <f t="shared" si="194"/>
        <v>Mejorable</v>
      </c>
      <c r="AN503" s="36" t="s">
        <v>368</v>
      </c>
      <c r="AO503" s="86" t="s">
        <v>180</v>
      </c>
      <c r="AP503" s="36" t="s">
        <v>189</v>
      </c>
      <c r="AQ503" s="36" t="s">
        <v>189</v>
      </c>
      <c r="AR503" s="36" t="s">
        <v>189</v>
      </c>
      <c r="AS503" s="36" t="s">
        <v>369</v>
      </c>
      <c r="AT503" s="36" t="s">
        <v>370</v>
      </c>
      <c r="AU503" s="135" t="str">
        <f t="shared" si="195"/>
        <v>Se mantiene los controles establecidos</v>
      </c>
    </row>
    <row r="504" spans="1:47" s="47" customFormat="1" ht="174.75" customHeight="1" x14ac:dyDescent="0.25">
      <c r="B504" s="41" t="s">
        <v>567</v>
      </c>
      <c r="C504" s="73" t="s">
        <v>821</v>
      </c>
      <c r="D504" s="73" t="s">
        <v>822</v>
      </c>
      <c r="E504" s="36" t="s">
        <v>823</v>
      </c>
      <c r="F504" s="36" t="s">
        <v>824</v>
      </c>
      <c r="G504" s="66" t="s">
        <v>180</v>
      </c>
      <c r="H504" s="135" t="s">
        <v>181</v>
      </c>
      <c r="I504" s="36" t="s">
        <v>373</v>
      </c>
      <c r="J504" s="39" t="s">
        <v>284</v>
      </c>
      <c r="K504" s="37" t="s">
        <v>364</v>
      </c>
      <c r="L504" s="36" t="s">
        <v>365</v>
      </c>
      <c r="M504" s="37" t="s">
        <v>374</v>
      </c>
      <c r="N504" s="37" t="s">
        <v>367</v>
      </c>
      <c r="O504" s="38">
        <v>2</v>
      </c>
      <c r="P504" s="38">
        <v>3</v>
      </c>
      <c r="Q504" s="36">
        <f t="shared" si="197"/>
        <v>6</v>
      </c>
      <c r="R504" s="36" t="str">
        <f t="shared" si="198"/>
        <v>MEDIO</v>
      </c>
      <c r="S504" s="38">
        <v>10</v>
      </c>
      <c r="T504" s="36">
        <f t="shared" si="199"/>
        <v>60</v>
      </c>
      <c r="U504" s="86" t="str">
        <f t="shared" si="200"/>
        <v>III</v>
      </c>
      <c r="V504" s="87" t="str">
        <f t="shared" si="201"/>
        <v>Mejorable</v>
      </c>
      <c r="W504" s="36" t="s">
        <v>368</v>
      </c>
      <c r="X504" s="87" t="s">
        <v>180</v>
      </c>
      <c r="Y504" s="36" t="s">
        <v>189</v>
      </c>
      <c r="Z504" s="36" t="s">
        <v>189</v>
      </c>
      <c r="AA504" s="36" t="s">
        <v>189</v>
      </c>
      <c r="AB504" s="36" t="s">
        <v>369</v>
      </c>
      <c r="AC504" s="36" t="s">
        <v>370</v>
      </c>
      <c r="AD504" s="142">
        <v>45869</v>
      </c>
      <c r="AE504" s="86" t="s">
        <v>191</v>
      </c>
      <c r="AF504" s="38">
        <v>2</v>
      </c>
      <c r="AG504" s="38">
        <v>3</v>
      </c>
      <c r="AH504" s="36">
        <f t="shared" si="191"/>
        <v>6</v>
      </c>
      <c r="AI504" s="36" t="str">
        <f t="shared" si="192"/>
        <v>MEDIO</v>
      </c>
      <c r="AJ504" s="38">
        <v>10</v>
      </c>
      <c r="AK504" s="36">
        <f t="shared" si="193"/>
        <v>60</v>
      </c>
      <c r="AL504" s="86" t="str">
        <f t="shared" si="196"/>
        <v>III</v>
      </c>
      <c r="AM504" s="87" t="str">
        <f t="shared" si="194"/>
        <v>Mejorable</v>
      </c>
      <c r="AN504" s="36" t="s">
        <v>368</v>
      </c>
      <c r="AO504" s="86" t="s">
        <v>180</v>
      </c>
      <c r="AP504" s="36" t="s">
        <v>189</v>
      </c>
      <c r="AQ504" s="36" t="s">
        <v>189</v>
      </c>
      <c r="AR504" s="36" t="s">
        <v>189</v>
      </c>
      <c r="AS504" s="36" t="s">
        <v>369</v>
      </c>
      <c r="AT504" s="36" t="s">
        <v>370</v>
      </c>
      <c r="AU504" s="135" t="str">
        <f t="shared" si="195"/>
        <v>Se mantiene los controles establecidos</v>
      </c>
    </row>
    <row r="505" spans="1:47" s="47" customFormat="1" ht="174.75" customHeight="1" x14ac:dyDescent="0.25">
      <c r="B505" s="41" t="s">
        <v>567</v>
      </c>
      <c r="C505" s="73" t="s">
        <v>821</v>
      </c>
      <c r="D505" s="73" t="s">
        <v>822</v>
      </c>
      <c r="E505" s="36" t="s">
        <v>823</v>
      </c>
      <c r="F505" s="36" t="s">
        <v>824</v>
      </c>
      <c r="G505" s="66" t="s">
        <v>180</v>
      </c>
      <c r="H505" s="135" t="s">
        <v>181</v>
      </c>
      <c r="I505" s="36" t="s">
        <v>375</v>
      </c>
      <c r="J505" s="39" t="s">
        <v>284</v>
      </c>
      <c r="K505" s="37" t="s">
        <v>364</v>
      </c>
      <c r="L505" s="36" t="s">
        <v>365</v>
      </c>
      <c r="M505" s="37" t="s">
        <v>372</v>
      </c>
      <c r="N505" s="37" t="s">
        <v>367</v>
      </c>
      <c r="O505" s="38">
        <v>2</v>
      </c>
      <c r="P505" s="38">
        <v>3</v>
      </c>
      <c r="Q505" s="36">
        <f t="shared" si="197"/>
        <v>6</v>
      </c>
      <c r="R505" s="36" t="str">
        <f t="shared" si="198"/>
        <v>MEDIO</v>
      </c>
      <c r="S505" s="38">
        <v>10</v>
      </c>
      <c r="T505" s="36">
        <f t="shared" si="199"/>
        <v>60</v>
      </c>
      <c r="U505" s="86" t="str">
        <f t="shared" si="200"/>
        <v>III</v>
      </c>
      <c r="V505" s="87" t="str">
        <f t="shared" si="201"/>
        <v>Mejorable</v>
      </c>
      <c r="W505" s="36" t="s">
        <v>368</v>
      </c>
      <c r="X505" s="87" t="s">
        <v>180</v>
      </c>
      <c r="Y505" s="36" t="s">
        <v>189</v>
      </c>
      <c r="Z505" s="36" t="s">
        <v>189</v>
      </c>
      <c r="AA505" s="36" t="s">
        <v>189</v>
      </c>
      <c r="AB505" s="36" t="s">
        <v>369</v>
      </c>
      <c r="AC505" s="36" t="s">
        <v>370</v>
      </c>
      <c r="AD505" s="142">
        <v>45869</v>
      </c>
      <c r="AE505" s="86" t="s">
        <v>191</v>
      </c>
      <c r="AF505" s="38">
        <v>2</v>
      </c>
      <c r="AG505" s="38">
        <v>3</v>
      </c>
      <c r="AH505" s="36">
        <f t="shared" ref="AH505:AH524" si="212">AF505*AG505</f>
        <v>6</v>
      </c>
      <c r="AI505" s="36" t="str">
        <f t="shared" ref="AI505:AI550" si="213">IF(AH505&lt;=4,"BAJO",IF(AH505&lt;=8,"MEDIO",IF(AH505&lt;=20,"ALTO","MUY ALTO")))</f>
        <v>MEDIO</v>
      </c>
      <c r="AJ505" s="38">
        <v>10</v>
      </c>
      <c r="AK505" s="36">
        <f t="shared" ref="AK505:AK550" si="214">AH505*AJ505</f>
        <v>60</v>
      </c>
      <c r="AL505" s="86" t="str">
        <f t="shared" si="196"/>
        <v>III</v>
      </c>
      <c r="AM505" s="87" t="str">
        <f t="shared" si="194"/>
        <v>Mejorable</v>
      </c>
      <c r="AN505" s="36" t="s">
        <v>368</v>
      </c>
      <c r="AO505" s="86" t="s">
        <v>180</v>
      </c>
      <c r="AP505" s="36" t="s">
        <v>189</v>
      </c>
      <c r="AQ505" s="36" t="s">
        <v>189</v>
      </c>
      <c r="AR505" s="36" t="s">
        <v>189</v>
      </c>
      <c r="AS505" s="36" t="s">
        <v>369</v>
      </c>
      <c r="AT505" s="36" t="s">
        <v>370</v>
      </c>
      <c r="AU505" s="135" t="str">
        <f t="shared" si="195"/>
        <v>Se mantiene los controles establecidos</v>
      </c>
    </row>
    <row r="506" spans="1:47" s="47" customFormat="1" ht="174.75" customHeight="1" x14ac:dyDescent="0.25">
      <c r="B506" s="41" t="s">
        <v>567</v>
      </c>
      <c r="C506" s="73" t="s">
        <v>821</v>
      </c>
      <c r="D506" s="73" t="s">
        <v>822</v>
      </c>
      <c r="E506" s="36" t="s">
        <v>823</v>
      </c>
      <c r="F506" s="36" t="s">
        <v>824</v>
      </c>
      <c r="G506" s="66" t="s">
        <v>180</v>
      </c>
      <c r="H506" s="135" t="s">
        <v>181</v>
      </c>
      <c r="I506" s="36" t="s">
        <v>1128</v>
      </c>
      <c r="J506" s="39" t="s">
        <v>376</v>
      </c>
      <c r="K506" s="37" t="s">
        <v>377</v>
      </c>
      <c r="L506" s="36" t="s">
        <v>213</v>
      </c>
      <c r="M506" s="37" t="s">
        <v>378</v>
      </c>
      <c r="N506" s="37" t="s">
        <v>379</v>
      </c>
      <c r="O506" s="38">
        <v>2</v>
      </c>
      <c r="P506" s="38">
        <v>3</v>
      </c>
      <c r="Q506" s="36">
        <f t="shared" si="197"/>
        <v>6</v>
      </c>
      <c r="R506" s="36" t="str">
        <f t="shared" si="198"/>
        <v>MEDIO</v>
      </c>
      <c r="S506" s="38">
        <v>25</v>
      </c>
      <c r="T506" s="36">
        <f t="shared" si="199"/>
        <v>150</v>
      </c>
      <c r="U506" s="86" t="str">
        <f t="shared" si="200"/>
        <v>II</v>
      </c>
      <c r="V506" s="87" t="str">
        <f t="shared" si="201"/>
        <v>Aceptable con control especifico</v>
      </c>
      <c r="W506" s="36" t="s">
        <v>380</v>
      </c>
      <c r="X506" s="87" t="s">
        <v>180</v>
      </c>
      <c r="Y506" s="36" t="s">
        <v>189</v>
      </c>
      <c r="Z506" s="36" t="s">
        <v>189</v>
      </c>
      <c r="AA506" s="36" t="s">
        <v>460</v>
      </c>
      <c r="AB506" s="36" t="s">
        <v>382</v>
      </c>
      <c r="AC506" s="36" t="s">
        <v>370</v>
      </c>
      <c r="AD506" s="142">
        <v>45869</v>
      </c>
      <c r="AE506" s="86" t="s">
        <v>191</v>
      </c>
      <c r="AF506" s="38">
        <v>2</v>
      </c>
      <c r="AG506" s="38">
        <v>3</v>
      </c>
      <c r="AH506" s="36">
        <f t="shared" si="212"/>
        <v>6</v>
      </c>
      <c r="AI506" s="36" t="str">
        <f t="shared" si="213"/>
        <v>MEDIO</v>
      </c>
      <c r="AJ506" s="38">
        <v>25</v>
      </c>
      <c r="AK506" s="36">
        <f t="shared" si="214"/>
        <v>150</v>
      </c>
      <c r="AL506" s="86" t="str">
        <f t="shared" si="196"/>
        <v>II</v>
      </c>
      <c r="AM506" s="87" t="str">
        <f t="shared" si="194"/>
        <v>Aceptable con control especifico</v>
      </c>
      <c r="AN506" s="36" t="s">
        <v>380</v>
      </c>
      <c r="AO506" s="86" t="s">
        <v>180</v>
      </c>
      <c r="AP506" s="36" t="s">
        <v>189</v>
      </c>
      <c r="AQ506" s="36" t="s">
        <v>189</v>
      </c>
      <c r="AR506" s="36" t="s">
        <v>460</v>
      </c>
      <c r="AS506" s="36" t="s">
        <v>382</v>
      </c>
      <c r="AT506" s="36" t="s">
        <v>370</v>
      </c>
      <c r="AU506" s="135" t="str">
        <f t="shared" si="195"/>
        <v>Se mantiene los controles establecidos</v>
      </c>
    </row>
    <row r="507" spans="1:47" s="47" customFormat="1" ht="174.75" customHeight="1" x14ac:dyDescent="0.25">
      <c r="B507" s="41" t="s">
        <v>567</v>
      </c>
      <c r="C507" s="73" t="s">
        <v>821</v>
      </c>
      <c r="D507" s="73" t="s">
        <v>822</v>
      </c>
      <c r="E507" s="36" t="s">
        <v>823</v>
      </c>
      <c r="F507" s="36" t="s">
        <v>824</v>
      </c>
      <c r="G507" s="66" t="s">
        <v>180</v>
      </c>
      <c r="H507" s="135" t="s">
        <v>181</v>
      </c>
      <c r="I507" s="36" t="s">
        <v>219</v>
      </c>
      <c r="J507" s="39" t="s">
        <v>376</v>
      </c>
      <c r="K507" s="37" t="s">
        <v>220</v>
      </c>
      <c r="L507" s="36" t="s">
        <v>383</v>
      </c>
      <c r="M507" s="37" t="s">
        <v>384</v>
      </c>
      <c r="N507" s="37" t="s">
        <v>385</v>
      </c>
      <c r="O507" s="38">
        <v>2</v>
      </c>
      <c r="P507" s="38">
        <v>2</v>
      </c>
      <c r="Q507" s="36">
        <f t="shared" si="197"/>
        <v>4</v>
      </c>
      <c r="R507" s="36" t="str">
        <f t="shared" si="198"/>
        <v>BAJO</v>
      </c>
      <c r="S507" s="38">
        <v>25</v>
      </c>
      <c r="T507" s="36">
        <f t="shared" si="199"/>
        <v>100</v>
      </c>
      <c r="U507" s="86" t="str">
        <f t="shared" si="200"/>
        <v>III</v>
      </c>
      <c r="V507" s="87" t="str">
        <f t="shared" si="201"/>
        <v>Mejorable</v>
      </c>
      <c r="W507" s="36" t="s">
        <v>386</v>
      </c>
      <c r="X507" s="87" t="s">
        <v>180</v>
      </c>
      <c r="Y507" s="36" t="s">
        <v>189</v>
      </c>
      <c r="Z507" s="36" t="s">
        <v>189</v>
      </c>
      <c r="AA507" s="36" t="s">
        <v>387</v>
      </c>
      <c r="AB507" s="36" t="s">
        <v>388</v>
      </c>
      <c r="AC507" s="36" t="s">
        <v>370</v>
      </c>
      <c r="AD507" s="142">
        <v>45869</v>
      </c>
      <c r="AE507" s="86" t="s">
        <v>191</v>
      </c>
      <c r="AF507" s="38">
        <v>2</v>
      </c>
      <c r="AG507" s="38">
        <v>2</v>
      </c>
      <c r="AH507" s="36">
        <f t="shared" si="212"/>
        <v>4</v>
      </c>
      <c r="AI507" s="36" t="str">
        <f t="shared" si="213"/>
        <v>BAJO</v>
      </c>
      <c r="AJ507" s="38">
        <v>25</v>
      </c>
      <c r="AK507" s="36">
        <f t="shared" si="214"/>
        <v>100</v>
      </c>
      <c r="AL507" s="86" t="str">
        <f t="shared" si="196"/>
        <v>III</v>
      </c>
      <c r="AM507" s="87" t="str">
        <f t="shared" si="194"/>
        <v>Mejorable</v>
      </c>
      <c r="AN507" s="36" t="s">
        <v>386</v>
      </c>
      <c r="AO507" s="86" t="s">
        <v>180</v>
      </c>
      <c r="AP507" s="36" t="s">
        <v>189</v>
      </c>
      <c r="AQ507" s="36" t="s">
        <v>189</v>
      </c>
      <c r="AR507" s="36" t="s">
        <v>387</v>
      </c>
      <c r="AS507" s="36" t="s">
        <v>388</v>
      </c>
      <c r="AT507" s="36" t="s">
        <v>370</v>
      </c>
      <c r="AU507" s="135" t="str">
        <f t="shared" si="195"/>
        <v>Se mantiene los controles establecidos</v>
      </c>
    </row>
    <row r="508" spans="1:47" s="47" customFormat="1" ht="174.75" customHeight="1" x14ac:dyDescent="0.25">
      <c r="B508" s="41" t="s">
        <v>567</v>
      </c>
      <c r="C508" s="73" t="s">
        <v>821</v>
      </c>
      <c r="D508" s="73" t="s">
        <v>822</v>
      </c>
      <c r="E508" s="36" t="s">
        <v>823</v>
      </c>
      <c r="F508" s="36" t="s">
        <v>824</v>
      </c>
      <c r="G508" s="66" t="s">
        <v>180</v>
      </c>
      <c r="H508" s="135" t="s">
        <v>181</v>
      </c>
      <c r="I508" s="36" t="s">
        <v>595</v>
      </c>
      <c r="J508" s="39" t="s">
        <v>376</v>
      </c>
      <c r="K508" s="36" t="s">
        <v>837</v>
      </c>
      <c r="L508" s="36" t="s">
        <v>383</v>
      </c>
      <c r="M508" s="37" t="s">
        <v>221</v>
      </c>
      <c r="N508" s="37" t="s">
        <v>700</v>
      </c>
      <c r="O508" s="38">
        <v>2</v>
      </c>
      <c r="P508" s="38">
        <v>3</v>
      </c>
      <c r="Q508" s="36">
        <f t="shared" si="197"/>
        <v>6</v>
      </c>
      <c r="R508" s="36" t="str">
        <f t="shared" si="198"/>
        <v>MEDIO</v>
      </c>
      <c r="S508" s="38">
        <v>10</v>
      </c>
      <c r="T508" s="36">
        <f t="shared" si="199"/>
        <v>60</v>
      </c>
      <c r="U508" s="86" t="str">
        <f t="shared" si="200"/>
        <v>III</v>
      </c>
      <c r="V508" s="87" t="str">
        <f t="shared" si="201"/>
        <v>Mejorable</v>
      </c>
      <c r="W508" s="36" t="s">
        <v>597</v>
      </c>
      <c r="X508" s="87" t="s">
        <v>180</v>
      </c>
      <c r="Y508" s="36" t="s">
        <v>189</v>
      </c>
      <c r="Z508" s="36" t="s">
        <v>189</v>
      </c>
      <c r="AA508" s="36" t="s">
        <v>189</v>
      </c>
      <c r="AB508" s="36" t="s">
        <v>838</v>
      </c>
      <c r="AC508" s="36" t="s">
        <v>370</v>
      </c>
      <c r="AD508" s="142">
        <v>45869</v>
      </c>
      <c r="AE508" s="86" t="s">
        <v>191</v>
      </c>
      <c r="AF508" s="38">
        <v>2</v>
      </c>
      <c r="AG508" s="38">
        <v>3</v>
      </c>
      <c r="AH508" s="36">
        <f t="shared" si="212"/>
        <v>6</v>
      </c>
      <c r="AI508" s="36" t="str">
        <f t="shared" si="213"/>
        <v>MEDIO</v>
      </c>
      <c r="AJ508" s="38">
        <v>10</v>
      </c>
      <c r="AK508" s="36">
        <f t="shared" si="214"/>
        <v>60</v>
      </c>
      <c r="AL508" s="86" t="str">
        <f t="shared" si="196"/>
        <v>III</v>
      </c>
      <c r="AM508" s="87" t="str">
        <f t="shared" si="194"/>
        <v>Mejorable</v>
      </c>
      <c r="AN508" s="36" t="s">
        <v>597</v>
      </c>
      <c r="AO508" s="86" t="s">
        <v>180</v>
      </c>
      <c r="AP508" s="36" t="s">
        <v>189</v>
      </c>
      <c r="AQ508" s="36" t="s">
        <v>189</v>
      </c>
      <c r="AR508" s="36" t="s">
        <v>189</v>
      </c>
      <c r="AS508" s="36" t="s">
        <v>838</v>
      </c>
      <c r="AT508" s="36" t="s">
        <v>370</v>
      </c>
      <c r="AU508" s="135" t="str">
        <f t="shared" si="195"/>
        <v>Se mantiene los controles establecidos</v>
      </c>
    </row>
    <row r="509" spans="1:47" s="47" customFormat="1" ht="174.75" customHeight="1" x14ac:dyDescent="0.25">
      <c r="B509" s="41" t="s">
        <v>567</v>
      </c>
      <c r="C509" s="73" t="s">
        <v>821</v>
      </c>
      <c r="D509" s="73" t="s">
        <v>822</v>
      </c>
      <c r="E509" s="36" t="s">
        <v>823</v>
      </c>
      <c r="F509" s="36" t="s">
        <v>824</v>
      </c>
      <c r="G509" s="66" t="s">
        <v>180</v>
      </c>
      <c r="H509" s="135" t="s">
        <v>181</v>
      </c>
      <c r="I509" s="36" t="s">
        <v>389</v>
      </c>
      <c r="J509" s="39" t="s">
        <v>225</v>
      </c>
      <c r="K509" s="37" t="s">
        <v>390</v>
      </c>
      <c r="L509" s="36" t="s">
        <v>229</v>
      </c>
      <c r="M509" s="37" t="s">
        <v>391</v>
      </c>
      <c r="N509" s="37" t="s">
        <v>392</v>
      </c>
      <c r="O509" s="38">
        <v>1</v>
      </c>
      <c r="P509" s="38">
        <v>2</v>
      </c>
      <c r="Q509" s="36">
        <f t="shared" si="197"/>
        <v>2</v>
      </c>
      <c r="R509" s="36" t="str">
        <f t="shared" si="198"/>
        <v>BAJO</v>
      </c>
      <c r="S509" s="38">
        <v>10</v>
      </c>
      <c r="T509" s="36">
        <f t="shared" si="199"/>
        <v>20</v>
      </c>
      <c r="U509" s="86" t="str">
        <f t="shared" si="200"/>
        <v>IV</v>
      </c>
      <c r="V509" s="87" t="str">
        <f t="shared" si="201"/>
        <v>Aceptable</v>
      </c>
      <c r="W509" s="36" t="s">
        <v>393</v>
      </c>
      <c r="X509" s="87" t="s">
        <v>180</v>
      </c>
      <c r="Y509" s="36" t="s">
        <v>189</v>
      </c>
      <c r="Z509" s="36" t="s">
        <v>189</v>
      </c>
      <c r="AA509" s="36" t="s">
        <v>394</v>
      </c>
      <c r="AB509" s="36" t="s">
        <v>395</v>
      </c>
      <c r="AC509" s="36" t="s">
        <v>396</v>
      </c>
      <c r="AD509" s="142">
        <v>45869</v>
      </c>
      <c r="AE509" s="86" t="s">
        <v>191</v>
      </c>
      <c r="AF509" s="38">
        <v>1</v>
      </c>
      <c r="AG509" s="38">
        <v>2</v>
      </c>
      <c r="AH509" s="36">
        <f t="shared" si="212"/>
        <v>2</v>
      </c>
      <c r="AI509" s="36" t="str">
        <f t="shared" si="213"/>
        <v>BAJO</v>
      </c>
      <c r="AJ509" s="38">
        <v>10</v>
      </c>
      <c r="AK509" s="36">
        <f t="shared" si="214"/>
        <v>20</v>
      </c>
      <c r="AL509" s="86" t="str">
        <f t="shared" si="196"/>
        <v>IV</v>
      </c>
      <c r="AM509" s="87" t="str">
        <f t="shared" si="194"/>
        <v>Aceptable</v>
      </c>
      <c r="AN509" s="36" t="s">
        <v>393</v>
      </c>
      <c r="AO509" s="86" t="s">
        <v>180</v>
      </c>
      <c r="AP509" s="36" t="s">
        <v>189</v>
      </c>
      <c r="AQ509" s="36" t="s">
        <v>189</v>
      </c>
      <c r="AR509" s="36" t="s">
        <v>394</v>
      </c>
      <c r="AS509" s="36" t="s">
        <v>395</v>
      </c>
      <c r="AT509" s="36" t="s">
        <v>396</v>
      </c>
      <c r="AU509" s="135" t="str">
        <f t="shared" si="195"/>
        <v>Se mantiene los controles establecidos</v>
      </c>
    </row>
    <row r="510" spans="1:47" s="47" customFormat="1" ht="174.75" customHeight="1" x14ac:dyDescent="0.25">
      <c r="B510" s="41" t="s">
        <v>567</v>
      </c>
      <c r="C510" s="73" t="s">
        <v>821</v>
      </c>
      <c r="D510" s="73" t="s">
        <v>822</v>
      </c>
      <c r="E510" s="36" t="s">
        <v>823</v>
      </c>
      <c r="F510" s="36" t="s">
        <v>824</v>
      </c>
      <c r="G510" s="66" t="s">
        <v>180</v>
      </c>
      <c r="H510" s="135" t="s">
        <v>181</v>
      </c>
      <c r="I510" s="36" t="s">
        <v>397</v>
      </c>
      <c r="J510" s="39" t="s">
        <v>225</v>
      </c>
      <c r="K510" s="37" t="s">
        <v>398</v>
      </c>
      <c r="L510" s="36" t="s">
        <v>399</v>
      </c>
      <c r="M510" s="37" t="s">
        <v>400</v>
      </c>
      <c r="N510" s="37" t="s">
        <v>229</v>
      </c>
      <c r="O510" s="38">
        <v>2</v>
      </c>
      <c r="P510" s="38">
        <v>2</v>
      </c>
      <c r="Q510" s="36">
        <f t="shared" si="197"/>
        <v>4</v>
      </c>
      <c r="R510" s="36" t="str">
        <f t="shared" si="198"/>
        <v>BAJO</v>
      </c>
      <c r="S510" s="38">
        <v>25</v>
      </c>
      <c r="T510" s="36">
        <f t="shared" si="199"/>
        <v>100</v>
      </c>
      <c r="U510" s="86" t="str">
        <f t="shared" si="200"/>
        <v>III</v>
      </c>
      <c r="V510" s="87" t="str">
        <f t="shared" si="201"/>
        <v>Mejorable</v>
      </c>
      <c r="W510" s="36" t="s">
        <v>230</v>
      </c>
      <c r="X510" s="87" t="s">
        <v>180</v>
      </c>
      <c r="Y510" s="36" t="s">
        <v>189</v>
      </c>
      <c r="Z510" s="36" t="s">
        <v>189</v>
      </c>
      <c r="AA510" s="36" t="s">
        <v>401</v>
      </c>
      <c r="AB510" s="36" t="s">
        <v>770</v>
      </c>
      <c r="AC510" s="36" t="s">
        <v>403</v>
      </c>
      <c r="AD510" s="142">
        <v>45869</v>
      </c>
      <c r="AE510" s="86" t="s">
        <v>191</v>
      </c>
      <c r="AF510" s="38">
        <v>2</v>
      </c>
      <c r="AG510" s="38">
        <v>2</v>
      </c>
      <c r="AH510" s="36">
        <f t="shared" si="212"/>
        <v>4</v>
      </c>
      <c r="AI510" s="36" t="str">
        <f t="shared" si="213"/>
        <v>BAJO</v>
      </c>
      <c r="AJ510" s="38">
        <v>25</v>
      </c>
      <c r="AK510" s="36">
        <f t="shared" si="214"/>
        <v>100</v>
      </c>
      <c r="AL510" s="86" t="str">
        <f t="shared" si="196"/>
        <v>III</v>
      </c>
      <c r="AM510" s="87" t="str">
        <f t="shared" ref="AM510:AM550" si="215">IF(AL510="IV","Aceptable",IF(AL510="III","Mejorable",IF(AL510="II","Aceptable con control especifico", IF(AL510="I","No Aceptable",FALSE))))</f>
        <v>Mejorable</v>
      </c>
      <c r="AN510" s="36" t="s">
        <v>230</v>
      </c>
      <c r="AO510" s="86" t="s">
        <v>180</v>
      </c>
      <c r="AP510" s="36" t="s">
        <v>189</v>
      </c>
      <c r="AQ510" s="36" t="s">
        <v>189</v>
      </c>
      <c r="AR510" s="36" t="s">
        <v>401</v>
      </c>
      <c r="AS510" s="36" t="s">
        <v>770</v>
      </c>
      <c r="AT510" s="36" t="s">
        <v>403</v>
      </c>
      <c r="AU510" s="135" t="str">
        <f t="shared" si="195"/>
        <v>Se mantiene los controles establecidos</v>
      </c>
    </row>
    <row r="511" spans="1:47" s="47" customFormat="1" ht="174.75" customHeight="1" x14ac:dyDescent="0.25">
      <c r="B511" s="41" t="s">
        <v>567</v>
      </c>
      <c r="C511" s="73" t="s">
        <v>821</v>
      </c>
      <c r="D511" s="73" t="s">
        <v>822</v>
      </c>
      <c r="E511" s="36" t="s">
        <v>823</v>
      </c>
      <c r="F511" s="36" t="s">
        <v>824</v>
      </c>
      <c r="G511" s="66" t="s">
        <v>180</v>
      </c>
      <c r="H511" s="135" t="s">
        <v>181</v>
      </c>
      <c r="I511" s="36" t="s">
        <v>404</v>
      </c>
      <c r="J511" s="39" t="s">
        <v>225</v>
      </c>
      <c r="K511" s="37" t="s">
        <v>405</v>
      </c>
      <c r="L511" s="36" t="s">
        <v>229</v>
      </c>
      <c r="M511" s="37" t="s">
        <v>406</v>
      </c>
      <c r="N511" s="37" t="s">
        <v>407</v>
      </c>
      <c r="O511" s="38">
        <v>2</v>
      </c>
      <c r="P511" s="38">
        <v>2</v>
      </c>
      <c r="Q511" s="36">
        <f t="shared" si="197"/>
        <v>4</v>
      </c>
      <c r="R511" s="36" t="str">
        <f t="shared" si="198"/>
        <v>BAJO</v>
      </c>
      <c r="S511" s="38">
        <v>10</v>
      </c>
      <c r="T511" s="36">
        <f t="shared" si="199"/>
        <v>40</v>
      </c>
      <c r="U511" s="86" t="str">
        <f t="shared" si="200"/>
        <v>III</v>
      </c>
      <c r="V511" s="143" t="str">
        <f t="shared" si="201"/>
        <v>Mejorable</v>
      </c>
      <c r="W511" s="36" t="s">
        <v>237</v>
      </c>
      <c r="X511" s="87" t="s">
        <v>180</v>
      </c>
      <c r="Y511" s="36" t="s">
        <v>189</v>
      </c>
      <c r="Z511" s="36" t="s">
        <v>189</v>
      </c>
      <c r="AA511" s="36" t="s">
        <v>462</v>
      </c>
      <c r="AB511" s="36" t="s">
        <v>409</v>
      </c>
      <c r="AC511" s="36" t="s">
        <v>370</v>
      </c>
      <c r="AD511" s="142">
        <v>45869</v>
      </c>
      <c r="AE511" s="86" t="s">
        <v>191</v>
      </c>
      <c r="AF511" s="38">
        <v>2</v>
      </c>
      <c r="AG511" s="38">
        <v>2</v>
      </c>
      <c r="AH511" s="36">
        <f t="shared" si="212"/>
        <v>4</v>
      </c>
      <c r="AI511" s="36" t="str">
        <f t="shared" si="213"/>
        <v>BAJO</v>
      </c>
      <c r="AJ511" s="38">
        <v>10</v>
      </c>
      <c r="AK511" s="36">
        <f t="shared" si="214"/>
        <v>40</v>
      </c>
      <c r="AL511" s="86" t="str">
        <f t="shared" si="196"/>
        <v>III</v>
      </c>
      <c r="AM511" s="143" t="str">
        <f t="shared" si="215"/>
        <v>Mejorable</v>
      </c>
      <c r="AN511" s="36" t="s">
        <v>237</v>
      </c>
      <c r="AO511" s="86" t="s">
        <v>180</v>
      </c>
      <c r="AP511" s="36" t="s">
        <v>189</v>
      </c>
      <c r="AQ511" s="36" t="s">
        <v>189</v>
      </c>
      <c r="AR511" s="36" t="s">
        <v>462</v>
      </c>
      <c r="AS511" s="36" t="s">
        <v>409</v>
      </c>
      <c r="AT511" s="36" t="s">
        <v>370</v>
      </c>
      <c r="AU511" s="135" t="str">
        <f t="shared" si="195"/>
        <v>Se mantiene los controles establecidos</v>
      </c>
    </row>
    <row r="512" spans="1:47" s="99" customFormat="1" ht="174.75" customHeight="1" x14ac:dyDescent="0.25">
      <c r="B512" s="92" t="s">
        <v>567</v>
      </c>
      <c r="C512" s="93" t="s">
        <v>821</v>
      </c>
      <c r="D512" s="93" t="s">
        <v>822</v>
      </c>
      <c r="E512" s="94" t="s">
        <v>823</v>
      </c>
      <c r="F512" s="94" t="s">
        <v>824</v>
      </c>
      <c r="G512" s="95" t="s">
        <v>180</v>
      </c>
      <c r="H512" s="135" t="s">
        <v>181</v>
      </c>
      <c r="I512" s="94" t="s">
        <v>839</v>
      </c>
      <c r="J512" s="96" t="s">
        <v>225</v>
      </c>
      <c r="K512" s="97" t="s">
        <v>410</v>
      </c>
      <c r="L512" s="86" t="s">
        <v>234</v>
      </c>
      <c r="M512" s="97" t="s">
        <v>411</v>
      </c>
      <c r="N512" s="97" t="s">
        <v>407</v>
      </c>
      <c r="O512" s="87">
        <v>1</v>
      </c>
      <c r="P512" s="87">
        <v>3</v>
      </c>
      <c r="Q512" s="87">
        <f>O512*P512</f>
        <v>3</v>
      </c>
      <c r="R512" s="86" t="str">
        <f t="shared" si="198"/>
        <v>BAJO</v>
      </c>
      <c r="S512" s="87">
        <v>25</v>
      </c>
      <c r="T512" s="87">
        <f t="shared" si="199"/>
        <v>75</v>
      </c>
      <c r="U512" s="87" t="str">
        <f t="shared" si="200"/>
        <v>III</v>
      </c>
      <c r="V512" s="143" t="str">
        <f t="shared" si="201"/>
        <v>Mejorable</v>
      </c>
      <c r="W512" s="94" t="s">
        <v>237</v>
      </c>
      <c r="X512" s="87" t="s">
        <v>180</v>
      </c>
      <c r="Y512" s="94" t="s">
        <v>189</v>
      </c>
      <c r="Z512" s="94" t="s">
        <v>189</v>
      </c>
      <c r="AA512" s="94" t="s">
        <v>412</v>
      </c>
      <c r="AB512" s="94" t="s">
        <v>413</v>
      </c>
      <c r="AC512" s="94" t="s">
        <v>414</v>
      </c>
      <c r="AD512" s="142">
        <v>45869</v>
      </c>
      <c r="AE512" s="86" t="s">
        <v>191</v>
      </c>
      <c r="AF512" s="87">
        <v>6</v>
      </c>
      <c r="AG512" s="87">
        <v>3</v>
      </c>
      <c r="AH512" s="87">
        <f>AF512*AG512</f>
        <v>18</v>
      </c>
      <c r="AI512" s="86" t="str">
        <f t="shared" si="213"/>
        <v>ALTO</v>
      </c>
      <c r="AJ512" s="87">
        <v>25</v>
      </c>
      <c r="AK512" s="87">
        <f t="shared" si="214"/>
        <v>450</v>
      </c>
      <c r="AL512" s="87" t="str">
        <f t="shared" si="196"/>
        <v>II</v>
      </c>
      <c r="AM512" s="143" t="str">
        <f t="shared" si="215"/>
        <v>Aceptable con control especifico</v>
      </c>
      <c r="AN512" s="94" t="s">
        <v>237</v>
      </c>
      <c r="AO512" s="86" t="s">
        <v>180</v>
      </c>
      <c r="AP512" s="94" t="s">
        <v>189</v>
      </c>
      <c r="AQ512" s="94" t="s">
        <v>189</v>
      </c>
      <c r="AR512" s="94" t="s">
        <v>412</v>
      </c>
      <c r="AS512" s="94" t="s">
        <v>413</v>
      </c>
      <c r="AT512" s="94" t="s">
        <v>414</v>
      </c>
      <c r="AU512" s="135" t="str">
        <f t="shared" si="195"/>
        <v>Disminuyó el riesgo</v>
      </c>
    </row>
    <row r="513" spans="2:47" s="47" customFormat="1" ht="174.75" customHeight="1" x14ac:dyDescent="0.25">
      <c r="B513" s="41" t="s">
        <v>567</v>
      </c>
      <c r="C513" s="73" t="s">
        <v>821</v>
      </c>
      <c r="D513" s="73" t="s">
        <v>822</v>
      </c>
      <c r="E513" s="36" t="s">
        <v>823</v>
      </c>
      <c r="F513" s="36" t="s">
        <v>824</v>
      </c>
      <c r="G513" s="66" t="s">
        <v>180</v>
      </c>
      <c r="H513" s="135" t="s">
        <v>181</v>
      </c>
      <c r="I513" s="36" t="s">
        <v>315</v>
      </c>
      <c r="J513" s="39" t="s">
        <v>225</v>
      </c>
      <c r="K513" s="37" t="s">
        <v>316</v>
      </c>
      <c r="L513" s="36" t="s">
        <v>229</v>
      </c>
      <c r="M513" s="37" t="s">
        <v>411</v>
      </c>
      <c r="N513" s="37" t="s">
        <v>415</v>
      </c>
      <c r="O513" s="38">
        <v>2</v>
      </c>
      <c r="P513" s="38">
        <v>2</v>
      </c>
      <c r="Q513" s="36">
        <f t="shared" si="197"/>
        <v>4</v>
      </c>
      <c r="R513" s="36" t="str">
        <f t="shared" si="198"/>
        <v>BAJO</v>
      </c>
      <c r="S513" s="38">
        <v>10</v>
      </c>
      <c r="T513" s="36">
        <f t="shared" si="199"/>
        <v>40</v>
      </c>
      <c r="U513" s="86" t="str">
        <f t="shared" si="200"/>
        <v>III</v>
      </c>
      <c r="V513" s="143" t="str">
        <f t="shared" si="201"/>
        <v>Mejorable</v>
      </c>
      <c r="W513" s="36" t="s">
        <v>237</v>
      </c>
      <c r="X513" s="87" t="s">
        <v>180</v>
      </c>
      <c r="Y513" s="36" t="s">
        <v>189</v>
      </c>
      <c r="Z513" s="36" t="s">
        <v>189</v>
      </c>
      <c r="AA513" s="36" t="s">
        <v>416</v>
      </c>
      <c r="AB513" s="36" t="s">
        <v>417</v>
      </c>
      <c r="AC513" s="36" t="s">
        <v>418</v>
      </c>
      <c r="AD513" s="142">
        <v>45869</v>
      </c>
      <c r="AE513" s="86" t="s">
        <v>191</v>
      </c>
      <c r="AF513" s="38">
        <v>2</v>
      </c>
      <c r="AG513" s="38">
        <v>2</v>
      </c>
      <c r="AH513" s="36">
        <f t="shared" si="212"/>
        <v>4</v>
      </c>
      <c r="AI513" s="36" t="str">
        <f t="shared" si="213"/>
        <v>BAJO</v>
      </c>
      <c r="AJ513" s="38">
        <v>10</v>
      </c>
      <c r="AK513" s="36">
        <f t="shared" si="214"/>
        <v>40</v>
      </c>
      <c r="AL513" s="86" t="str">
        <f t="shared" si="196"/>
        <v>III</v>
      </c>
      <c r="AM513" s="143" t="str">
        <f t="shared" si="215"/>
        <v>Mejorable</v>
      </c>
      <c r="AN513" s="36" t="s">
        <v>237</v>
      </c>
      <c r="AO513" s="86" t="s">
        <v>180</v>
      </c>
      <c r="AP513" s="36" t="s">
        <v>189</v>
      </c>
      <c r="AQ513" s="36" t="s">
        <v>189</v>
      </c>
      <c r="AR513" s="36" t="s">
        <v>416</v>
      </c>
      <c r="AS513" s="36" t="s">
        <v>417</v>
      </c>
      <c r="AT513" s="36" t="s">
        <v>418</v>
      </c>
      <c r="AU513" s="135" t="str">
        <f t="shared" si="195"/>
        <v>Se mantiene los controles establecidos</v>
      </c>
    </row>
    <row r="514" spans="2:47" s="47" customFormat="1" ht="174.75" customHeight="1" x14ac:dyDescent="0.25">
      <c r="B514" s="41" t="s">
        <v>567</v>
      </c>
      <c r="C514" s="73" t="s">
        <v>821</v>
      </c>
      <c r="D514" s="73" t="s">
        <v>822</v>
      </c>
      <c r="E514" s="36" t="s">
        <v>823</v>
      </c>
      <c r="F514" s="36" t="s">
        <v>824</v>
      </c>
      <c r="G514" s="66" t="s">
        <v>180</v>
      </c>
      <c r="H514" s="135" t="s">
        <v>181</v>
      </c>
      <c r="I514" s="36" t="s">
        <v>419</v>
      </c>
      <c r="J514" s="39" t="s">
        <v>225</v>
      </c>
      <c r="K514" s="37" t="s">
        <v>405</v>
      </c>
      <c r="L514" s="36" t="s">
        <v>185</v>
      </c>
      <c r="M514" s="37" t="s">
        <v>420</v>
      </c>
      <c r="N514" s="37" t="s">
        <v>407</v>
      </c>
      <c r="O514" s="38">
        <v>2</v>
      </c>
      <c r="P514" s="38">
        <v>2</v>
      </c>
      <c r="Q514" s="36">
        <f t="shared" si="197"/>
        <v>4</v>
      </c>
      <c r="R514" s="36" t="str">
        <f t="shared" si="198"/>
        <v>BAJO</v>
      </c>
      <c r="S514" s="38">
        <v>10</v>
      </c>
      <c r="T514" s="36">
        <f t="shared" si="199"/>
        <v>40</v>
      </c>
      <c r="U514" s="86" t="str">
        <f t="shared" si="200"/>
        <v>III</v>
      </c>
      <c r="V514" s="143" t="str">
        <f t="shared" si="201"/>
        <v>Mejorable</v>
      </c>
      <c r="W514" s="36" t="s">
        <v>237</v>
      </c>
      <c r="X514" s="87" t="s">
        <v>180</v>
      </c>
      <c r="Y514" s="36" t="s">
        <v>189</v>
      </c>
      <c r="Z514" s="36" t="s">
        <v>189</v>
      </c>
      <c r="AA514" s="36" t="s">
        <v>421</v>
      </c>
      <c r="AB514" s="36" t="s">
        <v>840</v>
      </c>
      <c r="AC514" s="36" t="s">
        <v>423</v>
      </c>
      <c r="AD514" s="142">
        <v>45869</v>
      </c>
      <c r="AE514" s="86" t="s">
        <v>191</v>
      </c>
      <c r="AF514" s="38">
        <v>2</v>
      </c>
      <c r="AG514" s="38">
        <v>2</v>
      </c>
      <c r="AH514" s="36">
        <f t="shared" si="212"/>
        <v>4</v>
      </c>
      <c r="AI514" s="36" t="str">
        <f t="shared" si="213"/>
        <v>BAJO</v>
      </c>
      <c r="AJ514" s="38">
        <v>10</v>
      </c>
      <c r="AK514" s="36">
        <f t="shared" si="214"/>
        <v>40</v>
      </c>
      <c r="AL514" s="86" t="str">
        <f t="shared" si="196"/>
        <v>III</v>
      </c>
      <c r="AM514" s="143" t="str">
        <f t="shared" si="215"/>
        <v>Mejorable</v>
      </c>
      <c r="AN514" s="36" t="s">
        <v>237</v>
      </c>
      <c r="AO514" s="86" t="s">
        <v>180</v>
      </c>
      <c r="AP514" s="36" t="s">
        <v>189</v>
      </c>
      <c r="AQ514" s="36" t="s">
        <v>189</v>
      </c>
      <c r="AR514" s="36" t="s">
        <v>421</v>
      </c>
      <c r="AS514" s="36" t="s">
        <v>840</v>
      </c>
      <c r="AT514" s="36" t="s">
        <v>423</v>
      </c>
      <c r="AU514" s="135" t="str">
        <f t="shared" si="195"/>
        <v>Se mantiene los controles establecidos</v>
      </c>
    </row>
    <row r="515" spans="2:47" s="47" customFormat="1" ht="174.75" customHeight="1" x14ac:dyDescent="0.25">
      <c r="B515" s="41" t="s">
        <v>567</v>
      </c>
      <c r="C515" s="73" t="s">
        <v>821</v>
      </c>
      <c r="D515" s="73" t="s">
        <v>822</v>
      </c>
      <c r="E515" s="36" t="s">
        <v>823</v>
      </c>
      <c r="F515" s="36" t="s">
        <v>824</v>
      </c>
      <c r="G515" s="66" t="s">
        <v>180</v>
      </c>
      <c r="H515" s="135" t="s">
        <v>181</v>
      </c>
      <c r="I515" s="36" t="s">
        <v>424</v>
      </c>
      <c r="J515" s="39" t="s">
        <v>225</v>
      </c>
      <c r="K515" s="37" t="s">
        <v>425</v>
      </c>
      <c r="L515" s="36" t="s">
        <v>426</v>
      </c>
      <c r="M515" s="37" t="s">
        <v>427</v>
      </c>
      <c r="N515" s="37" t="s">
        <v>428</v>
      </c>
      <c r="O515" s="38">
        <v>2</v>
      </c>
      <c r="P515" s="38">
        <v>2</v>
      </c>
      <c r="Q515" s="36">
        <f t="shared" si="197"/>
        <v>4</v>
      </c>
      <c r="R515" s="36" t="str">
        <f t="shared" si="198"/>
        <v>BAJO</v>
      </c>
      <c r="S515" s="38">
        <v>100</v>
      </c>
      <c r="T515" s="36">
        <f t="shared" si="199"/>
        <v>400</v>
      </c>
      <c r="U515" s="86" t="str">
        <f t="shared" si="200"/>
        <v>II</v>
      </c>
      <c r="V515" s="87" t="str">
        <f t="shared" si="201"/>
        <v>Aceptable con control especifico</v>
      </c>
      <c r="W515" s="36" t="s">
        <v>429</v>
      </c>
      <c r="X515" s="87" t="s">
        <v>180</v>
      </c>
      <c r="Y515" s="36" t="s">
        <v>189</v>
      </c>
      <c r="Z515" s="36" t="s">
        <v>189</v>
      </c>
      <c r="AA515" s="36" t="s">
        <v>189</v>
      </c>
      <c r="AB515" s="36" t="s">
        <v>430</v>
      </c>
      <c r="AC515" s="36" t="s">
        <v>431</v>
      </c>
      <c r="AD515" s="142">
        <v>45869</v>
      </c>
      <c r="AE515" s="86" t="s">
        <v>191</v>
      </c>
      <c r="AF515" s="38">
        <v>2</v>
      </c>
      <c r="AG515" s="38">
        <v>2</v>
      </c>
      <c r="AH515" s="36">
        <f t="shared" si="212"/>
        <v>4</v>
      </c>
      <c r="AI515" s="36" t="str">
        <f t="shared" si="213"/>
        <v>BAJO</v>
      </c>
      <c r="AJ515" s="38">
        <v>100</v>
      </c>
      <c r="AK515" s="36">
        <f t="shared" si="214"/>
        <v>400</v>
      </c>
      <c r="AL515" s="86" t="str">
        <f t="shared" si="196"/>
        <v>II</v>
      </c>
      <c r="AM515" s="87" t="str">
        <f t="shared" si="215"/>
        <v>Aceptable con control especifico</v>
      </c>
      <c r="AN515" s="36" t="s">
        <v>429</v>
      </c>
      <c r="AO515" s="86" t="s">
        <v>180</v>
      </c>
      <c r="AP515" s="36" t="s">
        <v>189</v>
      </c>
      <c r="AQ515" s="36" t="s">
        <v>189</v>
      </c>
      <c r="AR515" s="36" t="s">
        <v>189</v>
      </c>
      <c r="AS515" s="36" t="s">
        <v>430</v>
      </c>
      <c r="AT515" s="36" t="s">
        <v>431</v>
      </c>
      <c r="AU515" s="135" t="str">
        <f t="shared" si="195"/>
        <v>Se mantiene los controles establecidos</v>
      </c>
    </row>
    <row r="516" spans="2:47" s="47" customFormat="1" ht="174.75" customHeight="1" x14ac:dyDescent="0.25">
      <c r="B516" s="41" t="s">
        <v>567</v>
      </c>
      <c r="C516" s="73" t="s">
        <v>821</v>
      </c>
      <c r="D516" s="73" t="s">
        <v>822</v>
      </c>
      <c r="E516" s="36" t="s">
        <v>823</v>
      </c>
      <c r="F516" s="36" t="s">
        <v>824</v>
      </c>
      <c r="G516" s="66" t="s">
        <v>180</v>
      </c>
      <c r="H516" s="135" t="s">
        <v>247</v>
      </c>
      <c r="I516" s="36" t="s">
        <v>238</v>
      </c>
      <c r="J516" s="39" t="s">
        <v>225</v>
      </c>
      <c r="K516" s="37" t="s">
        <v>432</v>
      </c>
      <c r="L516" s="70" t="s">
        <v>433</v>
      </c>
      <c r="M516" s="72" t="s">
        <v>434</v>
      </c>
      <c r="N516" s="72" t="s">
        <v>435</v>
      </c>
      <c r="O516" s="38">
        <v>2</v>
      </c>
      <c r="P516" s="38">
        <v>2</v>
      </c>
      <c r="Q516" s="36">
        <f t="shared" si="197"/>
        <v>4</v>
      </c>
      <c r="R516" s="36" t="str">
        <f t="shared" si="198"/>
        <v>BAJO</v>
      </c>
      <c r="S516" s="38">
        <v>100</v>
      </c>
      <c r="T516" s="36">
        <f t="shared" si="199"/>
        <v>400</v>
      </c>
      <c r="U516" s="86" t="str">
        <f t="shared" si="200"/>
        <v>II</v>
      </c>
      <c r="V516" s="87" t="str">
        <f t="shared" si="201"/>
        <v>Aceptable con control especifico</v>
      </c>
      <c r="W516" s="38" t="s">
        <v>242</v>
      </c>
      <c r="X516" s="87" t="s">
        <v>180</v>
      </c>
      <c r="Y516" s="36" t="s">
        <v>189</v>
      </c>
      <c r="Z516" s="36" t="s">
        <v>189</v>
      </c>
      <c r="AA516" s="36" t="s">
        <v>651</v>
      </c>
      <c r="AB516" s="72" t="s">
        <v>437</v>
      </c>
      <c r="AC516" s="36" t="s">
        <v>438</v>
      </c>
      <c r="AD516" s="142">
        <v>45869</v>
      </c>
      <c r="AE516" s="86" t="s">
        <v>191</v>
      </c>
      <c r="AF516" s="38">
        <v>2</v>
      </c>
      <c r="AG516" s="38">
        <v>2</v>
      </c>
      <c r="AH516" s="36">
        <f t="shared" si="212"/>
        <v>4</v>
      </c>
      <c r="AI516" s="36" t="str">
        <f t="shared" si="213"/>
        <v>BAJO</v>
      </c>
      <c r="AJ516" s="38">
        <v>100</v>
      </c>
      <c r="AK516" s="36">
        <f t="shared" si="214"/>
        <v>400</v>
      </c>
      <c r="AL516" s="86" t="str">
        <f t="shared" si="196"/>
        <v>II</v>
      </c>
      <c r="AM516" s="87" t="str">
        <f t="shared" si="215"/>
        <v>Aceptable con control especifico</v>
      </c>
      <c r="AN516" s="38" t="s">
        <v>242</v>
      </c>
      <c r="AO516" s="86" t="s">
        <v>180</v>
      </c>
      <c r="AP516" s="36" t="s">
        <v>189</v>
      </c>
      <c r="AQ516" s="36" t="s">
        <v>189</v>
      </c>
      <c r="AR516" s="36" t="s">
        <v>651</v>
      </c>
      <c r="AS516" s="72" t="s">
        <v>437</v>
      </c>
      <c r="AT516" s="36" t="s">
        <v>438</v>
      </c>
      <c r="AU516" s="135" t="str">
        <f t="shared" si="195"/>
        <v>Se mantiene los controles establecidos</v>
      </c>
    </row>
    <row r="517" spans="2:47" s="47" customFormat="1" ht="174.75" customHeight="1" x14ac:dyDescent="0.25">
      <c r="B517" s="41" t="s">
        <v>567</v>
      </c>
      <c r="C517" s="73" t="s">
        <v>821</v>
      </c>
      <c r="D517" s="73" t="s">
        <v>822</v>
      </c>
      <c r="E517" s="36" t="s">
        <v>823</v>
      </c>
      <c r="F517" s="36" t="s">
        <v>824</v>
      </c>
      <c r="G517" s="66" t="s">
        <v>180</v>
      </c>
      <c r="H517" s="135" t="s">
        <v>181</v>
      </c>
      <c r="I517" s="36" t="s">
        <v>439</v>
      </c>
      <c r="J517" s="39" t="s">
        <v>225</v>
      </c>
      <c r="K517" s="37" t="s">
        <v>244</v>
      </c>
      <c r="L517" s="36" t="s">
        <v>185</v>
      </c>
      <c r="M517" s="37" t="s">
        <v>440</v>
      </c>
      <c r="N517" s="37" t="s">
        <v>185</v>
      </c>
      <c r="O517" s="38">
        <v>2</v>
      </c>
      <c r="P517" s="38">
        <v>1</v>
      </c>
      <c r="Q517" s="36">
        <f t="shared" si="197"/>
        <v>2</v>
      </c>
      <c r="R517" s="36" t="str">
        <f t="shared" si="198"/>
        <v>BAJO</v>
      </c>
      <c r="S517" s="38">
        <v>10</v>
      </c>
      <c r="T517" s="36">
        <f t="shared" si="199"/>
        <v>20</v>
      </c>
      <c r="U517" s="86" t="str">
        <f t="shared" si="200"/>
        <v>IV</v>
      </c>
      <c r="V517" s="87" t="str">
        <f t="shared" si="201"/>
        <v>Aceptable</v>
      </c>
      <c r="W517" s="38" t="s">
        <v>242</v>
      </c>
      <c r="X517" s="87" t="s">
        <v>180</v>
      </c>
      <c r="Y517" s="36" t="s">
        <v>189</v>
      </c>
      <c r="Z517" s="36" t="s">
        <v>189</v>
      </c>
      <c r="AA517" s="36" t="s">
        <v>441</v>
      </c>
      <c r="AB517" s="36" t="s">
        <v>442</v>
      </c>
      <c r="AC517" s="36" t="s">
        <v>443</v>
      </c>
      <c r="AD517" s="142">
        <v>45869</v>
      </c>
      <c r="AE517" s="86" t="s">
        <v>191</v>
      </c>
      <c r="AF517" s="38">
        <v>2</v>
      </c>
      <c r="AG517" s="38">
        <v>1</v>
      </c>
      <c r="AH517" s="36">
        <f t="shared" si="212"/>
        <v>2</v>
      </c>
      <c r="AI517" s="36" t="str">
        <f t="shared" si="213"/>
        <v>BAJO</v>
      </c>
      <c r="AJ517" s="38">
        <v>10</v>
      </c>
      <c r="AK517" s="36">
        <f t="shared" si="214"/>
        <v>20</v>
      </c>
      <c r="AL517" s="86" t="str">
        <f t="shared" si="196"/>
        <v>IV</v>
      </c>
      <c r="AM517" s="87" t="str">
        <f t="shared" si="215"/>
        <v>Aceptable</v>
      </c>
      <c r="AN517" s="38" t="s">
        <v>242</v>
      </c>
      <c r="AO517" s="86" t="s">
        <v>180</v>
      </c>
      <c r="AP517" s="36" t="s">
        <v>189</v>
      </c>
      <c r="AQ517" s="36" t="s">
        <v>189</v>
      </c>
      <c r="AR517" s="36" t="s">
        <v>441</v>
      </c>
      <c r="AS517" s="36" t="s">
        <v>442</v>
      </c>
      <c r="AT517" s="36" t="s">
        <v>443</v>
      </c>
      <c r="AU517" s="135" t="str">
        <f t="shared" si="195"/>
        <v>Se mantiene los controles establecidos</v>
      </c>
    </row>
    <row r="518" spans="2:47" s="47" customFormat="1" ht="174.75" customHeight="1" x14ac:dyDescent="0.25">
      <c r="B518" s="41" t="s">
        <v>567</v>
      </c>
      <c r="C518" s="73" t="s">
        <v>821</v>
      </c>
      <c r="D518" s="73" t="s">
        <v>822</v>
      </c>
      <c r="E518" s="36" t="s">
        <v>823</v>
      </c>
      <c r="F518" s="36" t="s">
        <v>824</v>
      </c>
      <c r="G518" s="66" t="s">
        <v>180</v>
      </c>
      <c r="H518" s="135" t="s">
        <v>247</v>
      </c>
      <c r="I518" s="86" t="s">
        <v>248</v>
      </c>
      <c r="J518" s="39" t="s">
        <v>444</v>
      </c>
      <c r="K518" s="37" t="s">
        <v>410</v>
      </c>
      <c r="L518" s="36" t="s">
        <v>445</v>
      </c>
      <c r="M518" s="37" t="s">
        <v>446</v>
      </c>
      <c r="N518" s="37" t="s">
        <v>447</v>
      </c>
      <c r="O518" s="38">
        <v>2</v>
      </c>
      <c r="P518" s="38">
        <v>2</v>
      </c>
      <c r="Q518" s="36">
        <f t="shared" si="197"/>
        <v>4</v>
      </c>
      <c r="R518" s="36" t="str">
        <f t="shared" si="198"/>
        <v>BAJO</v>
      </c>
      <c r="S518" s="38">
        <v>25</v>
      </c>
      <c r="T518" s="36">
        <f t="shared" si="199"/>
        <v>100</v>
      </c>
      <c r="U518" s="86" t="str">
        <f t="shared" si="200"/>
        <v>III</v>
      </c>
      <c r="V518" s="87" t="str">
        <f t="shared" si="201"/>
        <v>Mejorable</v>
      </c>
      <c r="W518" s="38" t="s">
        <v>253</v>
      </c>
      <c r="X518" s="87" t="s">
        <v>180</v>
      </c>
      <c r="Y518" s="36" t="s">
        <v>189</v>
      </c>
      <c r="Z518" s="36" t="s">
        <v>189</v>
      </c>
      <c r="AA518" s="36" t="s">
        <v>189</v>
      </c>
      <c r="AB518" s="37" t="s">
        <v>448</v>
      </c>
      <c r="AC518" s="37" t="s">
        <v>449</v>
      </c>
      <c r="AD518" s="142">
        <v>45869</v>
      </c>
      <c r="AE518" s="86" t="s">
        <v>191</v>
      </c>
      <c r="AF518" s="38">
        <v>2</v>
      </c>
      <c r="AG518" s="38">
        <v>2</v>
      </c>
      <c r="AH518" s="36">
        <f t="shared" si="212"/>
        <v>4</v>
      </c>
      <c r="AI518" s="36" t="str">
        <f t="shared" si="213"/>
        <v>BAJO</v>
      </c>
      <c r="AJ518" s="38">
        <v>25</v>
      </c>
      <c r="AK518" s="36">
        <f t="shared" si="214"/>
        <v>100</v>
      </c>
      <c r="AL518" s="86" t="str">
        <f t="shared" si="196"/>
        <v>III</v>
      </c>
      <c r="AM518" s="87" t="str">
        <f t="shared" si="215"/>
        <v>Mejorable</v>
      </c>
      <c r="AN518" s="38" t="s">
        <v>253</v>
      </c>
      <c r="AO518" s="86" t="s">
        <v>180</v>
      </c>
      <c r="AP518" s="36" t="s">
        <v>189</v>
      </c>
      <c r="AQ518" s="36" t="s">
        <v>189</v>
      </c>
      <c r="AR518" s="36" t="s">
        <v>189</v>
      </c>
      <c r="AS518" s="37" t="s">
        <v>448</v>
      </c>
      <c r="AT518" s="37" t="s">
        <v>449</v>
      </c>
      <c r="AU518" s="135" t="str">
        <f t="shared" si="195"/>
        <v>Se mantiene los controles establecidos</v>
      </c>
    </row>
    <row r="519" spans="2:47" s="47" customFormat="1" ht="174.75" customHeight="1" x14ac:dyDescent="0.25">
      <c r="B519" s="41" t="s">
        <v>567</v>
      </c>
      <c r="C519" s="73" t="s">
        <v>821</v>
      </c>
      <c r="D519" s="73" t="s">
        <v>822</v>
      </c>
      <c r="E519" s="36" t="s">
        <v>823</v>
      </c>
      <c r="F519" s="36" t="s">
        <v>824</v>
      </c>
      <c r="G519" s="66" t="s">
        <v>180</v>
      </c>
      <c r="H519" s="135" t="s">
        <v>247</v>
      </c>
      <c r="I519" s="103" t="s">
        <v>255</v>
      </c>
      <c r="J519" s="39" t="s">
        <v>444</v>
      </c>
      <c r="K519" s="37" t="s">
        <v>410</v>
      </c>
      <c r="L519" s="36" t="s">
        <v>445</v>
      </c>
      <c r="M519" s="37" t="s">
        <v>450</v>
      </c>
      <c r="N519" s="37" t="s">
        <v>447</v>
      </c>
      <c r="O519" s="38">
        <v>2</v>
      </c>
      <c r="P519" s="38">
        <v>1</v>
      </c>
      <c r="Q519" s="36">
        <f t="shared" si="197"/>
        <v>2</v>
      </c>
      <c r="R519" s="36" t="str">
        <f t="shared" si="198"/>
        <v>BAJO</v>
      </c>
      <c r="S519" s="38">
        <v>100</v>
      </c>
      <c r="T519" s="36">
        <f t="shared" si="199"/>
        <v>200</v>
      </c>
      <c r="U519" s="86" t="str">
        <f t="shared" si="200"/>
        <v>II</v>
      </c>
      <c r="V519" s="87" t="str">
        <f t="shared" si="201"/>
        <v>Aceptable con control especifico</v>
      </c>
      <c r="W519" s="38" t="s">
        <v>253</v>
      </c>
      <c r="X519" s="87" t="s">
        <v>180</v>
      </c>
      <c r="Y519" s="36" t="s">
        <v>189</v>
      </c>
      <c r="Z519" s="36" t="s">
        <v>189</v>
      </c>
      <c r="AA519" s="36" t="s">
        <v>189</v>
      </c>
      <c r="AB519" s="37" t="s">
        <v>451</v>
      </c>
      <c r="AC519" s="37" t="s">
        <v>449</v>
      </c>
      <c r="AD519" s="142">
        <v>45869</v>
      </c>
      <c r="AE519" s="86" t="s">
        <v>191</v>
      </c>
      <c r="AF519" s="38">
        <v>2</v>
      </c>
      <c r="AG519" s="38">
        <v>1</v>
      </c>
      <c r="AH519" s="36">
        <f t="shared" si="212"/>
        <v>2</v>
      </c>
      <c r="AI519" s="36" t="str">
        <f t="shared" si="213"/>
        <v>BAJO</v>
      </c>
      <c r="AJ519" s="38">
        <v>100</v>
      </c>
      <c r="AK519" s="36">
        <f t="shared" si="214"/>
        <v>200</v>
      </c>
      <c r="AL519" s="86" t="str">
        <f t="shared" si="196"/>
        <v>II</v>
      </c>
      <c r="AM519" s="87" t="str">
        <f t="shared" si="215"/>
        <v>Aceptable con control especifico</v>
      </c>
      <c r="AN519" s="38" t="s">
        <v>253</v>
      </c>
      <c r="AO519" s="86" t="s">
        <v>180</v>
      </c>
      <c r="AP519" s="36" t="s">
        <v>189</v>
      </c>
      <c r="AQ519" s="36" t="s">
        <v>189</v>
      </c>
      <c r="AR519" s="36" t="s">
        <v>189</v>
      </c>
      <c r="AS519" s="37" t="s">
        <v>451</v>
      </c>
      <c r="AT519" s="37" t="s">
        <v>449</v>
      </c>
      <c r="AU519" s="135" t="str">
        <f t="shared" si="195"/>
        <v>Se mantiene los controles establecidos</v>
      </c>
    </row>
    <row r="520" spans="2:47" s="47" customFormat="1" ht="174.75" customHeight="1" x14ac:dyDescent="0.25">
      <c r="B520" s="41" t="s">
        <v>567</v>
      </c>
      <c r="C520" s="73" t="s">
        <v>821</v>
      </c>
      <c r="D520" s="73" t="s">
        <v>822</v>
      </c>
      <c r="E520" s="36" t="s">
        <v>823</v>
      </c>
      <c r="F520" s="36" t="s">
        <v>824</v>
      </c>
      <c r="G520" s="66" t="s">
        <v>180</v>
      </c>
      <c r="H520" s="135" t="s">
        <v>247</v>
      </c>
      <c r="I520" s="86" t="s">
        <v>256</v>
      </c>
      <c r="J520" s="39" t="s">
        <v>444</v>
      </c>
      <c r="K520" s="37" t="s">
        <v>452</v>
      </c>
      <c r="L520" s="36" t="s">
        <v>258</v>
      </c>
      <c r="M520" s="37" t="s">
        <v>446</v>
      </c>
      <c r="N520" s="37" t="s">
        <v>447</v>
      </c>
      <c r="O520" s="38">
        <v>2</v>
      </c>
      <c r="P520" s="38">
        <v>1</v>
      </c>
      <c r="Q520" s="36">
        <f t="shared" si="197"/>
        <v>2</v>
      </c>
      <c r="R520" s="36" t="str">
        <f t="shared" si="198"/>
        <v>BAJO</v>
      </c>
      <c r="S520" s="38">
        <v>100</v>
      </c>
      <c r="T520" s="36">
        <f t="shared" si="199"/>
        <v>200</v>
      </c>
      <c r="U520" s="86" t="str">
        <f t="shared" si="200"/>
        <v>II</v>
      </c>
      <c r="V520" s="87" t="str">
        <f t="shared" si="201"/>
        <v>Aceptable con control especifico</v>
      </c>
      <c r="W520" s="38" t="s">
        <v>253</v>
      </c>
      <c r="X520" s="87" t="s">
        <v>180</v>
      </c>
      <c r="Y520" s="36" t="s">
        <v>189</v>
      </c>
      <c r="Z520" s="36" t="s">
        <v>189</v>
      </c>
      <c r="AA520" s="36" t="s">
        <v>189</v>
      </c>
      <c r="AB520" s="37" t="s">
        <v>448</v>
      </c>
      <c r="AC520" s="37" t="s">
        <v>449</v>
      </c>
      <c r="AD520" s="142">
        <v>45869</v>
      </c>
      <c r="AE520" s="86" t="s">
        <v>191</v>
      </c>
      <c r="AF520" s="38">
        <v>2</v>
      </c>
      <c r="AG520" s="38">
        <v>1</v>
      </c>
      <c r="AH520" s="36">
        <f t="shared" si="212"/>
        <v>2</v>
      </c>
      <c r="AI520" s="36" t="str">
        <f t="shared" si="213"/>
        <v>BAJO</v>
      </c>
      <c r="AJ520" s="38">
        <v>100</v>
      </c>
      <c r="AK520" s="36">
        <f t="shared" si="214"/>
        <v>200</v>
      </c>
      <c r="AL520" s="86" t="str">
        <f t="shared" si="196"/>
        <v>II</v>
      </c>
      <c r="AM520" s="87" t="str">
        <f t="shared" si="215"/>
        <v>Aceptable con control especifico</v>
      </c>
      <c r="AN520" s="38" t="s">
        <v>253</v>
      </c>
      <c r="AO520" s="86" t="s">
        <v>180</v>
      </c>
      <c r="AP520" s="36" t="s">
        <v>189</v>
      </c>
      <c r="AQ520" s="36" t="s">
        <v>189</v>
      </c>
      <c r="AR520" s="36" t="s">
        <v>189</v>
      </c>
      <c r="AS520" s="37" t="s">
        <v>448</v>
      </c>
      <c r="AT520" s="37" t="s">
        <v>449</v>
      </c>
      <c r="AU520" s="135" t="str">
        <f t="shared" si="195"/>
        <v>Se mantiene los controles establecidos</v>
      </c>
    </row>
    <row r="521" spans="2:47" s="47" customFormat="1" ht="174.75" customHeight="1" x14ac:dyDescent="0.25">
      <c r="B521" s="41" t="s">
        <v>567</v>
      </c>
      <c r="C521" s="73" t="s">
        <v>821</v>
      </c>
      <c r="D521" s="73" t="s">
        <v>822</v>
      </c>
      <c r="E521" s="36" t="s">
        <v>823</v>
      </c>
      <c r="F521" s="36" t="s">
        <v>841</v>
      </c>
      <c r="G521" s="66" t="s">
        <v>180</v>
      </c>
      <c r="H521" s="135" t="s">
        <v>247</v>
      </c>
      <c r="I521" s="36" t="s">
        <v>238</v>
      </c>
      <c r="J521" s="39" t="s">
        <v>225</v>
      </c>
      <c r="K521" s="37" t="s">
        <v>432</v>
      </c>
      <c r="L521" s="36" t="s">
        <v>660</v>
      </c>
      <c r="M521" s="37" t="s">
        <v>842</v>
      </c>
      <c r="N521" s="37" t="s">
        <v>843</v>
      </c>
      <c r="O521" s="38">
        <v>2</v>
      </c>
      <c r="P521" s="38">
        <v>1</v>
      </c>
      <c r="Q521" s="38">
        <f t="shared" si="197"/>
        <v>2</v>
      </c>
      <c r="R521" s="36" t="str">
        <f t="shared" si="198"/>
        <v>BAJO</v>
      </c>
      <c r="S521" s="38">
        <v>100</v>
      </c>
      <c r="T521" s="38">
        <f t="shared" si="199"/>
        <v>200</v>
      </c>
      <c r="U521" s="86" t="str">
        <f t="shared" si="200"/>
        <v>II</v>
      </c>
      <c r="V521" s="87" t="str">
        <f t="shared" si="201"/>
        <v>Aceptable con control especifico</v>
      </c>
      <c r="W521" s="38" t="s">
        <v>242</v>
      </c>
      <c r="X521" s="87" t="s">
        <v>180</v>
      </c>
      <c r="Y521" s="36" t="s">
        <v>189</v>
      </c>
      <c r="Z521" s="36" t="s">
        <v>189</v>
      </c>
      <c r="AA521" s="36" t="s">
        <v>189</v>
      </c>
      <c r="AB521" s="37" t="s">
        <v>844</v>
      </c>
      <c r="AC521" s="36" t="s">
        <v>845</v>
      </c>
      <c r="AD521" s="142">
        <v>45869</v>
      </c>
      <c r="AE521" s="86" t="s">
        <v>191</v>
      </c>
      <c r="AF521" s="38">
        <v>2</v>
      </c>
      <c r="AG521" s="38">
        <v>1</v>
      </c>
      <c r="AH521" s="38">
        <f t="shared" si="212"/>
        <v>2</v>
      </c>
      <c r="AI521" s="36" t="str">
        <f t="shared" si="213"/>
        <v>BAJO</v>
      </c>
      <c r="AJ521" s="38">
        <v>100</v>
      </c>
      <c r="AK521" s="38">
        <f t="shared" si="214"/>
        <v>200</v>
      </c>
      <c r="AL521" s="86" t="str">
        <f t="shared" si="196"/>
        <v>II</v>
      </c>
      <c r="AM521" s="87" t="str">
        <f t="shared" si="215"/>
        <v>Aceptable con control especifico</v>
      </c>
      <c r="AN521" s="38" t="s">
        <v>242</v>
      </c>
      <c r="AO521" s="86" t="s">
        <v>180</v>
      </c>
      <c r="AP521" s="36" t="s">
        <v>189</v>
      </c>
      <c r="AQ521" s="36" t="s">
        <v>189</v>
      </c>
      <c r="AR521" s="36" t="s">
        <v>189</v>
      </c>
      <c r="AS521" s="37" t="s">
        <v>844</v>
      </c>
      <c r="AT521" s="36" t="s">
        <v>845</v>
      </c>
      <c r="AU521" s="135" t="str">
        <f t="shared" si="195"/>
        <v>Se mantiene los controles establecidos</v>
      </c>
    </row>
    <row r="522" spans="2:47" s="47" customFormat="1" ht="174.75" customHeight="1" x14ac:dyDescent="0.25">
      <c r="B522" s="41" t="s">
        <v>567</v>
      </c>
      <c r="C522" s="73" t="s">
        <v>821</v>
      </c>
      <c r="D522" s="73" t="s">
        <v>822</v>
      </c>
      <c r="E522" s="36" t="s">
        <v>823</v>
      </c>
      <c r="F522" s="36" t="s">
        <v>841</v>
      </c>
      <c r="G522" s="66" t="s">
        <v>180</v>
      </c>
      <c r="H522" s="135" t="s">
        <v>181</v>
      </c>
      <c r="I522" s="36" t="s">
        <v>846</v>
      </c>
      <c r="J522" s="39" t="s">
        <v>337</v>
      </c>
      <c r="K522" s="104" t="s">
        <v>184</v>
      </c>
      <c r="L522" s="36" t="s">
        <v>229</v>
      </c>
      <c r="M522" s="37" t="s">
        <v>229</v>
      </c>
      <c r="N522" s="37" t="s">
        <v>847</v>
      </c>
      <c r="O522" s="38">
        <v>10</v>
      </c>
      <c r="P522" s="38">
        <v>1</v>
      </c>
      <c r="Q522" s="38">
        <f t="shared" si="197"/>
        <v>10</v>
      </c>
      <c r="R522" s="36" t="str">
        <f t="shared" si="198"/>
        <v>ALTO</v>
      </c>
      <c r="S522" s="38">
        <v>25</v>
      </c>
      <c r="T522" s="38">
        <f t="shared" si="199"/>
        <v>250</v>
      </c>
      <c r="U522" s="86" t="str">
        <f t="shared" si="200"/>
        <v>II</v>
      </c>
      <c r="V522" s="87" t="str">
        <f t="shared" si="201"/>
        <v>Aceptable con control especifico</v>
      </c>
      <c r="W522" s="38" t="s">
        <v>848</v>
      </c>
      <c r="X522" s="87" t="s">
        <v>180</v>
      </c>
      <c r="Y522" s="36" t="s">
        <v>189</v>
      </c>
      <c r="Z522" s="36" t="s">
        <v>189</v>
      </c>
      <c r="AA522" s="36" t="s">
        <v>189</v>
      </c>
      <c r="AB522" s="37" t="s">
        <v>849</v>
      </c>
      <c r="AC522" s="36" t="s">
        <v>189</v>
      </c>
      <c r="AD522" s="142">
        <v>45869</v>
      </c>
      <c r="AE522" s="86" t="s">
        <v>191</v>
      </c>
      <c r="AF522" s="38">
        <v>10</v>
      </c>
      <c r="AG522" s="38">
        <v>1</v>
      </c>
      <c r="AH522" s="38">
        <f t="shared" si="212"/>
        <v>10</v>
      </c>
      <c r="AI522" s="36" t="str">
        <f t="shared" si="213"/>
        <v>ALTO</v>
      </c>
      <c r="AJ522" s="38">
        <v>25</v>
      </c>
      <c r="AK522" s="38">
        <f t="shared" si="214"/>
        <v>250</v>
      </c>
      <c r="AL522" s="86" t="str">
        <f t="shared" si="196"/>
        <v>II</v>
      </c>
      <c r="AM522" s="87" t="str">
        <f t="shared" si="215"/>
        <v>Aceptable con control especifico</v>
      </c>
      <c r="AN522" s="38" t="s">
        <v>848</v>
      </c>
      <c r="AO522" s="86" t="s">
        <v>180</v>
      </c>
      <c r="AP522" s="36" t="s">
        <v>189</v>
      </c>
      <c r="AQ522" s="36" t="s">
        <v>189</v>
      </c>
      <c r="AR522" s="36" t="s">
        <v>189</v>
      </c>
      <c r="AS522" s="37" t="s">
        <v>849</v>
      </c>
      <c r="AT522" s="36" t="s">
        <v>189</v>
      </c>
      <c r="AU522" s="135" t="str">
        <f t="shared" si="195"/>
        <v>Se mantiene los controles establecidos</v>
      </c>
    </row>
    <row r="523" spans="2:47" s="47" customFormat="1" ht="174.75" customHeight="1" x14ac:dyDescent="0.25">
      <c r="B523" s="41" t="s">
        <v>567</v>
      </c>
      <c r="C523" s="73" t="s">
        <v>821</v>
      </c>
      <c r="D523" s="73" t="s">
        <v>822</v>
      </c>
      <c r="E523" s="36" t="s">
        <v>823</v>
      </c>
      <c r="F523" s="36" t="s">
        <v>841</v>
      </c>
      <c r="G523" s="66" t="s">
        <v>180</v>
      </c>
      <c r="H523" s="135" t="s">
        <v>181</v>
      </c>
      <c r="I523" s="36" t="s">
        <v>850</v>
      </c>
      <c r="J523" s="39" t="s">
        <v>851</v>
      </c>
      <c r="K523" s="37" t="s">
        <v>852</v>
      </c>
      <c r="L523" s="36" t="s">
        <v>229</v>
      </c>
      <c r="M523" s="37" t="s">
        <v>229</v>
      </c>
      <c r="N523" s="37" t="s">
        <v>853</v>
      </c>
      <c r="O523" s="38">
        <v>2</v>
      </c>
      <c r="P523" s="38">
        <v>1</v>
      </c>
      <c r="Q523" s="38">
        <f t="shared" si="197"/>
        <v>2</v>
      </c>
      <c r="R523" s="36" t="str">
        <f t="shared" si="198"/>
        <v>BAJO</v>
      </c>
      <c r="S523" s="38">
        <v>25</v>
      </c>
      <c r="T523" s="38">
        <f t="shared" si="199"/>
        <v>50</v>
      </c>
      <c r="U523" s="86" t="str">
        <f t="shared" si="200"/>
        <v>III</v>
      </c>
      <c r="V523" s="87" t="str">
        <f t="shared" si="201"/>
        <v>Mejorable</v>
      </c>
      <c r="W523" s="38" t="s">
        <v>854</v>
      </c>
      <c r="X523" s="87" t="s">
        <v>180</v>
      </c>
      <c r="Y523" s="36" t="s">
        <v>189</v>
      </c>
      <c r="Z523" s="36" t="s">
        <v>189</v>
      </c>
      <c r="AA523" s="36" t="s">
        <v>189</v>
      </c>
      <c r="AB523" s="37" t="s">
        <v>855</v>
      </c>
      <c r="AC523" s="36" t="s">
        <v>189</v>
      </c>
      <c r="AD523" s="142">
        <v>45869</v>
      </c>
      <c r="AE523" s="86" t="s">
        <v>191</v>
      </c>
      <c r="AF523" s="38">
        <v>2</v>
      </c>
      <c r="AG523" s="38">
        <v>1</v>
      </c>
      <c r="AH523" s="38">
        <f t="shared" si="212"/>
        <v>2</v>
      </c>
      <c r="AI523" s="36" t="str">
        <f t="shared" si="213"/>
        <v>BAJO</v>
      </c>
      <c r="AJ523" s="38">
        <v>25</v>
      </c>
      <c r="AK523" s="38">
        <f t="shared" si="214"/>
        <v>50</v>
      </c>
      <c r="AL523" s="86" t="str">
        <f t="shared" si="196"/>
        <v>III</v>
      </c>
      <c r="AM523" s="87" t="str">
        <f t="shared" si="215"/>
        <v>Mejorable</v>
      </c>
      <c r="AN523" s="38" t="s">
        <v>854</v>
      </c>
      <c r="AO523" s="86" t="s">
        <v>180</v>
      </c>
      <c r="AP523" s="36" t="s">
        <v>189</v>
      </c>
      <c r="AQ523" s="36" t="s">
        <v>189</v>
      </c>
      <c r="AR523" s="36" t="s">
        <v>189</v>
      </c>
      <c r="AS523" s="37" t="s">
        <v>855</v>
      </c>
      <c r="AT523" s="36" t="s">
        <v>189</v>
      </c>
      <c r="AU523" s="135" t="str">
        <f t="shared" si="195"/>
        <v>Se mantiene los controles establecidos</v>
      </c>
    </row>
    <row r="524" spans="2:47" s="47" customFormat="1" ht="174.75" customHeight="1" x14ac:dyDescent="0.25">
      <c r="B524" s="41" t="s">
        <v>567</v>
      </c>
      <c r="C524" s="73" t="s">
        <v>821</v>
      </c>
      <c r="D524" s="73" t="s">
        <v>822</v>
      </c>
      <c r="E524" s="36" t="s">
        <v>823</v>
      </c>
      <c r="F524" s="36" t="s">
        <v>824</v>
      </c>
      <c r="G524" s="66" t="s">
        <v>180</v>
      </c>
      <c r="H524" s="135" t="s">
        <v>247</v>
      </c>
      <c r="I524" s="86" t="s">
        <v>259</v>
      </c>
      <c r="J524" s="39" t="s">
        <v>444</v>
      </c>
      <c r="K524" s="37" t="s">
        <v>410</v>
      </c>
      <c r="L524" s="36" t="s">
        <v>445</v>
      </c>
      <c r="M524" s="37" t="s">
        <v>453</v>
      </c>
      <c r="N524" s="37" t="s">
        <v>454</v>
      </c>
      <c r="O524" s="38">
        <v>1</v>
      </c>
      <c r="P524" s="38">
        <v>1</v>
      </c>
      <c r="Q524" s="36">
        <f t="shared" si="197"/>
        <v>1</v>
      </c>
      <c r="R524" s="36" t="str">
        <f t="shared" si="198"/>
        <v>BAJO</v>
      </c>
      <c r="S524" s="38">
        <v>10</v>
      </c>
      <c r="T524" s="36">
        <f t="shared" si="199"/>
        <v>10</v>
      </c>
      <c r="U524" s="86" t="str">
        <f t="shared" si="200"/>
        <v>IV</v>
      </c>
      <c r="V524" s="87" t="str">
        <f t="shared" si="201"/>
        <v>Aceptable</v>
      </c>
      <c r="W524" s="38" t="s">
        <v>253</v>
      </c>
      <c r="X524" s="87" t="s">
        <v>180</v>
      </c>
      <c r="Y524" s="36" t="s">
        <v>189</v>
      </c>
      <c r="Z524" s="36" t="s">
        <v>189</v>
      </c>
      <c r="AA524" s="36" t="s">
        <v>189</v>
      </c>
      <c r="AB524" s="37" t="s">
        <v>448</v>
      </c>
      <c r="AC524" s="37" t="s">
        <v>449</v>
      </c>
      <c r="AD524" s="142">
        <v>45869</v>
      </c>
      <c r="AE524" s="86" t="s">
        <v>191</v>
      </c>
      <c r="AF524" s="38">
        <v>1</v>
      </c>
      <c r="AG524" s="38">
        <v>1</v>
      </c>
      <c r="AH524" s="36">
        <f t="shared" si="212"/>
        <v>1</v>
      </c>
      <c r="AI524" s="36" t="str">
        <f t="shared" si="213"/>
        <v>BAJO</v>
      </c>
      <c r="AJ524" s="38">
        <v>10</v>
      </c>
      <c r="AK524" s="36">
        <f t="shared" si="214"/>
        <v>10</v>
      </c>
      <c r="AL524" s="86" t="str">
        <f t="shared" si="196"/>
        <v>IV</v>
      </c>
      <c r="AM524" s="87" t="str">
        <f t="shared" si="215"/>
        <v>Aceptable</v>
      </c>
      <c r="AN524" s="38" t="s">
        <v>253</v>
      </c>
      <c r="AO524" s="86" t="s">
        <v>180</v>
      </c>
      <c r="AP524" s="36" t="s">
        <v>189</v>
      </c>
      <c r="AQ524" s="36" t="s">
        <v>189</v>
      </c>
      <c r="AR524" s="36" t="s">
        <v>189</v>
      </c>
      <c r="AS524" s="37" t="s">
        <v>448</v>
      </c>
      <c r="AT524" s="37" t="s">
        <v>449</v>
      </c>
      <c r="AU524" s="135" t="str">
        <f t="shared" ref="AU524:AU550" si="216">IF(AND(V524="Aceptable",AM524="Aceptable"),"Se mantiene los controles establecidos",
IF(AND(V524="Aceptable",AM524="Mejorable"),"Disminuyó el riesgo",
IF(AND(V524="Aceptable",AM524="Aceptable con control especifico"),"Disminuyó el riesgo",
IF(AND(V524="Mejorable",AM524="Mejorable"),"Se mantiene los controles establecidos",
IF(AND(V524="Mejorable",AM524="Aceptable"),"Disminuyó el riesgo",
IF(AND(V524="Mejorable",AM524="Aceptable con control especifico"),"Disminuyó el riesgo",
IF(AND(V524="Aceptable con control especifico",AM524="Aceptable con control especifico"),"Se mantiene los controles establecidos",
IF(AND(V524="Aceptable con control especifico",AM524="Mejorable"),"Aumentó el riesgo",
IF(AND(V524="Aceptable con control especifico",AM524="Aceptable"),"Aumentó el riesgo",
"Aumentó el riesgo")))))))))</f>
        <v>Se mantiene los controles establecidos</v>
      </c>
    </row>
    <row r="525" spans="2:47" s="47" customFormat="1" ht="174.75" customHeight="1" x14ac:dyDescent="0.25">
      <c r="B525" s="41" t="s">
        <v>567</v>
      </c>
      <c r="C525" s="73" t="s">
        <v>821</v>
      </c>
      <c r="D525" s="73" t="s">
        <v>856</v>
      </c>
      <c r="E525" s="36" t="s">
        <v>857</v>
      </c>
      <c r="F525" s="75" t="s">
        <v>858</v>
      </c>
      <c r="G525" s="66" t="s">
        <v>180</v>
      </c>
      <c r="H525" s="135" t="s">
        <v>181</v>
      </c>
      <c r="I525" s="36" t="s">
        <v>182</v>
      </c>
      <c r="J525" s="39" t="s">
        <v>337</v>
      </c>
      <c r="K525" s="104" t="s">
        <v>184</v>
      </c>
      <c r="L525" s="37" t="s">
        <v>189</v>
      </c>
      <c r="M525" s="37" t="s">
        <v>338</v>
      </c>
      <c r="N525" s="37" t="s">
        <v>600</v>
      </c>
      <c r="O525" s="38">
        <v>1</v>
      </c>
      <c r="P525" s="38">
        <v>2</v>
      </c>
      <c r="Q525" s="38">
        <f>O525*P525</f>
        <v>2</v>
      </c>
      <c r="R525" s="36" t="str">
        <f t="shared" si="198"/>
        <v>BAJO</v>
      </c>
      <c r="S525" s="38">
        <v>10</v>
      </c>
      <c r="T525" s="38">
        <f t="shared" si="199"/>
        <v>20</v>
      </c>
      <c r="U525" s="86" t="str">
        <f t="shared" si="200"/>
        <v>IV</v>
      </c>
      <c r="V525" s="87" t="str">
        <f t="shared" si="201"/>
        <v>Aceptable</v>
      </c>
      <c r="W525" s="37" t="s">
        <v>188</v>
      </c>
      <c r="X525" s="87" t="s">
        <v>180</v>
      </c>
      <c r="Y525" s="36" t="s">
        <v>189</v>
      </c>
      <c r="Z525" s="36" t="s">
        <v>189</v>
      </c>
      <c r="AA525" s="36" t="s">
        <v>189</v>
      </c>
      <c r="AB525" s="36" t="s">
        <v>340</v>
      </c>
      <c r="AC525" s="36" t="s">
        <v>341</v>
      </c>
      <c r="AD525" s="142">
        <v>45869</v>
      </c>
      <c r="AE525" s="86" t="s">
        <v>191</v>
      </c>
      <c r="AF525" s="38">
        <v>1</v>
      </c>
      <c r="AG525" s="38">
        <v>2</v>
      </c>
      <c r="AH525" s="38">
        <f>AF525*AG525</f>
        <v>2</v>
      </c>
      <c r="AI525" s="36" t="str">
        <f t="shared" si="213"/>
        <v>BAJO</v>
      </c>
      <c r="AJ525" s="38">
        <v>10</v>
      </c>
      <c r="AK525" s="38">
        <f t="shared" si="214"/>
        <v>20</v>
      </c>
      <c r="AL525" s="86" t="str">
        <f t="shared" si="196"/>
        <v>IV</v>
      </c>
      <c r="AM525" s="87" t="str">
        <f t="shared" si="215"/>
        <v>Aceptable</v>
      </c>
      <c r="AN525" s="37" t="s">
        <v>188</v>
      </c>
      <c r="AO525" s="86" t="s">
        <v>180</v>
      </c>
      <c r="AP525" s="36" t="s">
        <v>189</v>
      </c>
      <c r="AQ525" s="36" t="s">
        <v>189</v>
      </c>
      <c r="AR525" s="36" t="s">
        <v>189</v>
      </c>
      <c r="AS525" s="36" t="s">
        <v>340</v>
      </c>
      <c r="AT525" s="36" t="s">
        <v>341</v>
      </c>
      <c r="AU525" s="135" t="str">
        <f t="shared" si="216"/>
        <v>Se mantiene los controles establecidos</v>
      </c>
    </row>
    <row r="526" spans="2:47" s="47" customFormat="1" ht="174.75" customHeight="1" x14ac:dyDescent="0.25">
      <c r="B526" s="41" t="s">
        <v>567</v>
      </c>
      <c r="C526" s="73" t="s">
        <v>821</v>
      </c>
      <c r="D526" s="73" t="s">
        <v>856</v>
      </c>
      <c r="E526" s="36" t="s">
        <v>857</v>
      </c>
      <c r="F526" s="75" t="s">
        <v>858</v>
      </c>
      <c r="G526" s="66" t="s">
        <v>180</v>
      </c>
      <c r="H526" s="135" t="s">
        <v>181</v>
      </c>
      <c r="I526" s="36" t="s">
        <v>192</v>
      </c>
      <c r="J526" s="36" t="s">
        <v>342</v>
      </c>
      <c r="K526" s="37" t="s">
        <v>194</v>
      </c>
      <c r="L526" s="37" t="s">
        <v>189</v>
      </c>
      <c r="M526" s="104" t="s">
        <v>195</v>
      </c>
      <c r="N526" s="37" t="s">
        <v>350</v>
      </c>
      <c r="O526" s="38">
        <v>2</v>
      </c>
      <c r="P526" s="38">
        <v>3</v>
      </c>
      <c r="Q526" s="38">
        <f>O526*P526</f>
        <v>6</v>
      </c>
      <c r="R526" s="36" t="str">
        <f t="shared" si="198"/>
        <v>MEDIO</v>
      </c>
      <c r="S526" s="38">
        <v>10</v>
      </c>
      <c r="T526" s="38">
        <f t="shared" si="199"/>
        <v>60</v>
      </c>
      <c r="U526" s="86" t="str">
        <f t="shared" si="200"/>
        <v>III</v>
      </c>
      <c r="V526" s="143" t="str">
        <f t="shared" si="201"/>
        <v>Mejorable</v>
      </c>
      <c r="W526" s="37" t="s">
        <v>197</v>
      </c>
      <c r="X526" s="87" t="s">
        <v>180</v>
      </c>
      <c r="Y526" s="36" t="s">
        <v>189</v>
      </c>
      <c r="Z526" s="36" t="s">
        <v>189</v>
      </c>
      <c r="AA526" s="36" t="s">
        <v>859</v>
      </c>
      <c r="AB526" s="36" t="s">
        <v>860</v>
      </c>
      <c r="AC526" s="36" t="s">
        <v>345</v>
      </c>
      <c r="AD526" s="142">
        <v>45869</v>
      </c>
      <c r="AE526" s="86" t="s">
        <v>191</v>
      </c>
      <c r="AF526" s="86">
        <v>6</v>
      </c>
      <c r="AG526" s="86">
        <v>3</v>
      </c>
      <c r="AH526" s="86">
        <f>AF526*AG526</f>
        <v>18</v>
      </c>
      <c r="AI526" s="36" t="str">
        <f t="shared" si="213"/>
        <v>ALTO</v>
      </c>
      <c r="AJ526" s="38">
        <v>10</v>
      </c>
      <c r="AK526" s="38">
        <f t="shared" si="214"/>
        <v>180</v>
      </c>
      <c r="AL526" s="86" t="str">
        <f t="shared" si="196"/>
        <v>II</v>
      </c>
      <c r="AM526" s="143" t="str">
        <f t="shared" si="215"/>
        <v>Aceptable con control especifico</v>
      </c>
      <c r="AN526" s="37" t="s">
        <v>197</v>
      </c>
      <c r="AO526" s="86" t="s">
        <v>180</v>
      </c>
      <c r="AP526" s="36" t="s">
        <v>189</v>
      </c>
      <c r="AQ526" s="36" t="s">
        <v>189</v>
      </c>
      <c r="AR526" s="36" t="s">
        <v>859</v>
      </c>
      <c r="AS526" s="36" t="s">
        <v>860</v>
      </c>
      <c r="AT526" s="36" t="s">
        <v>345</v>
      </c>
      <c r="AU526" s="135" t="str">
        <f t="shared" si="216"/>
        <v>Disminuyó el riesgo</v>
      </c>
    </row>
    <row r="527" spans="2:47" s="47" customFormat="1" ht="174.75" customHeight="1" x14ac:dyDescent="0.25">
      <c r="B527" s="41" t="s">
        <v>567</v>
      </c>
      <c r="C527" s="73" t="s">
        <v>821</v>
      </c>
      <c r="D527" s="73" t="s">
        <v>856</v>
      </c>
      <c r="E527" s="36" t="s">
        <v>857</v>
      </c>
      <c r="F527" s="75" t="s">
        <v>858</v>
      </c>
      <c r="G527" s="66" t="s">
        <v>180</v>
      </c>
      <c r="H527" s="135" t="s">
        <v>181</v>
      </c>
      <c r="I527" s="36" t="s">
        <v>346</v>
      </c>
      <c r="J527" s="36" t="s">
        <v>342</v>
      </c>
      <c r="K527" s="37" t="s">
        <v>347</v>
      </c>
      <c r="L527" s="36" t="s">
        <v>348</v>
      </c>
      <c r="M527" s="37" t="s">
        <v>349</v>
      </c>
      <c r="N527" s="37" t="s">
        <v>350</v>
      </c>
      <c r="O527" s="38">
        <v>2</v>
      </c>
      <c r="P527" s="38">
        <v>3</v>
      </c>
      <c r="Q527" s="38">
        <f>O527*P527</f>
        <v>6</v>
      </c>
      <c r="R527" s="36" t="str">
        <f t="shared" si="198"/>
        <v>MEDIO</v>
      </c>
      <c r="S527" s="38">
        <v>10</v>
      </c>
      <c r="T527" s="38">
        <f t="shared" si="199"/>
        <v>60</v>
      </c>
      <c r="U527" s="86" t="str">
        <f t="shared" si="200"/>
        <v>III</v>
      </c>
      <c r="V527" s="87" t="str">
        <f t="shared" si="201"/>
        <v>Mejorable</v>
      </c>
      <c r="W527" s="38" t="s">
        <v>351</v>
      </c>
      <c r="X527" s="87" t="s">
        <v>180</v>
      </c>
      <c r="Y527" s="36" t="s">
        <v>189</v>
      </c>
      <c r="Z527" s="36" t="s">
        <v>189</v>
      </c>
      <c r="AA527" s="36" t="s">
        <v>861</v>
      </c>
      <c r="AB527" s="36" t="s">
        <v>359</v>
      </c>
      <c r="AC527" s="36" t="s">
        <v>354</v>
      </c>
      <c r="AD527" s="142">
        <v>45869</v>
      </c>
      <c r="AE527" s="86" t="s">
        <v>191</v>
      </c>
      <c r="AF527" s="38">
        <v>6</v>
      </c>
      <c r="AG527" s="38">
        <v>3</v>
      </c>
      <c r="AH527" s="38">
        <f>AF527*AG527</f>
        <v>18</v>
      </c>
      <c r="AI527" s="36" t="str">
        <f t="shared" si="213"/>
        <v>ALTO</v>
      </c>
      <c r="AJ527" s="38">
        <v>10</v>
      </c>
      <c r="AK527" s="38">
        <f t="shared" si="214"/>
        <v>180</v>
      </c>
      <c r="AL527" s="86" t="str">
        <f t="shared" si="196"/>
        <v>II</v>
      </c>
      <c r="AM527" s="87" t="str">
        <f t="shared" si="215"/>
        <v>Aceptable con control especifico</v>
      </c>
      <c r="AN527" s="38" t="s">
        <v>351</v>
      </c>
      <c r="AO527" s="86" t="s">
        <v>180</v>
      </c>
      <c r="AP527" s="36" t="s">
        <v>189</v>
      </c>
      <c r="AQ527" s="36" t="s">
        <v>189</v>
      </c>
      <c r="AR527" s="36" t="s">
        <v>861</v>
      </c>
      <c r="AS527" s="36" t="s">
        <v>359</v>
      </c>
      <c r="AT527" s="36" t="s">
        <v>354</v>
      </c>
      <c r="AU527" s="135" t="str">
        <f t="shared" si="216"/>
        <v>Disminuyó el riesgo</v>
      </c>
    </row>
    <row r="528" spans="2:47" s="47" customFormat="1" ht="174.75" customHeight="1" x14ac:dyDescent="0.25">
      <c r="B528" s="41" t="s">
        <v>567</v>
      </c>
      <c r="C528" s="73" t="s">
        <v>821</v>
      </c>
      <c r="D528" s="73" t="s">
        <v>856</v>
      </c>
      <c r="E528" s="36" t="s">
        <v>857</v>
      </c>
      <c r="F528" s="75" t="s">
        <v>858</v>
      </c>
      <c r="G528" s="66" t="s">
        <v>180</v>
      </c>
      <c r="H528" s="135" t="s">
        <v>181</v>
      </c>
      <c r="I528" s="36" t="s">
        <v>200</v>
      </c>
      <c r="J528" s="36" t="s">
        <v>342</v>
      </c>
      <c r="K528" s="37" t="s">
        <v>355</v>
      </c>
      <c r="L528" s="37" t="s">
        <v>189</v>
      </c>
      <c r="M528" s="37" t="s">
        <v>356</v>
      </c>
      <c r="N528" s="37" t="s">
        <v>357</v>
      </c>
      <c r="O528" s="38">
        <v>2</v>
      </c>
      <c r="P528" s="38">
        <v>3</v>
      </c>
      <c r="Q528" s="38">
        <v>6</v>
      </c>
      <c r="R528" s="36" t="str">
        <f t="shared" si="198"/>
        <v>MEDIO</v>
      </c>
      <c r="S528" s="38">
        <v>10</v>
      </c>
      <c r="T528" s="38">
        <f t="shared" si="199"/>
        <v>60</v>
      </c>
      <c r="U528" s="86" t="str">
        <f t="shared" si="200"/>
        <v>III</v>
      </c>
      <c r="V528" s="87" t="str">
        <f t="shared" si="201"/>
        <v>Mejorable</v>
      </c>
      <c r="W528" s="38" t="s">
        <v>862</v>
      </c>
      <c r="X528" s="87" t="s">
        <v>180</v>
      </c>
      <c r="Y528" s="36" t="s">
        <v>189</v>
      </c>
      <c r="Z528" s="36" t="s">
        <v>189</v>
      </c>
      <c r="AA528" s="36" t="s">
        <v>189</v>
      </c>
      <c r="AB528" s="36" t="s">
        <v>359</v>
      </c>
      <c r="AC528" s="36" t="s">
        <v>354</v>
      </c>
      <c r="AD528" s="142">
        <v>45869</v>
      </c>
      <c r="AE528" s="86" t="s">
        <v>191</v>
      </c>
      <c r="AF528" s="38">
        <v>6</v>
      </c>
      <c r="AG528" s="38">
        <v>3</v>
      </c>
      <c r="AH528" s="36">
        <f t="shared" ref="AH528" si="217">AF528*AG528</f>
        <v>18</v>
      </c>
      <c r="AI528" s="36" t="str">
        <f t="shared" si="213"/>
        <v>ALTO</v>
      </c>
      <c r="AJ528" s="38">
        <v>10</v>
      </c>
      <c r="AK528" s="38">
        <f t="shared" si="214"/>
        <v>180</v>
      </c>
      <c r="AL528" s="86" t="str">
        <f t="shared" si="196"/>
        <v>II</v>
      </c>
      <c r="AM528" s="87" t="str">
        <f t="shared" si="215"/>
        <v>Aceptable con control especifico</v>
      </c>
      <c r="AN528" s="38" t="s">
        <v>862</v>
      </c>
      <c r="AO528" s="86" t="s">
        <v>180</v>
      </c>
      <c r="AP528" s="36" t="s">
        <v>189</v>
      </c>
      <c r="AQ528" s="36" t="s">
        <v>189</v>
      </c>
      <c r="AR528" s="36" t="s">
        <v>189</v>
      </c>
      <c r="AS528" s="36" t="s">
        <v>359</v>
      </c>
      <c r="AT528" s="36" t="s">
        <v>354</v>
      </c>
      <c r="AU528" s="135" t="str">
        <f t="shared" si="216"/>
        <v>Disminuyó el riesgo</v>
      </c>
    </row>
    <row r="529" spans="2:47" s="47" customFormat="1" ht="174.75" customHeight="1" x14ac:dyDescent="0.25">
      <c r="B529" s="41" t="s">
        <v>567</v>
      </c>
      <c r="C529" s="73" t="s">
        <v>821</v>
      </c>
      <c r="D529" s="73" t="s">
        <v>856</v>
      </c>
      <c r="E529" s="36" t="s">
        <v>857</v>
      </c>
      <c r="F529" s="75" t="s">
        <v>858</v>
      </c>
      <c r="G529" s="66" t="s">
        <v>180</v>
      </c>
      <c r="H529" s="135" t="s">
        <v>181</v>
      </c>
      <c r="I529" s="36" t="s">
        <v>205</v>
      </c>
      <c r="J529" s="36" t="s">
        <v>342</v>
      </c>
      <c r="K529" s="37" t="s">
        <v>360</v>
      </c>
      <c r="L529" s="36" t="s">
        <v>207</v>
      </c>
      <c r="M529" s="37" t="s">
        <v>189</v>
      </c>
      <c r="N529" s="37" t="s">
        <v>208</v>
      </c>
      <c r="O529" s="38">
        <v>1</v>
      </c>
      <c r="P529" s="38">
        <v>2</v>
      </c>
      <c r="Q529" s="38">
        <v>6</v>
      </c>
      <c r="R529" s="36" t="str">
        <f t="shared" si="198"/>
        <v>MEDIO</v>
      </c>
      <c r="S529" s="38">
        <v>10</v>
      </c>
      <c r="T529" s="38">
        <f t="shared" si="199"/>
        <v>60</v>
      </c>
      <c r="U529" s="86" t="str">
        <f t="shared" si="200"/>
        <v>III</v>
      </c>
      <c r="V529" s="87" t="str">
        <f t="shared" si="201"/>
        <v>Mejorable</v>
      </c>
      <c r="W529" s="36" t="s">
        <v>209</v>
      </c>
      <c r="X529" s="87" t="s">
        <v>180</v>
      </c>
      <c r="Y529" s="36" t="s">
        <v>189</v>
      </c>
      <c r="Z529" s="36" t="s">
        <v>189</v>
      </c>
      <c r="AA529" s="36" t="s">
        <v>189</v>
      </c>
      <c r="AB529" s="36" t="s">
        <v>863</v>
      </c>
      <c r="AC529" s="36" t="s">
        <v>354</v>
      </c>
      <c r="AD529" s="142">
        <v>45869</v>
      </c>
      <c r="AE529" s="86" t="s">
        <v>191</v>
      </c>
      <c r="AF529" s="38">
        <v>1</v>
      </c>
      <c r="AG529" s="38">
        <v>2</v>
      </c>
      <c r="AH529" s="38">
        <v>6</v>
      </c>
      <c r="AI529" s="36" t="str">
        <f t="shared" si="213"/>
        <v>MEDIO</v>
      </c>
      <c r="AJ529" s="38">
        <v>10</v>
      </c>
      <c r="AK529" s="38">
        <f t="shared" si="214"/>
        <v>60</v>
      </c>
      <c r="AL529" s="86" t="str">
        <f t="shared" si="196"/>
        <v>III</v>
      </c>
      <c r="AM529" s="87" t="str">
        <f t="shared" si="215"/>
        <v>Mejorable</v>
      </c>
      <c r="AN529" s="36" t="s">
        <v>209</v>
      </c>
      <c r="AO529" s="86" t="s">
        <v>180</v>
      </c>
      <c r="AP529" s="36" t="s">
        <v>189</v>
      </c>
      <c r="AQ529" s="36" t="s">
        <v>189</v>
      </c>
      <c r="AR529" s="36" t="s">
        <v>189</v>
      </c>
      <c r="AS529" s="36" t="s">
        <v>863</v>
      </c>
      <c r="AT529" s="36" t="s">
        <v>354</v>
      </c>
      <c r="AU529" s="135" t="str">
        <f t="shared" si="216"/>
        <v>Se mantiene los controles establecidos</v>
      </c>
    </row>
    <row r="530" spans="2:47" s="47" customFormat="1" ht="174.75" customHeight="1" x14ac:dyDescent="0.25">
      <c r="B530" s="41" t="s">
        <v>567</v>
      </c>
      <c r="C530" s="73" t="s">
        <v>821</v>
      </c>
      <c r="D530" s="73" t="s">
        <v>856</v>
      </c>
      <c r="E530" s="36" t="s">
        <v>857</v>
      </c>
      <c r="F530" s="75" t="s">
        <v>858</v>
      </c>
      <c r="G530" s="66" t="s">
        <v>180</v>
      </c>
      <c r="H530" s="135" t="s">
        <v>181</v>
      </c>
      <c r="I530" s="36" t="s">
        <v>363</v>
      </c>
      <c r="J530" s="36" t="s">
        <v>284</v>
      </c>
      <c r="K530" s="37" t="s">
        <v>364</v>
      </c>
      <c r="L530" s="36" t="s">
        <v>864</v>
      </c>
      <c r="M530" s="37" t="s">
        <v>865</v>
      </c>
      <c r="N530" s="37" t="s">
        <v>866</v>
      </c>
      <c r="O530" s="38">
        <v>1</v>
      </c>
      <c r="P530" s="38">
        <v>2</v>
      </c>
      <c r="Q530" s="38">
        <v>6</v>
      </c>
      <c r="R530" s="36" t="str">
        <f t="shared" si="198"/>
        <v>MEDIO</v>
      </c>
      <c r="S530" s="38">
        <v>10</v>
      </c>
      <c r="T530" s="38">
        <f t="shared" si="199"/>
        <v>60</v>
      </c>
      <c r="U530" s="86" t="str">
        <f t="shared" si="200"/>
        <v>III</v>
      </c>
      <c r="V530" s="87" t="str">
        <f t="shared" si="201"/>
        <v>Mejorable</v>
      </c>
      <c r="W530" s="36" t="s">
        <v>368</v>
      </c>
      <c r="X530" s="87" t="s">
        <v>180</v>
      </c>
      <c r="Y530" s="36" t="s">
        <v>189</v>
      </c>
      <c r="Z530" s="36" t="s">
        <v>189</v>
      </c>
      <c r="AA530" s="36" t="s">
        <v>189</v>
      </c>
      <c r="AB530" s="36" t="s">
        <v>867</v>
      </c>
      <c r="AC530" s="36" t="s">
        <v>370</v>
      </c>
      <c r="AD530" s="142">
        <v>45869</v>
      </c>
      <c r="AE530" s="86" t="s">
        <v>191</v>
      </c>
      <c r="AF530" s="38">
        <v>1</v>
      </c>
      <c r="AG530" s="38">
        <v>2</v>
      </c>
      <c r="AH530" s="38">
        <v>6</v>
      </c>
      <c r="AI530" s="36" t="str">
        <f t="shared" si="213"/>
        <v>MEDIO</v>
      </c>
      <c r="AJ530" s="38">
        <v>10</v>
      </c>
      <c r="AK530" s="38">
        <f t="shared" si="214"/>
        <v>60</v>
      </c>
      <c r="AL530" s="86" t="str">
        <f t="shared" si="196"/>
        <v>III</v>
      </c>
      <c r="AM530" s="87" t="str">
        <f t="shared" si="215"/>
        <v>Mejorable</v>
      </c>
      <c r="AN530" s="36" t="s">
        <v>368</v>
      </c>
      <c r="AO530" s="86" t="s">
        <v>180</v>
      </c>
      <c r="AP530" s="36" t="s">
        <v>189</v>
      </c>
      <c r="AQ530" s="36" t="s">
        <v>189</v>
      </c>
      <c r="AR530" s="36" t="s">
        <v>189</v>
      </c>
      <c r="AS530" s="36" t="s">
        <v>867</v>
      </c>
      <c r="AT530" s="36" t="s">
        <v>370</v>
      </c>
      <c r="AU530" s="135" t="str">
        <f t="shared" si="216"/>
        <v>Se mantiene los controles establecidos</v>
      </c>
    </row>
    <row r="531" spans="2:47" s="47" customFormat="1" ht="174.75" customHeight="1" x14ac:dyDescent="0.25">
      <c r="B531" s="41" t="s">
        <v>567</v>
      </c>
      <c r="C531" s="73" t="s">
        <v>821</v>
      </c>
      <c r="D531" s="73" t="s">
        <v>856</v>
      </c>
      <c r="E531" s="36" t="s">
        <v>857</v>
      </c>
      <c r="F531" s="75" t="s">
        <v>858</v>
      </c>
      <c r="G531" s="66" t="s">
        <v>180</v>
      </c>
      <c r="H531" s="135" t="s">
        <v>181</v>
      </c>
      <c r="I531" s="36" t="s">
        <v>371</v>
      </c>
      <c r="J531" s="36" t="s">
        <v>284</v>
      </c>
      <c r="K531" s="37" t="s">
        <v>364</v>
      </c>
      <c r="L531" s="37" t="s">
        <v>365</v>
      </c>
      <c r="M531" s="37" t="s">
        <v>868</v>
      </c>
      <c r="N531" s="37" t="s">
        <v>869</v>
      </c>
      <c r="O531" s="38">
        <v>1</v>
      </c>
      <c r="P531" s="38">
        <v>2</v>
      </c>
      <c r="Q531" s="38">
        <v>6</v>
      </c>
      <c r="R531" s="36" t="str">
        <f t="shared" si="198"/>
        <v>MEDIO</v>
      </c>
      <c r="S531" s="38">
        <v>10</v>
      </c>
      <c r="T531" s="38">
        <f t="shared" si="199"/>
        <v>60</v>
      </c>
      <c r="U531" s="86" t="str">
        <f t="shared" si="200"/>
        <v>III</v>
      </c>
      <c r="V531" s="87" t="str">
        <f t="shared" si="201"/>
        <v>Mejorable</v>
      </c>
      <c r="W531" s="36" t="s">
        <v>368</v>
      </c>
      <c r="X531" s="87" t="s">
        <v>180</v>
      </c>
      <c r="Y531" s="36" t="s">
        <v>189</v>
      </c>
      <c r="Z531" s="36" t="s">
        <v>189</v>
      </c>
      <c r="AA531" s="36" t="s">
        <v>189</v>
      </c>
      <c r="AB531" s="36" t="s">
        <v>870</v>
      </c>
      <c r="AC531" s="36" t="s">
        <v>370</v>
      </c>
      <c r="AD531" s="142">
        <v>45869</v>
      </c>
      <c r="AE531" s="86" t="s">
        <v>191</v>
      </c>
      <c r="AF531" s="38">
        <v>1</v>
      </c>
      <c r="AG531" s="38">
        <v>2</v>
      </c>
      <c r="AH531" s="38">
        <v>6</v>
      </c>
      <c r="AI531" s="36" t="str">
        <f t="shared" si="213"/>
        <v>MEDIO</v>
      </c>
      <c r="AJ531" s="38">
        <v>10</v>
      </c>
      <c r="AK531" s="38">
        <f t="shared" si="214"/>
        <v>60</v>
      </c>
      <c r="AL531" s="86" t="str">
        <f t="shared" si="196"/>
        <v>III</v>
      </c>
      <c r="AM531" s="87" t="str">
        <f t="shared" si="215"/>
        <v>Mejorable</v>
      </c>
      <c r="AN531" s="36" t="s">
        <v>368</v>
      </c>
      <c r="AO531" s="86" t="s">
        <v>180</v>
      </c>
      <c r="AP531" s="36" t="s">
        <v>189</v>
      </c>
      <c r="AQ531" s="36" t="s">
        <v>189</v>
      </c>
      <c r="AR531" s="36" t="s">
        <v>189</v>
      </c>
      <c r="AS531" s="36" t="s">
        <v>870</v>
      </c>
      <c r="AT531" s="36" t="s">
        <v>370</v>
      </c>
      <c r="AU531" s="135" t="str">
        <f t="shared" si="216"/>
        <v>Se mantiene los controles establecidos</v>
      </c>
    </row>
    <row r="532" spans="2:47" s="47" customFormat="1" ht="174.75" customHeight="1" x14ac:dyDescent="0.25">
      <c r="B532" s="41" t="s">
        <v>567</v>
      </c>
      <c r="C532" s="73" t="s">
        <v>821</v>
      </c>
      <c r="D532" s="73" t="s">
        <v>856</v>
      </c>
      <c r="E532" s="36" t="s">
        <v>857</v>
      </c>
      <c r="F532" s="75" t="s">
        <v>858</v>
      </c>
      <c r="G532" s="66" t="s">
        <v>180</v>
      </c>
      <c r="H532" s="135" t="s">
        <v>181</v>
      </c>
      <c r="I532" s="36" t="s">
        <v>373</v>
      </c>
      <c r="J532" s="36" t="s">
        <v>284</v>
      </c>
      <c r="K532" s="37" t="s">
        <v>364</v>
      </c>
      <c r="L532" s="37" t="s">
        <v>871</v>
      </c>
      <c r="M532" s="37" t="s">
        <v>872</v>
      </c>
      <c r="N532" s="37" t="s">
        <v>873</v>
      </c>
      <c r="O532" s="38">
        <v>1</v>
      </c>
      <c r="P532" s="38">
        <v>2</v>
      </c>
      <c r="Q532" s="38">
        <v>6</v>
      </c>
      <c r="R532" s="36" t="str">
        <f t="shared" si="198"/>
        <v>MEDIO</v>
      </c>
      <c r="S532" s="38">
        <v>10</v>
      </c>
      <c r="T532" s="38">
        <f t="shared" si="199"/>
        <v>60</v>
      </c>
      <c r="U532" s="86" t="str">
        <f t="shared" si="200"/>
        <v>III</v>
      </c>
      <c r="V532" s="87" t="str">
        <f t="shared" si="201"/>
        <v>Mejorable</v>
      </c>
      <c r="W532" s="36" t="s">
        <v>368</v>
      </c>
      <c r="X532" s="87" t="s">
        <v>180</v>
      </c>
      <c r="Y532" s="36" t="s">
        <v>189</v>
      </c>
      <c r="Z532" s="36" t="s">
        <v>189</v>
      </c>
      <c r="AA532" s="36" t="s">
        <v>189</v>
      </c>
      <c r="AB532" s="36" t="s">
        <v>874</v>
      </c>
      <c r="AC532" s="36" t="s">
        <v>370</v>
      </c>
      <c r="AD532" s="142">
        <v>45869</v>
      </c>
      <c r="AE532" s="86" t="s">
        <v>191</v>
      </c>
      <c r="AF532" s="38">
        <v>1</v>
      </c>
      <c r="AG532" s="38">
        <v>2</v>
      </c>
      <c r="AH532" s="38">
        <v>6</v>
      </c>
      <c r="AI532" s="36" t="str">
        <f t="shared" si="213"/>
        <v>MEDIO</v>
      </c>
      <c r="AJ532" s="38">
        <v>10</v>
      </c>
      <c r="AK532" s="38">
        <f t="shared" si="214"/>
        <v>60</v>
      </c>
      <c r="AL532" s="86" t="str">
        <f t="shared" si="196"/>
        <v>III</v>
      </c>
      <c r="AM532" s="87" t="str">
        <f t="shared" si="215"/>
        <v>Mejorable</v>
      </c>
      <c r="AN532" s="36" t="s">
        <v>368</v>
      </c>
      <c r="AO532" s="86" t="s">
        <v>180</v>
      </c>
      <c r="AP532" s="36" t="s">
        <v>189</v>
      </c>
      <c r="AQ532" s="36" t="s">
        <v>189</v>
      </c>
      <c r="AR532" s="36" t="s">
        <v>189</v>
      </c>
      <c r="AS532" s="36" t="s">
        <v>874</v>
      </c>
      <c r="AT532" s="36" t="s">
        <v>370</v>
      </c>
      <c r="AU532" s="135" t="str">
        <f t="shared" si="216"/>
        <v>Se mantiene los controles establecidos</v>
      </c>
    </row>
    <row r="533" spans="2:47" s="47" customFormat="1" ht="174.75" customHeight="1" x14ac:dyDescent="0.25">
      <c r="B533" s="41" t="s">
        <v>567</v>
      </c>
      <c r="C533" s="73" t="s">
        <v>821</v>
      </c>
      <c r="D533" s="73" t="s">
        <v>856</v>
      </c>
      <c r="E533" s="36" t="s">
        <v>857</v>
      </c>
      <c r="F533" s="75" t="s">
        <v>858</v>
      </c>
      <c r="G533" s="66" t="s">
        <v>180</v>
      </c>
      <c r="H533" s="135" t="s">
        <v>181</v>
      </c>
      <c r="I533" s="36" t="s">
        <v>375</v>
      </c>
      <c r="J533" s="36" t="s">
        <v>284</v>
      </c>
      <c r="K533" s="37" t="s">
        <v>364</v>
      </c>
      <c r="L533" s="37" t="s">
        <v>365</v>
      </c>
      <c r="M533" s="37" t="s">
        <v>872</v>
      </c>
      <c r="N533" s="37" t="s">
        <v>875</v>
      </c>
      <c r="O533" s="38">
        <v>1</v>
      </c>
      <c r="P533" s="38">
        <v>2</v>
      </c>
      <c r="Q533" s="38">
        <v>6</v>
      </c>
      <c r="R533" s="36" t="str">
        <f t="shared" si="198"/>
        <v>MEDIO</v>
      </c>
      <c r="S533" s="38">
        <v>10</v>
      </c>
      <c r="T533" s="38">
        <f t="shared" si="199"/>
        <v>60</v>
      </c>
      <c r="U533" s="86" t="str">
        <f t="shared" si="200"/>
        <v>III</v>
      </c>
      <c r="V533" s="87" t="str">
        <f t="shared" si="201"/>
        <v>Mejorable</v>
      </c>
      <c r="W533" s="36" t="s">
        <v>368</v>
      </c>
      <c r="X533" s="87" t="s">
        <v>180</v>
      </c>
      <c r="Y533" s="36" t="s">
        <v>189</v>
      </c>
      <c r="Z533" s="36" t="s">
        <v>189</v>
      </c>
      <c r="AA533" s="36" t="s">
        <v>189</v>
      </c>
      <c r="AB533" s="36" t="s">
        <v>876</v>
      </c>
      <c r="AC533" s="36" t="s">
        <v>370</v>
      </c>
      <c r="AD533" s="142">
        <v>45869</v>
      </c>
      <c r="AE533" s="86" t="s">
        <v>191</v>
      </c>
      <c r="AF533" s="38">
        <v>1</v>
      </c>
      <c r="AG533" s="38">
        <v>2</v>
      </c>
      <c r="AH533" s="38">
        <v>6</v>
      </c>
      <c r="AI533" s="36" t="str">
        <f t="shared" si="213"/>
        <v>MEDIO</v>
      </c>
      <c r="AJ533" s="38">
        <v>10</v>
      </c>
      <c r="AK533" s="38">
        <f t="shared" si="214"/>
        <v>60</v>
      </c>
      <c r="AL533" s="86" t="str">
        <f t="shared" si="196"/>
        <v>III</v>
      </c>
      <c r="AM533" s="87" t="str">
        <f t="shared" si="215"/>
        <v>Mejorable</v>
      </c>
      <c r="AN533" s="36" t="s">
        <v>368</v>
      </c>
      <c r="AO533" s="86" t="s">
        <v>180</v>
      </c>
      <c r="AP533" s="36" t="s">
        <v>189</v>
      </c>
      <c r="AQ533" s="36" t="s">
        <v>189</v>
      </c>
      <c r="AR533" s="36" t="s">
        <v>189</v>
      </c>
      <c r="AS533" s="36" t="s">
        <v>876</v>
      </c>
      <c r="AT533" s="36" t="s">
        <v>370</v>
      </c>
      <c r="AU533" s="135" t="str">
        <f t="shared" si="216"/>
        <v>Se mantiene los controles establecidos</v>
      </c>
    </row>
    <row r="534" spans="2:47" s="47" customFormat="1" ht="174.75" customHeight="1" x14ac:dyDescent="0.25">
      <c r="B534" s="41" t="s">
        <v>567</v>
      </c>
      <c r="C534" s="73" t="s">
        <v>821</v>
      </c>
      <c r="D534" s="73" t="s">
        <v>856</v>
      </c>
      <c r="E534" s="36" t="s">
        <v>857</v>
      </c>
      <c r="F534" s="75" t="s">
        <v>858</v>
      </c>
      <c r="G534" s="66" t="s">
        <v>180</v>
      </c>
      <c r="H534" s="135" t="s">
        <v>181</v>
      </c>
      <c r="I534" s="36" t="s">
        <v>1128</v>
      </c>
      <c r="J534" s="39" t="s">
        <v>376</v>
      </c>
      <c r="K534" s="37" t="s">
        <v>377</v>
      </c>
      <c r="L534" s="36" t="s">
        <v>213</v>
      </c>
      <c r="M534" s="37" t="s">
        <v>378</v>
      </c>
      <c r="N534" s="37" t="s">
        <v>877</v>
      </c>
      <c r="O534" s="38">
        <v>1</v>
      </c>
      <c r="P534" s="38">
        <v>2</v>
      </c>
      <c r="Q534" s="38">
        <v>6</v>
      </c>
      <c r="R534" s="36" t="str">
        <f t="shared" si="198"/>
        <v>MEDIO</v>
      </c>
      <c r="S534" s="38">
        <v>10</v>
      </c>
      <c r="T534" s="38">
        <f t="shared" si="199"/>
        <v>60</v>
      </c>
      <c r="U534" s="86" t="str">
        <f t="shared" si="200"/>
        <v>III</v>
      </c>
      <c r="V534" s="87" t="str">
        <f t="shared" si="201"/>
        <v>Mejorable</v>
      </c>
      <c r="W534" s="36" t="s">
        <v>380</v>
      </c>
      <c r="X534" s="87" t="s">
        <v>180</v>
      </c>
      <c r="Y534" s="36" t="s">
        <v>189</v>
      </c>
      <c r="Z534" s="36" t="s">
        <v>189</v>
      </c>
      <c r="AA534" s="36" t="s">
        <v>217</v>
      </c>
      <c r="AB534" s="36" t="s">
        <v>878</v>
      </c>
      <c r="AC534" s="36" t="s">
        <v>370</v>
      </c>
      <c r="AD534" s="142">
        <v>45869</v>
      </c>
      <c r="AE534" s="86" t="s">
        <v>191</v>
      </c>
      <c r="AF534" s="38">
        <v>1</v>
      </c>
      <c r="AG534" s="38">
        <v>2</v>
      </c>
      <c r="AH534" s="38">
        <v>6</v>
      </c>
      <c r="AI534" s="36" t="str">
        <f t="shared" si="213"/>
        <v>MEDIO</v>
      </c>
      <c r="AJ534" s="38">
        <v>10</v>
      </c>
      <c r="AK534" s="38">
        <f t="shared" si="214"/>
        <v>60</v>
      </c>
      <c r="AL534" s="86" t="str">
        <f t="shared" si="196"/>
        <v>III</v>
      </c>
      <c r="AM534" s="87" t="str">
        <f t="shared" si="215"/>
        <v>Mejorable</v>
      </c>
      <c r="AN534" s="36" t="s">
        <v>380</v>
      </c>
      <c r="AO534" s="86" t="s">
        <v>180</v>
      </c>
      <c r="AP534" s="36" t="s">
        <v>189</v>
      </c>
      <c r="AQ534" s="36" t="s">
        <v>189</v>
      </c>
      <c r="AR534" s="36" t="s">
        <v>217</v>
      </c>
      <c r="AS534" s="36" t="s">
        <v>878</v>
      </c>
      <c r="AT534" s="36" t="s">
        <v>370</v>
      </c>
      <c r="AU534" s="135" t="str">
        <f t="shared" si="216"/>
        <v>Se mantiene los controles establecidos</v>
      </c>
    </row>
    <row r="535" spans="2:47" s="47" customFormat="1" ht="174.75" customHeight="1" x14ac:dyDescent="0.25">
      <c r="B535" s="41" t="s">
        <v>567</v>
      </c>
      <c r="C535" s="73" t="s">
        <v>821</v>
      </c>
      <c r="D535" s="73" t="s">
        <v>856</v>
      </c>
      <c r="E535" s="36" t="s">
        <v>857</v>
      </c>
      <c r="F535" s="75" t="s">
        <v>858</v>
      </c>
      <c r="G535" s="66" t="s">
        <v>180</v>
      </c>
      <c r="H535" s="135" t="s">
        <v>181</v>
      </c>
      <c r="I535" s="36" t="s">
        <v>219</v>
      </c>
      <c r="J535" s="39" t="s">
        <v>376</v>
      </c>
      <c r="K535" s="37" t="s">
        <v>220</v>
      </c>
      <c r="L535" s="36" t="s">
        <v>879</v>
      </c>
      <c r="M535" s="37" t="s">
        <v>384</v>
      </c>
      <c r="N535" s="37" t="s">
        <v>880</v>
      </c>
      <c r="O535" s="38">
        <v>1</v>
      </c>
      <c r="P535" s="38">
        <v>2</v>
      </c>
      <c r="Q535" s="38">
        <v>6</v>
      </c>
      <c r="R535" s="36" t="str">
        <f t="shared" si="198"/>
        <v>MEDIO</v>
      </c>
      <c r="S535" s="38">
        <v>10</v>
      </c>
      <c r="T535" s="38">
        <f t="shared" si="199"/>
        <v>60</v>
      </c>
      <c r="U535" s="86" t="str">
        <f t="shared" si="200"/>
        <v>III</v>
      </c>
      <c r="V535" s="87" t="str">
        <f t="shared" si="201"/>
        <v>Mejorable</v>
      </c>
      <c r="W535" s="36" t="s">
        <v>386</v>
      </c>
      <c r="X535" s="87" t="s">
        <v>180</v>
      </c>
      <c r="Y535" s="36" t="s">
        <v>189</v>
      </c>
      <c r="Z535" s="36" t="s">
        <v>189</v>
      </c>
      <c r="AA535" s="36" t="s">
        <v>189</v>
      </c>
      <c r="AB535" s="36" t="s">
        <v>881</v>
      </c>
      <c r="AC535" s="36" t="s">
        <v>370</v>
      </c>
      <c r="AD535" s="142">
        <v>45869</v>
      </c>
      <c r="AE535" s="86" t="s">
        <v>191</v>
      </c>
      <c r="AF535" s="38">
        <v>1</v>
      </c>
      <c r="AG535" s="38">
        <v>2</v>
      </c>
      <c r="AH535" s="38">
        <v>6</v>
      </c>
      <c r="AI535" s="36" t="str">
        <f t="shared" si="213"/>
        <v>MEDIO</v>
      </c>
      <c r="AJ535" s="38">
        <v>10</v>
      </c>
      <c r="AK535" s="38">
        <f t="shared" si="214"/>
        <v>60</v>
      </c>
      <c r="AL535" s="86" t="str">
        <f t="shared" si="196"/>
        <v>III</v>
      </c>
      <c r="AM535" s="87" t="str">
        <f t="shared" si="215"/>
        <v>Mejorable</v>
      </c>
      <c r="AN535" s="36" t="s">
        <v>386</v>
      </c>
      <c r="AO535" s="86" t="s">
        <v>180</v>
      </c>
      <c r="AP535" s="36" t="s">
        <v>189</v>
      </c>
      <c r="AQ535" s="36" t="s">
        <v>189</v>
      </c>
      <c r="AR535" s="36" t="s">
        <v>189</v>
      </c>
      <c r="AS535" s="36" t="s">
        <v>881</v>
      </c>
      <c r="AT535" s="36" t="s">
        <v>370</v>
      </c>
      <c r="AU535" s="135" t="str">
        <f t="shared" si="216"/>
        <v>Se mantiene los controles establecidos</v>
      </c>
    </row>
    <row r="536" spans="2:47" s="47" customFormat="1" ht="174.75" customHeight="1" x14ac:dyDescent="0.25">
      <c r="B536" s="41" t="s">
        <v>567</v>
      </c>
      <c r="C536" s="73" t="s">
        <v>821</v>
      </c>
      <c r="D536" s="73" t="s">
        <v>856</v>
      </c>
      <c r="E536" s="36" t="s">
        <v>857</v>
      </c>
      <c r="F536" s="75" t="s">
        <v>858</v>
      </c>
      <c r="G536" s="66" t="s">
        <v>180</v>
      </c>
      <c r="H536" s="135" t="s">
        <v>181</v>
      </c>
      <c r="I536" s="36" t="s">
        <v>389</v>
      </c>
      <c r="J536" s="39" t="s">
        <v>225</v>
      </c>
      <c r="K536" s="37" t="s">
        <v>390</v>
      </c>
      <c r="L536" s="37" t="s">
        <v>189</v>
      </c>
      <c r="M536" s="37" t="s">
        <v>882</v>
      </c>
      <c r="N536" s="37" t="s">
        <v>883</v>
      </c>
      <c r="O536" s="38">
        <v>1</v>
      </c>
      <c r="P536" s="38">
        <v>3</v>
      </c>
      <c r="Q536" s="38">
        <f>O536*P536</f>
        <v>3</v>
      </c>
      <c r="R536" s="36" t="str">
        <f t="shared" si="198"/>
        <v>BAJO</v>
      </c>
      <c r="S536" s="38">
        <v>10</v>
      </c>
      <c r="T536" s="38">
        <f t="shared" si="199"/>
        <v>30</v>
      </c>
      <c r="U536" s="86" t="str">
        <f t="shared" si="200"/>
        <v>III</v>
      </c>
      <c r="V536" s="87" t="str">
        <f t="shared" si="201"/>
        <v>Mejorable</v>
      </c>
      <c r="W536" s="36" t="s">
        <v>393</v>
      </c>
      <c r="X536" s="87" t="s">
        <v>180</v>
      </c>
      <c r="Y536" s="36" t="s">
        <v>189</v>
      </c>
      <c r="Z536" s="36" t="s">
        <v>189</v>
      </c>
      <c r="AA536" s="36" t="s">
        <v>189</v>
      </c>
      <c r="AB536" s="36" t="s">
        <v>884</v>
      </c>
      <c r="AC536" s="36" t="s">
        <v>396</v>
      </c>
      <c r="AD536" s="142">
        <v>45869</v>
      </c>
      <c r="AE536" s="86" t="s">
        <v>191</v>
      </c>
      <c r="AF536" s="38">
        <v>1</v>
      </c>
      <c r="AG536" s="38">
        <v>3</v>
      </c>
      <c r="AH536" s="38">
        <f>AF536*AG536</f>
        <v>3</v>
      </c>
      <c r="AI536" s="36" t="str">
        <f t="shared" si="213"/>
        <v>BAJO</v>
      </c>
      <c r="AJ536" s="38">
        <v>10</v>
      </c>
      <c r="AK536" s="38">
        <f t="shared" si="214"/>
        <v>30</v>
      </c>
      <c r="AL536" s="86" t="str">
        <f t="shared" si="196"/>
        <v>III</v>
      </c>
      <c r="AM536" s="87" t="str">
        <f t="shared" si="215"/>
        <v>Mejorable</v>
      </c>
      <c r="AN536" s="36" t="s">
        <v>393</v>
      </c>
      <c r="AO536" s="86" t="s">
        <v>180</v>
      </c>
      <c r="AP536" s="36" t="s">
        <v>189</v>
      </c>
      <c r="AQ536" s="36" t="s">
        <v>189</v>
      </c>
      <c r="AR536" s="36" t="s">
        <v>189</v>
      </c>
      <c r="AS536" s="36" t="s">
        <v>884</v>
      </c>
      <c r="AT536" s="36" t="s">
        <v>396</v>
      </c>
      <c r="AU536" s="135" t="str">
        <f t="shared" si="216"/>
        <v>Se mantiene los controles establecidos</v>
      </c>
    </row>
    <row r="537" spans="2:47" s="47" customFormat="1" ht="174.75" customHeight="1" x14ac:dyDescent="0.25">
      <c r="B537" s="41" t="s">
        <v>567</v>
      </c>
      <c r="C537" s="73" t="s">
        <v>821</v>
      </c>
      <c r="D537" s="73" t="s">
        <v>856</v>
      </c>
      <c r="E537" s="36" t="s">
        <v>857</v>
      </c>
      <c r="F537" s="75" t="s">
        <v>858</v>
      </c>
      <c r="G537" s="66" t="s">
        <v>180</v>
      </c>
      <c r="H537" s="135" t="s">
        <v>181</v>
      </c>
      <c r="I537" s="36" t="s">
        <v>769</v>
      </c>
      <c r="J537" s="39" t="s">
        <v>225</v>
      </c>
      <c r="K537" s="37" t="s">
        <v>398</v>
      </c>
      <c r="L537" s="36" t="s">
        <v>399</v>
      </c>
      <c r="M537" s="37" t="s">
        <v>400</v>
      </c>
      <c r="N537" s="37" t="s">
        <v>185</v>
      </c>
      <c r="O537" s="38">
        <v>2</v>
      </c>
      <c r="P537" s="38">
        <v>2</v>
      </c>
      <c r="Q537" s="38">
        <f>O537*P537</f>
        <v>4</v>
      </c>
      <c r="R537" s="36" t="str">
        <f t="shared" si="198"/>
        <v>BAJO</v>
      </c>
      <c r="S537" s="38">
        <v>100</v>
      </c>
      <c r="T537" s="38">
        <f t="shared" si="199"/>
        <v>400</v>
      </c>
      <c r="U537" s="86" t="str">
        <f t="shared" si="200"/>
        <v>II</v>
      </c>
      <c r="V537" s="87" t="str">
        <f t="shared" si="201"/>
        <v>Aceptable con control especifico</v>
      </c>
      <c r="W537" s="36" t="s">
        <v>230</v>
      </c>
      <c r="X537" s="87" t="s">
        <v>180</v>
      </c>
      <c r="Y537" s="36" t="s">
        <v>189</v>
      </c>
      <c r="Z537" s="36" t="s">
        <v>189</v>
      </c>
      <c r="AA537" s="36" t="s">
        <v>189</v>
      </c>
      <c r="AB537" s="36" t="s">
        <v>885</v>
      </c>
      <c r="AC537" s="36" t="s">
        <v>886</v>
      </c>
      <c r="AD537" s="142">
        <v>45869</v>
      </c>
      <c r="AE537" s="86" t="s">
        <v>191</v>
      </c>
      <c r="AF537" s="38">
        <v>1</v>
      </c>
      <c r="AG537" s="38">
        <v>2</v>
      </c>
      <c r="AH537" s="38">
        <f>AF537*AG537</f>
        <v>2</v>
      </c>
      <c r="AI537" s="36" t="str">
        <f t="shared" si="213"/>
        <v>BAJO</v>
      </c>
      <c r="AJ537" s="38">
        <v>100</v>
      </c>
      <c r="AK537" s="38">
        <f t="shared" si="214"/>
        <v>200</v>
      </c>
      <c r="AL537" s="86" t="str">
        <f t="shared" si="196"/>
        <v>II</v>
      </c>
      <c r="AM537" s="87" t="str">
        <f t="shared" si="215"/>
        <v>Aceptable con control especifico</v>
      </c>
      <c r="AN537" s="36" t="s">
        <v>230</v>
      </c>
      <c r="AO537" s="86" t="s">
        <v>180</v>
      </c>
      <c r="AP537" s="36" t="s">
        <v>189</v>
      </c>
      <c r="AQ537" s="36" t="s">
        <v>189</v>
      </c>
      <c r="AR537" s="36" t="s">
        <v>189</v>
      </c>
      <c r="AS537" s="36" t="s">
        <v>885</v>
      </c>
      <c r="AT537" s="36" t="s">
        <v>886</v>
      </c>
      <c r="AU537" s="135" t="str">
        <f t="shared" si="216"/>
        <v>Se mantiene los controles establecidos</v>
      </c>
    </row>
    <row r="538" spans="2:47" s="47" customFormat="1" ht="174.75" customHeight="1" x14ac:dyDescent="0.25">
      <c r="B538" s="41" t="s">
        <v>567</v>
      </c>
      <c r="C538" s="73" t="s">
        <v>821</v>
      </c>
      <c r="D538" s="73" t="s">
        <v>856</v>
      </c>
      <c r="E538" s="36" t="s">
        <v>857</v>
      </c>
      <c r="F538" s="75" t="s">
        <v>858</v>
      </c>
      <c r="G538" s="66" t="s">
        <v>180</v>
      </c>
      <c r="H538" s="135" t="s">
        <v>181</v>
      </c>
      <c r="I538" s="36" t="s">
        <v>404</v>
      </c>
      <c r="J538" s="39" t="s">
        <v>225</v>
      </c>
      <c r="K538" s="37" t="s">
        <v>405</v>
      </c>
      <c r="L538" s="36" t="s">
        <v>887</v>
      </c>
      <c r="M538" s="37" t="s">
        <v>406</v>
      </c>
      <c r="N538" s="37" t="s">
        <v>189</v>
      </c>
      <c r="O538" s="38">
        <v>1</v>
      </c>
      <c r="P538" s="38">
        <v>2</v>
      </c>
      <c r="Q538" s="38">
        <f>O538*P538</f>
        <v>2</v>
      </c>
      <c r="R538" s="36" t="str">
        <f t="shared" si="198"/>
        <v>BAJO</v>
      </c>
      <c r="S538" s="38">
        <v>10</v>
      </c>
      <c r="T538" s="38">
        <f t="shared" si="199"/>
        <v>20</v>
      </c>
      <c r="U538" s="86" t="str">
        <f t="shared" si="200"/>
        <v>IV</v>
      </c>
      <c r="V538" s="143" t="str">
        <f t="shared" si="201"/>
        <v>Aceptable</v>
      </c>
      <c r="W538" s="36" t="s">
        <v>237</v>
      </c>
      <c r="X538" s="87" t="s">
        <v>180</v>
      </c>
      <c r="Y538" s="36" t="s">
        <v>189</v>
      </c>
      <c r="Z538" s="36" t="s">
        <v>189</v>
      </c>
      <c r="AA538" s="36" t="s">
        <v>189</v>
      </c>
      <c r="AB538" s="36" t="s">
        <v>888</v>
      </c>
      <c r="AC538" s="36" t="s">
        <v>370</v>
      </c>
      <c r="AD538" s="142">
        <v>45869</v>
      </c>
      <c r="AE538" s="86" t="s">
        <v>191</v>
      </c>
      <c r="AF538" s="38">
        <v>1</v>
      </c>
      <c r="AG538" s="38">
        <v>2</v>
      </c>
      <c r="AH538" s="38">
        <f>AF538*AG538</f>
        <v>2</v>
      </c>
      <c r="AI538" s="36" t="str">
        <f t="shared" si="213"/>
        <v>BAJO</v>
      </c>
      <c r="AJ538" s="38">
        <v>10</v>
      </c>
      <c r="AK538" s="38">
        <f t="shared" si="214"/>
        <v>20</v>
      </c>
      <c r="AL538" s="86" t="str">
        <f t="shared" si="196"/>
        <v>IV</v>
      </c>
      <c r="AM538" s="143" t="str">
        <f t="shared" si="215"/>
        <v>Aceptable</v>
      </c>
      <c r="AN538" s="36" t="s">
        <v>237</v>
      </c>
      <c r="AO538" s="86" t="s">
        <v>180</v>
      </c>
      <c r="AP538" s="36" t="s">
        <v>189</v>
      </c>
      <c r="AQ538" s="36" t="s">
        <v>189</v>
      </c>
      <c r="AR538" s="36" t="s">
        <v>189</v>
      </c>
      <c r="AS538" s="36" t="s">
        <v>888</v>
      </c>
      <c r="AT538" s="36" t="s">
        <v>370</v>
      </c>
      <c r="AU538" s="135" t="str">
        <f t="shared" si="216"/>
        <v>Se mantiene los controles establecidos</v>
      </c>
    </row>
    <row r="539" spans="2:47" s="47" customFormat="1" ht="174.75" customHeight="1" x14ac:dyDescent="0.25">
      <c r="B539" s="41" t="s">
        <v>567</v>
      </c>
      <c r="C539" s="73" t="s">
        <v>821</v>
      </c>
      <c r="D539" s="73" t="s">
        <v>856</v>
      </c>
      <c r="E539" s="36" t="s">
        <v>857</v>
      </c>
      <c r="F539" s="75" t="s">
        <v>858</v>
      </c>
      <c r="G539" s="66" t="s">
        <v>180</v>
      </c>
      <c r="H539" s="135" t="s">
        <v>181</v>
      </c>
      <c r="I539" s="36" t="s">
        <v>232</v>
      </c>
      <c r="J539" s="39" t="s">
        <v>225</v>
      </c>
      <c r="K539" s="37" t="s">
        <v>410</v>
      </c>
      <c r="L539" s="86" t="s">
        <v>234</v>
      </c>
      <c r="M539" s="37" t="s">
        <v>889</v>
      </c>
      <c r="N539" s="37" t="s">
        <v>890</v>
      </c>
      <c r="O539" s="87">
        <v>1</v>
      </c>
      <c r="P539" s="87">
        <v>3</v>
      </c>
      <c r="Q539" s="87">
        <f>O539*P539</f>
        <v>3</v>
      </c>
      <c r="R539" s="86" t="str">
        <f t="shared" si="198"/>
        <v>BAJO</v>
      </c>
      <c r="S539" s="87">
        <v>25</v>
      </c>
      <c r="T539" s="87">
        <f t="shared" si="199"/>
        <v>75</v>
      </c>
      <c r="U539" s="87" t="str">
        <f t="shared" si="200"/>
        <v>III</v>
      </c>
      <c r="V539" s="143" t="str">
        <f t="shared" si="201"/>
        <v>Mejorable</v>
      </c>
      <c r="W539" s="36" t="s">
        <v>237</v>
      </c>
      <c r="X539" s="87" t="s">
        <v>180</v>
      </c>
      <c r="Y539" s="36" t="s">
        <v>189</v>
      </c>
      <c r="Z539" s="36" t="s">
        <v>189</v>
      </c>
      <c r="AA539" s="36" t="s">
        <v>189</v>
      </c>
      <c r="AB539" s="36" t="s">
        <v>891</v>
      </c>
      <c r="AC539" s="36" t="s">
        <v>414</v>
      </c>
      <c r="AD539" s="142">
        <v>45869</v>
      </c>
      <c r="AE539" s="86" t="s">
        <v>191</v>
      </c>
      <c r="AF539" s="87">
        <v>6</v>
      </c>
      <c r="AG539" s="87">
        <v>3</v>
      </c>
      <c r="AH539" s="87">
        <f>AF539*AG539</f>
        <v>18</v>
      </c>
      <c r="AI539" s="86" t="str">
        <f t="shared" si="213"/>
        <v>ALTO</v>
      </c>
      <c r="AJ539" s="87">
        <v>25</v>
      </c>
      <c r="AK539" s="87">
        <f t="shared" si="214"/>
        <v>450</v>
      </c>
      <c r="AL539" s="87" t="str">
        <f t="shared" si="196"/>
        <v>II</v>
      </c>
      <c r="AM539" s="143" t="str">
        <f t="shared" si="215"/>
        <v>Aceptable con control especifico</v>
      </c>
      <c r="AN539" s="36" t="s">
        <v>237</v>
      </c>
      <c r="AO539" s="86" t="s">
        <v>180</v>
      </c>
      <c r="AP539" s="36" t="s">
        <v>189</v>
      </c>
      <c r="AQ539" s="36" t="s">
        <v>189</v>
      </c>
      <c r="AR539" s="36" t="s">
        <v>189</v>
      </c>
      <c r="AS539" s="36" t="s">
        <v>891</v>
      </c>
      <c r="AT539" s="36" t="s">
        <v>414</v>
      </c>
      <c r="AU539" s="135" t="str">
        <f t="shared" si="216"/>
        <v>Disminuyó el riesgo</v>
      </c>
    </row>
    <row r="540" spans="2:47" s="47" customFormat="1" ht="174.75" customHeight="1" x14ac:dyDescent="0.25">
      <c r="B540" s="41" t="s">
        <v>567</v>
      </c>
      <c r="C540" s="73" t="s">
        <v>821</v>
      </c>
      <c r="D540" s="73" t="s">
        <v>856</v>
      </c>
      <c r="E540" s="36" t="s">
        <v>857</v>
      </c>
      <c r="F540" s="75" t="s">
        <v>858</v>
      </c>
      <c r="G540" s="66" t="s">
        <v>180</v>
      </c>
      <c r="H540" s="135" t="s">
        <v>181</v>
      </c>
      <c r="I540" s="36" t="s">
        <v>315</v>
      </c>
      <c r="J540" s="39" t="s">
        <v>225</v>
      </c>
      <c r="K540" s="37" t="s">
        <v>316</v>
      </c>
      <c r="L540" s="37" t="s">
        <v>189</v>
      </c>
      <c r="M540" s="37" t="s">
        <v>411</v>
      </c>
      <c r="N540" s="37" t="s">
        <v>890</v>
      </c>
      <c r="O540" s="38">
        <v>1</v>
      </c>
      <c r="P540" s="38">
        <v>2</v>
      </c>
      <c r="Q540" s="38">
        <f>O540*P540</f>
        <v>2</v>
      </c>
      <c r="R540" s="36" t="str">
        <f t="shared" si="198"/>
        <v>BAJO</v>
      </c>
      <c r="S540" s="38">
        <v>10</v>
      </c>
      <c r="T540" s="38">
        <f t="shared" si="199"/>
        <v>20</v>
      </c>
      <c r="U540" s="86" t="str">
        <f t="shared" si="200"/>
        <v>IV</v>
      </c>
      <c r="V540" s="143" t="str">
        <f t="shared" si="201"/>
        <v>Aceptable</v>
      </c>
      <c r="W540" s="36" t="s">
        <v>237</v>
      </c>
      <c r="X540" s="87" t="s">
        <v>180</v>
      </c>
      <c r="Y540" s="36" t="s">
        <v>189</v>
      </c>
      <c r="Z540" s="36" t="s">
        <v>189</v>
      </c>
      <c r="AA540" s="36" t="s">
        <v>189</v>
      </c>
      <c r="AB540" s="36" t="s">
        <v>503</v>
      </c>
      <c r="AC540" s="36" t="s">
        <v>418</v>
      </c>
      <c r="AD540" s="142">
        <v>45869</v>
      </c>
      <c r="AE540" s="86" t="s">
        <v>191</v>
      </c>
      <c r="AF540" s="38">
        <v>1</v>
      </c>
      <c r="AG540" s="38">
        <v>2</v>
      </c>
      <c r="AH540" s="38">
        <f>AF540*AG540</f>
        <v>2</v>
      </c>
      <c r="AI540" s="36" t="str">
        <f t="shared" si="213"/>
        <v>BAJO</v>
      </c>
      <c r="AJ540" s="38">
        <v>10</v>
      </c>
      <c r="AK540" s="38">
        <f t="shared" si="214"/>
        <v>20</v>
      </c>
      <c r="AL540" s="86" t="str">
        <f t="shared" si="196"/>
        <v>IV</v>
      </c>
      <c r="AM540" s="143" t="str">
        <f t="shared" si="215"/>
        <v>Aceptable</v>
      </c>
      <c r="AN540" s="36" t="s">
        <v>237</v>
      </c>
      <c r="AO540" s="86" t="s">
        <v>180</v>
      </c>
      <c r="AP540" s="36" t="s">
        <v>189</v>
      </c>
      <c r="AQ540" s="36" t="s">
        <v>189</v>
      </c>
      <c r="AR540" s="36" t="s">
        <v>189</v>
      </c>
      <c r="AS540" s="36" t="s">
        <v>503</v>
      </c>
      <c r="AT540" s="36" t="s">
        <v>418</v>
      </c>
      <c r="AU540" s="135" t="str">
        <f t="shared" si="216"/>
        <v>Se mantiene los controles establecidos</v>
      </c>
    </row>
    <row r="541" spans="2:47" s="47" customFormat="1" ht="174.75" customHeight="1" x14ac:dyDescent="0.25">
      <c r="B541" s="41" t="s">
        <v>567</v>
      </c>
      <c r="C541" s="73" t="s">
        <v>821</v>
      </c>
      <c r="D541" s="73" t="s">
        <v>856</v>
      </c>
      <c r="E541" s="36" t="s">
        <v>857</v>
      </c>
      <c r="F541" s="75" t="s">
        <v>858</v>
      </c>
      <c r="G541" s="66" t="s">
        <v>180</v>
      </c>
      <c r="H541" s="135" t="s">
        <v>181</v>
      </c>
      <c r="I541" s="36" t="s">
        <v>419</v>
      </c>
      <c r="J541" s="39" t="s">
        <v>225</v>
      </c>
      <c r="K541" s="37" t="s">
        <v>405</v>
      </c>
      <c r="L541" s="36" t="s">
        <v>892</v>
      </c>
      <c r="M541" s="37" t="s">
        <v>420</v>
      </c>
      <c r="N541" s="37" t="s">
        <v>893</v>
      </c>
      <c r="O541" s="38">
        <v>2</v>
      </c>
      <c r="P541" s="38">
        <v>1</v>
      </c>
      <c r="Q541" s="38">
        <v>2</v>
      </c>
      <c r="R541" s="36" t="str">
        <f t="shared" si="198"/>
        <v>BAJO</v>
      </c>
      <c r="S541" s="38">
        <v>10</v>
      </c>
      <c r="T541" s="38">
        <f t="shared" si="199"/>
        <v>20</v>
      </c>
      <c r="U541" s="86" t="str">
        <f t="shared" si="200"/>
        <v>IV</v>
      </c>
      <c r="V541" s="143" t="str">
        <f t="shared" si="201"/>
        <v>Aceptable</v>
      </c>
      <c r="W541" s="36" t="s">
        <v>237</v>
      </c>
      <c r="X541" s="87" t="s">
        <v>180</v>
      </c>
      <c r="Y541" s="36" t="s">
        <v>189</v>
      </c>
      <c r="Z541" s="36" t="s">
        <v>189</v>
      </c>
      <c r="AA541" s="36" t="s">
        <v>189</v>
      </c>
      <c r="AB541" s="36" t="s">
        <v>506</v>
      </c>
      <c r="AC541" s="36" t="s">
        <v>423</v>
      </c>
      <c r="AD541" s="142">
        <v>46167</v>
      </c>
      <c r="AE541" s="86" t="s">
        <v>191</v>
      </c>
      <c r="AF541" s="38">
        <v>2</v>
      </c>
      <c r="AG541" s="38">
        <v>1</v>
      </c>
      <c r="AH541" s="38">
        <v>2</v>
      </c>
      <c r="AI541" s="36" t="str">
        <f t="shared" si="213"/>
        <v>BAJO</v>
      </c>
      <c r="AJ541" s="38">
        <v>10</v>
      </c>
      <c r="AK541" s="38">
        <f t="shared" si="214"/>
        <v>20</v>
      </c>
      <c r="AL541" s="86" t="str">
        <f t="shared" si="196"/>
        <v>IV</v>
      </c>
      <c r="AM541" s="143" t="str">
        <f t="shared" si="215"/>
        <v>Aceptable</v>
      </c>
      <c r="AN541" s="36" t="s">
        <v>237</v>
      </c>
      <c r="AO541" s="86" t="s">
        <v>180</v>
      </c>
      <c r="AP541" s="36" t="s">
        <v>189</v>
      </c>
      <c r="AQ541" s="36" t="s">
        <v>189</v>
      </c>
      <c r="AR541" s="36" t="s">
        <v>189</v>
      </c>
      <c r="AS541" s="36" t="s">
        <v>506</v>
      </c>
      <c r="AT541" s="36" t="s">
        <v>423</v>
      </c>
      <c r="AU541" s="135" t="str">
        <f t="shared" si="216"/>
        <v>Se mantiene los controles establecidos</v>
      </c>
    </row>
    <row r="542" spans="2:47" s="47" customFormat="1" ht="174.75" customHeight="1" x14ac:dyDescent="0.25">
      <c r="B542" s="41" t="s">
        <v>567</v>
      </c>
      <c r="C542" s="73" t="s">
        <v>821</v>
      </c>
      <c r="D542" s="73" t="s">
        <v>856</v>
      </c>
      <c r="E542" s="36" t="s">
        <v>857</v>
      </c>
      <c r="F542" s="75" t="s">
        <v>858</v>
      </c>
      <c r="G542" s="66" t="s">
        <v>180</v>
      </c>
      <c r="H542" s="135" t="s">
        <v>181</v>
      </c>
      <c r="I542" s="36" t="s">
        <v>424</v>
      </c>
      <c r="J542" s="39" t="s">
        <v>225</v>
      </c>
      <c r="K542" s="37" t="s">
        <v>425</v>
      </c>
      <c r="L542" s="37" t="s">
        <v>189</v>
      </c>
      <c r="M542" s="37" t="s">
        <v>894</v>
      </c>
      <c r="N542" s="37" t="s">
        <v>726</v>
      </c>
      <c r="O542" s="38">
        <v>1</v>
      </c>
      <c r="P542" s="38">
        <v>1</v>
      </c>
      <c r="Q542" s="38">
        <f t="shared" ref="Q542:Q561" si="218">O542*P542</f>
        <v>1</v>
      </c>
      <c r="R542" s="36" t="str">
        <f t="shared" si="198"/>
        <v>BAJO</v>
      </c>
      <c r="S542" s="38">
        <v>25</v>
      </c>
      <c r="T542" s="38">
        <f t="shared" si="199"/>
        <v>25</v>
      </c>
      <c r="U542" s="86" t="str">
        <f t="shared" si="200"/>
        <v>III</v>
      </c>
      <c r="V542" s="87" t="str">
        <f t="shared" si="201"/>
        <v>Mejorable</v>
      </c>
      <c r="W542" s="36" t="s">
        <v>429</v>
      </c>
      <c r="X542" s="87" t="s">
        <v>180</v>
      </c>
      <c r="Y542" s="36" t="s">
        <v>189</v>
      </c>
      <c r="Z542" s="36" t="s">
        <v>189</v>
      </c>
      <c r="AA542" s="36" t="s">
        <v>189</v>
      </c>
      <c r="AB542" s="36" t="s">
        <v>895</v>
      </c>
      <c r="AC542" s="36" t="s">
        <v>431</v>
      </c>
      <c r="AD542" s="142">
        <v>45869</v>
      </c>
      <c r="AE542" s="86" t="s">
        <v>191</v>
      </c>
      <c r="AF542" s="38">
        <v>1</v>
      </c>
      <c r="AG542" s="38">
        <v>1</v>
      </c>
      <c r="AH542" s="38">
        <f t="shared" ref="AH542:AH550" si="219">AF542*AG542</f>
        <v>1</v>
      </c>
      <c r="AI542" s="36" t="str">
        <f t="shared" si="213"/>
        <v>BAJO</v>
      </c>
      <c r="AJ542" s="38">
        <v>25</v>
      </c>
      <c r="AK542" s="38">
        <f t="shared" si="214"/>
        <v>25</v>
      </c>
      <c r="AL542" s="86" t="str">
        <f t="shared" si="196"/>
        <v>III</v>
      </c>
      <c r="AM542" s="87" t="str">
        <f t="shared" si="215"/>
        <v>Mejorable</v>
      </c>
      <c r="AN542" s="36" t="s">
        <v>540</v>
      </c>
      <c r="AO542" s="86" t="s">
        <v>180</v>
      </c>
      <c r="AP542" s="36" t="s">
        <v>189</v>
      </c>
      <c r="AQ542" s="36" t="s">
        <v>189</v>
      </c>
      <c r="AR542" s="36" t="s">
        <v>189</v>
      </c>
      <c r="AS542" s="36" t="s">
        <v>895</v>
      </c>
      <c r="AT542" s="36" t="s">
        <v>431</v>
      </c>
      <c r="AU542" s="135" t="str">
        <f t="shared" si="216"/>
        <v>Se mantiene los controles establecidos</v>
      </c>
    </row>
    <row r="543" spans="2:47" s="47" customFormat="1" ht="174.75" customHeight="1" x14ac:dyDescent="0.25">
      <c r="B543" s="41" t="s">
        <v>567</v>
      </c>
      <c r="C543" s="73" t="s">
        <v>821</v>
      </c>
      <c r="D543" s="73" t="s">
        <v>856</v>
      </c>
      <c r="E543" s="36" t="s">
        <v>857</v>
      </c>
      <c r="F543" s="75" t="s">
        <v>858</v>
      </c>
      <c r="G543" s="66" t="s">
        <v>180</v>
      </c>
      <c r="H543" s="135" t="s">
        <v>247</v>
      </c>
      <c r="I543" s="36" t="s">
        <v>238</v>
      </c>
      <c r="J543" s="39" t="s">
        <v>225</v>
      </c>
      <c r="K543" s="37" t="s">
        <v>432</v>
      </c>
      <c r="L543" s="36" t="s">
        <v>660</v>
      </c>
      <c r="M543" s="37" t="s">
        <v>842</v>
      </c>
      <c r="N543" s="37" t="s">
        <v>843</v>
      </c>
      <c r="O543" s="38">
        <v>2</v>
      </c>
      <c r="P543" s="38">
        <v>2</v>
      </c>
      <c r="Q543" s="38">
        <f t="shared" si="218"/>
        <v>4</v>
      </c>
      <c r="R543" s="36" t="str">
        <f t="shared" si="198"/>
        <v>BAJO</v>
      </c>
      <c r="S543" s="38">
        <v>100</v>
      </c>
      <c r="T543" s="38">
        <f t="shared" si="199"/>
        <v>400</v>
      </c>
      <c r="U543" s="86" t="str">
        <f t="shared" si="200"/>
        <v>II</v>
      </c>
      <c r="V543" s="87" t="str">
        <f t="shared" si="201"/>
        <v>Aceptable con control especifico</v>
      </c>
      <c r="W543" s="38" t="s">
        <v>242</v>
      </c>
      <c r="X543" s="87" t="s">
        <v>180</v>
      </c>
      <c r="Y543" s="36" t="s">
        <v>189</v>
      </c>
      <c r="Z543" s="36" t="s">
        <v>189</v>
      </c>
      <c r="AA543" s="36" t="s">
        <v>189</v>
      </c>
      <c r="AB543" s="37" t="s">
        <v>608</v>
      </c>
      <c r="AC543" s="36" t="s">
        <v>845</v>
      </c>
      <c r="AD543" s="142">
        <v>45869</v>
      </c>
      <c r="AE543" s="86" t="s">
        <v>191</v>
      </c>
      <c r="AF543" s="38">
        <v>2</v>
      </c>
      <c r="AG543" s="38">
        <v>2</v>
      </c>
      <c r="AH543" s="38">
        <f t="shared" si="219"/>
        <v>4</v>
      </c>
      <c r="AI543" s="36" t="str">
        <f t="shared" si="213"/>
        <v>BAJO</v>
      </c>
      <c r="AJ543" s="38">
        <v>100</v>
      </c>
      <c r="AK543" s="38">
        <f t="shared" si="214"/>
        <v>400</v>
      </c>
      <c r="AL543" s="86" t="str">
        <f t="shared" si="196"/>
        <v>II</v>
      </c>
      <c r="AM543" s="87" t="str">
        <f t="shared" si="215"/>
        <v>Aceptable con control especifico</v>
      </c>
      <c r="AN543" s="38" t="s">
        <v>242</v>
      </c>
      <c r="AO543" s="86" t="s">
        <v>180</v>
      </c>
      <c r="AP543" s="36" t="s">
        <v>189</v>
      </c>
      <c r="AQ543" s="36" t="s">
        <v>189</v>
      </c>
      <c r="AR543" s="36" t="s">
        <v>189</v>
      </c>
      <c r="AS543" s="37" t="s">
        <v>608</v>
      </c>
      <c r="AT543" s="36" t="s">
        <v>845</v>
      </c>
      <c r="AU543" s="135" t="str">
        <f t="shared" si="216"/>
        <v>Se mantiene los controles establecidos</v>
      </c>
    </row>
    <row r="544" spans="2:47" s="47" customFormat="1" ht="174.75" customHeight="1" x14ac:dyDescent="0.25">
      <c r="B544" s="41" t="s">
        <v>567</v>
      </c>
      <c r="C544" s="73" t="s">
        <v>821</v>
      </c>
      <c r="D544" s="73" t="s">
        <v>856</v>
      </c>
      <c r="E544" s="36" t="s">
        <v>857</v>
      </c>
      <c r="F544" s="75" t="s">
        <v>858</v>
      </c>
      <c r="G544" s="66" t="s">
        <v>180</v>
      </c>
      <c r="H544" s="135" t="s">
        <v>181</v>
      </c>
      <c r="I544" s="36" t="s">
        <v>439</v>
      </c>
      <c r="J544" s="39" t="s">
        <v>225</v>
      </c>
      <c r="K544" s="37" t="s">
        <v>244</v>
      </c>
      <c r="L544" s="36" t="s">
        <v>896</v>
      </c>
      <c r="M544" s="37" t="s">
        <v>897</v>
      </c>
      <c r="N544" s="37" t="s">
        <v>610</v>
      </c>
      <c r="O544" s="38">
        <v>2</v>
      </c>
      <c r="P544" s="38">
        <v>3</v>
      </c>
      <c r="Q544" s="38">
        <f t="shared" si="218"/>
        <v>6</v>
      </c>
      <c r="R544" s="36" t="str">
        <f t="shared" si="198"/>
        <v>MEDIO</v>
      </c>
      <c r="S544" s="38">
        <v>10</v>
      </c>
      <c r="T544" s="38">
        <f t="shared" si="199"/>
        <v>60</v>
      </c>
      <c r="U544" s="86" t="str">
        <f t="shared" si="200"/>
        <v>III</v>
      </c>
      <c r="V544" s="87" t="str">
        <f t="shared" si="201"/>
        <v>Mejorable</v>
      </c>
      <c r="W544" s="38" t="s">
        <v>242</v>
      </c>
      <c r="X544" s="87" t="s">
        <v>180</v>
      </c>
      <c r="Y544" s="36" t="s">
        <v>189</v>
      </c>
      <c r="Z544" s="36" t="s">
        <v>189</v>
      </c>
      <c r="AA544" s="36" t="s">
        <v>189</v>
      </c>
      <c r="AB544" s="36" t="s">
        <v>442</v>
      </c>
      <c r="AC544" s="36" t="s">
        <v>443</v>
      </c>
      <c r="AD544" s="142">
        <v>45869</v>
      </c>
      <c r="AE544" s="86" t="s">
        <v>191</v>
      </c>
      <c r="AF544" s="38">
        <v>2</v>
      </c>
      <c r="AG544" s="38">
        <v>3</v>
      </c>
      <c r="AH544" s="38">
        <f t="shared" si="219"/>
        <v>6</v>
      </c>
      <c r="AI544" s="36" t="str">
        <f t="shared" si="213"/>
        <v>MEDIO</v>
      </c>
      <c r="AJ544" s="38">
        <v>10</v>
      </c>
      <c r="AK544" s="38">
        <f t="shared" si="214"/>
        <v>60</v>
      </c>
      <c r="AL544" s="86" t="str">
        <f t="shared" si="196"/>
        <v>III</v>
      </c>
      <c r="AM544" s="87" t="str">
        <f t="shared" si="215"/>
        <v>Mejorable</v>
      </c>
      <c r="AN544" s="38" t="s">
        <v>242</v>
      </c>
      <c r="AO544" s="86" t="s">
        <v>180</v>
      </c>
      <c r="AP544" s="36" t="s">
        <v>189</v>
      </c>
      <c r="AQ544" s="36" t="s">
        <v>189</v>
      </c>
      <c r="AR544" s="36" t="s">
        <v>189</v>
      </c>
      <c r="AS544" s="36" t="s">
        <v>442</v>
      </c>
      <c r="AT544" s="36" t="s">
        <v>443</v>
      </c>
      <c r="AU544" s="135" t="str">
        <f t="shared" si="216"/>
        <v>Se mantiene los controles establecidos</v>
      </c>
    </row>
    <row r="545" spans="2:47" s="47" customFormat="1" ht="174.75" customHeight="1" x14ac:dyDescent="0.25">
      <c r="B545" s="41" t="s">
        <v>567</v>
      </c>
      <c r="C545" s="73" t="s">
        <v>821</v>
      </c>
      <c r="D545" s="73" t="s">
        <v>856</v>
      </c>
      <c r="E545" s="36" t="s">
        <v>857</v>
      </c>
      <c r="F545" s="75" t="s">
        <v>858</v>
      </c>
      <c r="G545" s="66" t="s">
        <v>180</v>
      </c>
      <c r="H545" s="135" t="s">
        <v>247</v>
      </c>
      <c r="I545" s="86" t="s">
        <v>248</v>
      </c>
      <c r="J545" s="36" t="s">
        <v>444</v>
      </c>
      <c r="K545" s="37" t="s">
        <v>410</v>
      </c>
      <c r="L545" s="36" t="s">
        <v>445</v>
      </c>
      <c r="M545" s="37" t="s">
        <v>446</v>
      </c>
      <c r="N545" s="37" t="s">
        <v>447</v>
      </c>
      <c r="O545" s="38">
        <v>3</v>
      </c>
      <c r="P545" s="38">
        <v>3</v>
      </c>
      <c r="Q545" s="38">
        <f t="shared" si="218"/>
        <v>9</v>
      </c>
      <c r="R545" s="36" t="str">
        <f t="shared" si="198"/>
        <v>ALTO</v>
      </c>
      <c r="S545" s="38">
        <v>25</v>
      </c>
      <c r="T545" s="38">
        <f t="shared" si="199"/>
        <v>225</v>
      </c>
      <c r="U545" s="86" t="str">
        <f t="shared" si="200"/>
        <v>II</v>
      </c>
      <c r="V545" s="87" t="str">
        <f t="shared" si="201"/>
        <v>Aceptable con control especifico</v>
      </c>
      <c r="W545" s="38" t="s">
        <v>253</v>
      </c>
      <c r="X545" s="87" t="s">
        <v>180</v>
      </c>
      <c r="Y545" s="36" t="s">
        <v>189</v>
      </c>
      <c r="Z545" s="36" t="s">
        <v>189</v>
      </c>
      <c r="AA545" s="36" t="s">
        <v>189</v>
      </c>
      <c r="AB545" s="37" t="s">
        <v>448</v>
      </c>
      <c r="AC545" s="37" t="s">
        <v>449</v>
      </c>
      <c r="AD545" s="142">
        <v>45869</v>
      </c>
      <c r="AE545" s="86" t="s">
        <v>191</v>
      </c>
      <c r="AF545" s="38">
        <v>3</v>
      </c>
      <c r="AG545" s="38">
        <v>3</v>
      </c>
      <c r="AH545" s="38">
        <f t="shared" si="219"/>
        <v>9</v>
      </c>
      <c r="AI545" s="36" t="str">
        <f t="shared" si="213"/>
        <v>ALTO</v>
      </c>
      <c r="AJ545" s="38">
        <v>25</v>
      </c>
      <c r="AK545" s="38">
        <f t="shared" si="214"/>
        <v>225</v>
      </c>
      <c r="AL545" s="86" t="str">
        <f t="shared" si="196"/>
        <v>II</v>
      </c>
      <c r="AM545" s="87" t="str">
        <f t="shared" si="215"/>
        <v>Aceptable con control especifico</v>
      </c>
      <c r="AN545" s="38" t="s">
        <v>253</v>
      </c>
      <c r="AO545" s="86" t="s">
        <v>180</v>
      </c>
      <c r="AP545" s="36" t="s">
        <v>189</v>
      </c>
      <c r="AQ545" s="36" t="s">
        <v>189</v>
      </c>
      <c r="AR545" s="36" t="s">
        <v>189</v>
      </c>
      <c r="AS545" s="37" t="s">
        <v>448</v>
      </c>
      <c r="AT545" s="37" t="s">
        <v>449</v>
      </c>
      <c r="AU545" s="135" t="str">
        <f t="shared" si="216"/>
        <v>Se mantiene los controles establecidos</v>
      </c>
    </row>
    <row r="546" spans="2:47" s="47" customFormat="1" ht="174.75" customHeight="1" x14ac:dyDescent="0.25">
      <c r="B546" s="41" t="s">
        <v>567</v>
      </c>
      <c r="C546" s="73" t="s">
        <v>821</v>
      </c>
      <c r="D546" s="73" t="s">
        <v>856</v>
      </c>
      <c r="E546" s="36" t="s">
        <v>857</v>
      </c>
      <c r="F546" s="75" t="s">
        <v>858</v>
      </c>
      <c r="G546" s="66" t="s">
        <v>180</v>
      </c>
      <c r="H546" s="135" t="s">
        <v>247</v>
      </c>
      <c r="I546" s="103" t="s">
        <v>255</v>
      </c>
      <c r="J546" s="36" t="s">
        <v>444</v>
      </c>
      <c r="K546" s="37" t="s">
        <v>410</v>
      </c>
      <c r="L546" s="36" t="s">
        <v>445</v>
      </c>
      <c r="M546" s="37" t="s">
        <v>446</v>
      </c>
      <c r="N546" s="37" t="s">
        <v>447</v>
      </c>
      <c r="O546" s="38">
        <v>3</v>
      </c>
      <c r="P546" s="38">
        <v>3</v>
      </c>
      <c r="Q546" s="38">
        <f t="shared" si="218"/>
        <v>9</v>
      </c>
      <c r="R546" s="36" t="str">
        <f t="shared" si="198"/>
        <v>ALTO</v>
      </c>
      <c r="S546" s="38">
        <v>25</v>
      </c>
      <c r="T546" s="38">
        <f t="shared" si="199"/>
        <v>225</v>
      </c>
      <c r="U546" s="86" t="str">
        <f t="shared" si="200"/>
        <v>II</v>
      </c>
      <c r="V546" s="87" t="str">
        <f t="shared" si="201"/>
        <v>Aceptable con control especifico</v>
      </c>
      <c r="W546" s="38" t="s">
        <v>253</v>
      </c>
      <c r="X546" s="87" t="s">
        <v>180</v>
      </c>
      <c r="Y546" s="36" t="s">
        <v>189</v>
      </c>
      <c r="Z546" s="36" t="s">
        <v>189</v>
      </c>
      <c r="AA546" s="36" t="s">
        <v>189</v>
      </c>
      <c r="AB546" s="37" t="s">
        <v>448</v>
      </c>
      <c r="AC546" s="37" t="s">
        <v>449</v>
      </c>
      <c r="AD546" s="142">
        <v>45869</v>
      </c>
      <c r="AE546" s="86" t="s">
        <v>191</v>
      </c>
      <c r="AF546" s="38">
        <v>3</v>
      </c>
      <c r="AG546" s="38">
        <v>3</v>
      </c>
      <c r="AH546" s="38">
        <f t="shared" si="219"/>
        <v>9</v>
      </c>
      <c r="AI546" s="36" t="str">
        <f t="shared" si="213"/>
        <v>ALTO</v>
      </c>
      <c r="AJ546" s="38">
        <v>25</v>
      </c>
      <c r="AK546" s="38">
        <f t="shared" si="214"/>
        <v>225</v>
      </c>
      <c r="AL546" s="86" t="str">
        <f t="shared" si="196"/>
        <v>II</v>
      </c>
      <c r="AM546" s="87" t="str">
        <f t="shared" si="215"/>
        <v>Aceptable con control especifico</v>
      </c>
      <c r="AN546" s="38" t="s">
        <v>253</v>
      </c>
      <c r="AO546" s="86" t="s">
        <v>180</v>
      </c>
      <c r="AP546" s="36" t="s">
        <v>189</v>
      </c>
      <c r="AQ546" s="36" t="s">
        <v>189</v>
      </c>
      <c r="AR546" s="36" t="s">
        <v>189</v>
      </c>
      <c r="AS546" s="37" t="s">
        <v>448</v>
      </c>
      <c r="AT546" s="37" t="s">
        <v>449</v>
      </c>
      <c r="AU546" s="135" t="str">
        <f t="shared" si="216"/>
        <v>Se mantiene los controles establecidos</v>
      </c>
    </row>
    <row r="547" spans="2:47" s="47" customFormat="1" ht="174.75" customHeight="1" x14ac:dyDescent="0.25">
      <c r="B547" s="41" t="s">
        <v>567</v>
      </c>
      <c r="C547" s="73" t="s">
        <v>821</v>
      </c>
      <c r="D547" s="73" t="s">
        <v>856</v>
      </c>
      <c r="E547" s="36" t="s">
        <v>857</v>
      </c>
      <c r="F547" s="75" t="s">
        <v>858</v>
      </c>
      <c r="G547" s="66" t="s">
        <v>180</v>
      </c>
      <c r="H547" s="135" t="s">
        <v>247</v>
      </c>
      <c r="I547" s="86" t="s">
        <v>256</v>
      </c>
      <c r="J547" s="36" t="s">
        <v>444</v>
      </c>
      <c r="K547" s="37" t="s">
        <v>452</v>
      </c>
      <c r="L547" s="36" t="s">
        <v>258</v>
      </c>
      <c r="M547" s="37" t="s">
        <v>446</v>
      </c>
      <c r="N547" s="37" t="s">
        <v>447</v>
      </c>
      <c r="O547" s="38">
        <v>4</v>
      </c>
      <c r="P547" s="38">
        <v>2</v>
      </c>
      <c r="Q547" s="38">
        <f t="shared" si="218"/>
        <v>8</v>
      </c>
      <c r="R547" s="36" t="str">
        <f t="shared" si="198"/>
        <v>MEDIO</v>
      </c>
      <c r="S547" s="38">
        <v>60</v>
      </c>
      <c r="T547" s="38">
        <f t="shared" si="199"/>
        <v>480</v>
      </c>
      <c r="U547" s="86" t="str">
        <f t="shared" si="200"/>
        <v>II</v>
      </c>
      <c r="V547" s="87" t="str">
        <f t="shared" si="201"/>
        <v>Aceptable con control especifico</v>
      </c>
      <c r="W547" s="38" t="s">
        <v>253</v>
      </c>
      <c r="X547" s="87" t="s">
        <v>180</v>
      </c>
      <c r="Y547" s="36" t="s">
        <v>189</v>
      </c>
      <c r="Z547" s="36" t="s">
        <v>189</v>
      </c>
      <c r="AA547" s="36" t="s">
        <v>189</v>
      </c>
      <c r="AB547" s="37" t="s">
        <v>448</v>
      </c>
      <c r="AC547" s="37" t="s">
        <v>449</v>
      </c>
      <c r="AD547" s="142">
        <v>45869</v>
      </c>
      <c r="AE547" s="86" t="s">
        <v>191</v>
      </c>
      <c r="AF547" s="38">
        <v>4</v>
      </c>
      <c r="AG547" s="38">
        <v>2</v>
      </c>
      <c r="AH547" s="38">
        <f t="shared" si="219"/>
        <v>8</v>
      </c>
      <c r="AI547" s="36" t="str">
        <f t="shared" si="213"/>
        <v>MEDIO</v>
      </c>
      <c r="AJ547" s="38">
        <v>60</v>
      </c>
      <c r="AK547" s="38">
        <f t="shared" si="214"/>
        <v>480</v>
      </c>
      <c r="AL547" s="86" t="str">
        <f t="shared" si="196"/>
        <v>II</v>
      </c>
      <c r="AM547" s="87" t="str">
        <f t="shared" si="215"/>
        <v>Aceptable con control especifico</v>
      </c>
      <c r="AN547" s="38" t="s">
        <v>253</v>
      </c>
      <c r="AO547" s="86" t="s">
        <v>180</v>
      </c>
      <c r="AP547" s="36" t="s">
        <v>189</v>
      </c>
      <c r="AQ547" s="36" t="s">
        <v>189</v>
      </c>
      <c r="AR547" s="36" t="s">
        <v>189</v>
      </c>
      <c r="AS547" s="37" t="s">
        <v>448</v>
      </c>
      <c r="AT547" s="37" t="s">
        <v>449</v>
      </c>
      <c r="AU547" s="135" t="str">
        <f t="shared" si="216"/>
        <v>Se mantiene los controles establecidos</v>
      </c>
    </row>
    <row r="548" spans="2:47" s="47" customFormat="1" ht="174.75" customHeight="1" x14ac:dyDescent="0.25">
      <c r="B548" s="41" t="s">
        <v>567</v>
      </c>
      <c r="C548" s="73" t="s">
        <v>821</v>
      </c>
      <c r="D548" s="73" t="s">
        <v>856</v>
      </c>
      <c r="E548" s="36" t="s">
        <v>857</v>
      </c>
      <c r="F548" s="75" t="s">
        <v>858</v>
      </c>
      <c r="G548" s="66" t="s">
        <v>180</v>
      </c>
      <c r="H548" s="135" t="s">
        <v>247</v>
      </c>
      <c r="I548" s="86" t="s">
        <v>259</v>
      </c>
      <c r="J548" s="36" t="s">
        <v>444</v>
      </c>
      <c r="K548" s="37" t="s">
        <v>410</v>
      </c>
      <c r="L548" s="36" t="s">
        <v>445</v>
      </c>
      <c r="M548" s="37" t="s">
        <v>446</v>
      </c>
      <c r="N548" s="37" t="s">
        <v>447</v>
      </c>
      <c r="O548" s="38">
        <v>1</v>
      </c>
      <c r="P548" s="38">
        <v>1</v>
      </c>
      <c r="Q548" s="38">
        <f t="shared" si="218"/>
        <v>1</v>
      </c>
      <c r="R548" s="36" t="str">
        <f t="shared" si="198"/>
        <v>BAJO</v>
      </c>
      <c r="S548" s="38">
        <v>10</v>
      </c>
      <c r="T548" s="38">
        <f t="shared" si="199"/>
        <v>10</v>
      </c>
      <c r="U548" s="86" t="str">
        <f t="shared" si="200"/>
        <v>IV</v>
      </c>
      <c r="V548" s="87" t="str">
        <f t="shared" si="201"/>
        <v>Aceptable</v>
      </c>
      <c r="W548" s="38" t="s">
        <v>253</v>
      </c>
      <c r="X548" s="87" t="s">
        <v>180</v>
      </c>
      <c r="Y548" s="36" t="s">
        <v>189</v>
      </c>
      <c r="Z548" s="36" t="s">
        <v>189</v>
      </c>
      <c r="AA548" s="36" t="s">
        <v>189</v>
      </c>
      <c r="AB548" s="37" t="s">
        <v>448</v>
      </c>
      <c r="AC548" s="37" t="s">
        <v>449</v>
      </c>
      <c r="AD548" s="142">
        <v>45869</v>
      </c>
      <c r="AE548" s="86" t="s">
        <v>191</v>
      </c>
      <c r="AF548" s="38">
        <v>1</v>
      </c>
      <c r="AG548" s="38">
        <v>1</v>
      </c>
      <c r="AH548" s="38">
        <f t="shared" si="219"/>
        <v>1</v>
      </c>
      <c r="AI548" s="36" t="str">
        <f t="shared" si="213"/>
        <v>BAJO</v>
      </c>
      <c r="AJ548" s="38">
        <v>10</v>
      </c>
      <c r="AK548" s="38">
        <f t="shared" si="214"/>
        <v>10</v>
      </c>
      <c r="AL548" s="86" t="str">
        <f t="shared" si="196"/>
        <v>IV</v>
      </c>
      <c r="AM548" s="87" t="str">
        <f t="shared" si="215"/>
        <v>Aceptable</v>
      </c>
      <c r="AN548" s="38" t="s">
        <v>253</v>
      </c>
      <c r="AO548" s="86" t="s">
        <v>180</v>
      </c>
      <c r="AP548" s="36" t="s">
        <v>189</v>
      </c>
      <c r="AQ548" s="36" t="s">
        <v>189</v>
      </c>
      <c r="AR548" s="36" t="s">
        <v>189</v>
      </c>
      <c r="AS548" s="37" t="s">
        <v>448</v>
      </c>
      <c r="AT548" s="37" t="s">
        <v>449</v>
      </c>
      <c r="AU548" s="135" t="str">
        <f t="shared" si="216"/>
        <v>Se mantiene los controles establecidos</v>
      </c>
    </row>
    <row r="549" spans="2:47" s="47" customFormat="1" ht="174.75" customHeight="1" x14ac:dyDescent="0.25">
      <c r="B549" s="41" t="s">
        <v>898</v>
      </c>
      <c r="C549" s="76" t="s">
        <v>899</v>
      </c>
      <c r="D549" s="73" t="s">
        <v>900</v>
      </c>
      <c r="E549" s="67" t="s">
        <v>901</v>
      </c>
      <c r="F549" s="67" t="s">
        <v>902</v>
      </c>
      <c r="G549" s="66" t="s">
        <v>180</v>
      </c>
      <c r="H549" s="135" t="s">
        <v>181</v>
      </c>
      <c r="I549" s="67" t="s">
        <v>903</v>
      </c>
      <c r="J549" s="68" t="s">
        <v>337</v>
      </c>
      <c r="K549" s="37" t="s">
        <v>904</v>
      </c>
      <c r="L549" s="36" t="s">
        <v>229</v>
      </c>
      <c r="M549" s="37" t="s">
        <v>905</v>
      </c>
      <c r="N549" s="37" t="s">
        <v>906</v>
      </c>
      <c r="O549" s="38">
        <v>2</v>
      </c>
      <c r="P549" s="38">
        <v>2</v>
      </c>
      <c r="Q549" s="38">
        <f t="shared" si="218"/>
        <v>4</v>
      </c>
      <c r="R549" s="36" t="str">
        <f t="shared" si="198"/>
        <v>BAJO</v>
      </c>
      <c r="S549" s="38">
        <v>100</v>
      </c>
      <c r="T549" s="38">
        <f t="shared" si="199"/>
        <v>400</v>
      </c>
      <c r="U549" s="86" t="str">
        <f t="shared" si="200"/>
        <v>II</v>
      </c>
      <c r="V549" s="87" t="str">
        <f t="shared" si="201"/>
        <v>Aceptable con control especifico</v>
      </c>
      <c r="W549" s="38" t="s">
        <v>429</v>
      </c>
      <c r="X549" s="87" t="s">
        <v>180</v>
      </c>
      <c r="Y549" s="36" t="s">
        <v>189</v>
      </c>
      <c r="Z549" s="36" t="s">
        <v>189</v>
      </c>
      <c r="AA549" s="36" t="s">
        <v>189</v>
      </c>
      <c r="AB549" s="37" t="s">
        <v>907</v>
      </c>
      <c r="AC549" s="37" t="s">
        <v>189</v>
      </c>
      <c r="AD549" s="142">
        <v>45869</v>
      </c>
      <c r="AE549" s="86" t="s">
        <v>191</v>
      </c>
      <c r="AF549" s="38">
        <v>2</v>
      </c>
      <c r="AG549" s="38">
        <v>2</v>
      </c>
      <c r="AH549" s="38">
        <f t="shared" si="219"/>
        <v>4</v>
      </c>
      <c r="AI549" s="36" t="str">
        <f t="shared" si="213"/>
        <v>BAJO</v>
      </c>
      <c r="AJ549" s="38">
        <v>100</v>
      </c>
      <c r="AK549" s="38">
        <f t="shared" si="214"/>
        <v>400</v>
      </c>
      <c r="AL549" s="86" t="str">
        <f t="shared" si="196"/>
        <v>II</v>
      </c>
      <c r="AM549" s="87" t="str">
        <f t="shared" si="215"/>
        <v>Aceptable con control especifico</v>
      </c>
      <c r="AN549" s="38" t="s">
        <v>429</v>
      </c>
      <c r="AO549" s="86" t="s">
        <v>180</v>
      </c>
      <c r="AP549" s="36" t="s">
        <v>189</v>
      </c>
      <c r="AQ549" s="36" t="s">
        <v>189</v>
      </c>
      <c r="AR549" s="36" t="s">
        <v>189</v>
      </c>
      <c r="AS549" s="37" t="s">
        <v>907</v>
      </c>
      <c r="AT549" s="37" t="s">
        <v>189</v>
      </c>
      <c r="AU549" s="135" t="str">
        <f t="shared" si="216"/>
        <v>Se mantiene los controles establecidos</v>
      </c>
    </row>
    <row r="550" spans="2:47" s="47" customFormat="1" ht="174.75" customHeight="1" x14ac:dyDescent="0.25">
      <c r="B550" s="77" t="s">
        <v>898</v>
      </c>
      <c r="C550" s="78" t="s">
        <v>899</v>
      </c>
      <c r="D550" s="76" t="s">
        <v>900</v>
      </c>
      <c r="E550" s="67" t="s">
        <v>901</v>
      </c>
      <c r="F550" s="67" t="s">
        <v>908</v>
      </c>
      <c r="G550" s="66" t="s">
        <v>180</v>
      </c>
      <c r="H550" s="135" t="s">
        <v>181</v>
      </c>
      <c r="I550" s="67" t="s">
        <v>909</v>
      </c>
      <c r="J550" s="68" t="s">
        <v>284</v>
      </c>
      <c r="K550" s="37" t="s">
        <v>910</v>
      </c>
      <c r="L550" s="36" t="s">
        <v>229</v>
      </c>
      <c r="M550" s="37" t="s">
        <v>911</v>
      </c>
      <c r="N550" s="37" t="s">
        <v>912</v>
      </c>
      <c r="O550" s="38">
        <v>2</v>
      </c>
      <c r="P550" s="38">
        <v>2</v>
      </c>
      <c r="Q550" s="38">
        <f t="shared" si="218"/>
        <v>4</v>
      </c>
      <c r="R550" s="36" t="str">
        <f t="shared" si="198"/>
        <v>BAJO</v>
      </c>
      <c r="S550" s="38">
        <v>100</v>
      </c>
      <c r="T550" s="38">
        <f t="shared" si="199"/>
        <v>400</v>
      </c>
      <c r="U550" s="86" t="str">
        <f t="shared" si="200"/>
        <v>II</v>
      </c>
      <c r="V550" s="87" t="str">
        <f t="shared" si="201"/>
        <v>Aceptable con control especifico</v>
      </c>
      <c r="W550" s="38" t="s">
        <v>429</v>
      </c>
      <c r="X550" s="87" t="s">
        <v>180</v>
      </c>
      <c r="Y550" s="36" t="s">
        <v>189</v>
      </c>
      <c r="Z550" s="36" t="s">
        <v>189</v>
      </c>
      <c r="AA550" s="36" t="s">
        <v>189</v>
      </c>
      <c r="AB550" s="79" t="s">
        <v>913</v>
      </c>
      <c r="AC550" s="37" t="s">
        <v>189</v>
      </c>
      <c r="AD550" s="142">
        <v>45869</v>
      </c>
      <c r="AE550" s="86" t="s">
        <v>191</v>
      </c>
      <c r="AF550" s="38">
        <v>2</v>
      </c>
      <c r="AG550" s="38">
        <v>2</v>
      </c>
      <c r="AH550" s="38">
        <f t="shared" si="219"/>
        <v>4</v>
      </c>
      <c r="AI550" s="36" t="str">
        <f t="shared" si="213"/>
        <v>BAJO</v>
      </c>
      <c r="AJ550" s="38">
        <v>100</v>
      </c>
      <c r="AK550" s="38">
        <f t="shared" si="214"/>
        <v>400</v>
      </c>
      <c r="AL550" s="86" t="str">
        <f t="shared" si="196"/>
        <v>II</v>
      </c>
      <c r="AM550" s="87" t="str">
        <f t="shared" si="215"/>
        <v>Aceptable con control especifico</v>
      </c>
      <c r="AN550" s="38" t="s">
        <v>429</v>
      </c>
      <c r="AO550" s="86" t="s">
        <v>180</v>
      </c>
      <c r="AP550" s="36" t="s">
        <v>189</v>
      </c>
      <c r="AQ550" s="36" t="s">
        <v>189</v>
      </c>
      <c r="AR550" s="36" t="s">
        <v>189</v>
      </c>
      <c r="AS550" s="79" t="s">
        <v>913</v>
      </c>
      <c r="AT550" s="37" t="s">
        <v>189</v>
      </c>
      <c r="AU550" s="135" t="str">
        <f t="shared" si="216"/>
        <v>Se mantiene los controles establecidos</v>
      </c>
    </row>
    <row r="551" spans="2:47" s="47" customFormat="1" ht="174.75" customHeight="1" x14ac:dyDescent="0.25">
      <c r="B551" s="41" t="s">
        <v>455</v>
      </c>
      <c r="C551" s="73" t="s">
        <v>456</v>
      </c>
      <c r="D551" s="73" t="s">
        <v>457</v>
      </c>
      <c r="E551" s="36" t="s">
        <v>458</v>
      </c>
      <c r="F551" s="36" t="s">
        <v>459</v>
      </c>
      <c r="G551" s="66" t="s">
        <v>180</v>
      </c>
      <c r="H551" s="135" t="s">
        <v>181</v>
      </c>
      <c r="I551" s="36" t="s">
        <v>182</v>
      </c>
      <c r="J551" s="39" t="s">
        <v>337</v>
      </c>
      <c r="K551" s="37" t="s">
        <v>188</v>
      </c>
      <c r="L551" s="36" t="s">
        <v>185</v>
      </c>
      <c r="M551" s="37" t="s">
        <v>338</v>
      </c>
      <c r="N551" s="37" t="s">
        <v>339</v>
      </c>
      <c r="O551" s="38">
        <v>2</v>
      </c>
      <c r="P551" s="38">
        <v>3</v>
      </c>
      <c r="Q551" s="36">
        <f t="shared" si="218"/>
        <v>6</v>
      </c>
      <c r="R551" s="36" t="str">
        <f t="shared" si="198"/>
        <v>MEDIO</v>
      </c>
      <c r="S551" s="38">
        <v>10</v>
      </c>
      <c r="T551" s="36">
        <f t="shared" si="199"/>
        <v>60</v>
      </c>
      <c r="U551" s="86" t="str">
        <f t="shared" si="200"/>
        <v>III</v>
      </c>
      <c r="V551" s="87" t="str">
        <f t="shared" si="201"/>
        <v>Mejorable</v>
      </c>
      <c r="W551" s="37" t="s">
        <v>188</v>
      </c>
      <c r="X551" s="87" t="s">
        <v>180</v>
      </c>
      <c r="Y551" s="36" t="s">
        <v>189</v>
      </c>
      <c r="Z551" s="36" t="s">
        <v>189</v>
      </c>
      <c r="AA551" s="36" t="s">
        <v>189</v>
      </c>
      <c r="AB551" s="36" t="s">
        <v>340</v>
      </c>
      <c r="AC551" s="36" t="s">
        <v>341</v>
      </c>
      <c r="AD551" s="142"/>
      <c r="AE551" s="86"/>
      <c r="AF551" s="38"/>
      <c r="AG551" s="38"/>
      <c r="AH551" s="38"/>
      <c r="AI551" s="36"/>
      <c r="AJ551" s="38"/>
      <c r="AK551" s="38"/>
      <c r="AL551" s="86"/>
      <c r="AM551" s="87"/>
      <c r="AN551" s="38"/>
      <c r="AO551" s="86"/>
      <c r="AP551" s="36"/>
      <c r="AQ551" s="36"/>
      <c r="AR551" s="36"/>
      <c r="AS551" s="79"/>
      <c r="AT551" s="37"/>
      <c r="AU551" s="135"/>
    </row>
    <row r="552" spans="2:47" s="47" customFormat="1" ht="174.75" customHeight="1" x14ac:dyDescent="0.25">
      <c r="B552" s="41" t="s">
        <v>455</v>
      </c>
      <c r="C552" s="73" t="s">
        <v>456</v>
      </c>
      <c r="D552" s="73" t="s">
        <v>457</v>
      </c>
      <c r="E552" s="36" t="s">
        <v>458</v>
      </c>
      <c r="F552" s="36" t="s">
        <v>459</v>
      </c>
      <c r="G552" s="66" t="s">
        <v>180</v>
      </c>
      <c r="H552" s="135" t="s">
        <v>181</v>
      </c>
      <c r="I552" s="36" t="s">
        <v>192</v>
      </c>
      <c r="J552" s="39" t="s">
        <v>342</v>
      </c>
      <c r="K552" s="37" t="s">
        <v>194</v>
      </c>
      <c r="L552" s="36" t="s">
        <v>185</v>
      </c>
      <c r="M552" s="37" t="s">
        <v>185</v>
      </c>
      <c r="N552" s="37" t="s">
        <v>343</v>
      </c>
      <c r="O552" s="38">
        <v>1</v>
      </c>
      <c r="P552" s="38">
        <v>2</v>
      </c>
      <c r="Q552" s="36">
        <f t="shared" si="218"/>
        <v>2</v>
      </c>
      <c r="R552" s="36" t="str">
        <f t="shared" si="198"/>
        <v>BAJO</v>
      </c>
      <c r="S552" s="38">
        <v>10</v>
      </c>
      <c r="T552" s="36">
        <f t="shared" si="199"/>
        <v>20</v>
      </c>
      <c r="U552" s="86" t="str">
        <f t="shared" si="200"/>
        <v>IV</v>
      </c>
      <c r="V552" s="87" t="str">
        <f t="shared" si="201"/>
        <v>Aceptable</v>
      </c>
      <c r="W552" s="37" t="s">
        <v>197</v>
      </c>
      <c r="X552" s="87" t="s">
        <v>180</v>
      </c>
      <c r="Y552" s="36" t="s">
        <v>189</v>
      </c>
      <c r="Z552" s="36" t="s">
        <v>189</v>
      </c>
      <c r="AA552" s="36" t="s">
        <v>189</v>
      </c>
      <c r="AB552" s="36" t="s">
        <v>344</v>
      </c>
      <c r="AC552" s="36" t="s">
        <v>345</v>
      </c>
      <c r="AD552" s="142"/>
      <c r="AE552" s="86"/>
      <c r="AF552" s="38"/>
      <c r="AG552" s="38"/>
      <c r="AH552" s="38"/>
      <c r="AI552" s="36"/>
      <c r="AJ552" s="38"/>
      <c r="AK552" s="38"/>
      <c r="AL552" s="86"/>
      <c r="AM552" s="87"/>
      <c r="AN552" s="38"/>
      <c r="AO552" s="86"/>
      <c r="AP552" s="36"/>
      <c r="AQ552" s="36"/>
      <c r="AR552" s="36"/>
      <c r="AS552" s="79"/>
      <c r="AT552" s="37"/>
      <c r="AU552" s="135"/>
    </row>
    <row r="553" spans="2:47" s="47" customFormat="1" ht="174.75" customHeight="1" x14ac:dyDescent="0.25">
      <c r="B553" s="41" t="s">
        <v>455</v>
      </c>
      <c r="C553" s="73" t="s">
        <v>456</v>
      </c>
      <c r="D553" s="73" t="s">
        <v>457</v>
      </c>
      <c r="E553" s="36" t="s">
        <v>458</v>
      </c>
      <c r="F553" s="36" t="s">
        <v>459</v>
      </c>
      <c r="G553" s="66" t="s">
        <v>180</v>
      </c>
      <c r="H553" s="135" t="s">
        <v>181</v>
      </c>
      <c r="I553" s="36" t="s">
        <v>346</v>
      </c>
      <c r="J553" s="39" t="s">
        <v>342</v>
      </c>
      <c r="K553" s="37" t="s">
        <v>347</v>
      </c>
      <c r="L553" s="36" t="s">
        <v>348</v>
      </c>
      <c r="M553" s="37" t="s">
        <v>349</v>
      </c>
      <c r="N553" s="37" t="s">
        <v>350</v>
      </c>
      <c r="O553" s="38">
        <v>2</v>
      </c>
      <c r="P553" s="38">
        <v>4</v>
      </c>
      <c r="Q553" s="36">
        <f t="shared" si="218"/>
        <v>8</v>
      </c>
      <c r="R553" s="36" t="str">
        <f t="shared" si="198"/>
        <v>MEDIO</v>
      </c>
      <c r="S553" s="38">
        <v>10</v>
      </c>
      <c r="T553" s="36">
        <f t="shared" si="199"/>
        <v>80</v>
      </c>
      <c r="U553" s="86" t="str">
        <f t="shared" si="200"/>
        <v>III</v>
      </c>
      <c r="V553" s="87" t="str">
        <f t="shared" si="201"/>
        <v>Mejorable</v>
      </c>
      <c r="W553" s="38" t="s">
        <v>351</v>
      </c>
      <c r="X553" s="87" t="s">
        <v>180</v>
      </c>
      <c r="Y553" s="36" t="s">
        <v>189</v>
      </c>
      <c r="Z553" s="36" t="s">
        <v>189</v>
      </c>
      <c r="AA553" s="36" t="s">
        <v>352</v>
      </c>
      <c r="AB553" s="36" t="s">
        <v>353</v>
      </c>
      <c r="AC553" s="36" t="s">
        <v>354</v>
      </c>
      <c r="AD553" s="142"/>
      <c r="AE553" s="86"/>
      <c r="AF553" s="38"/>
      <c r="AG553" s="38"/>
      <c r="AH553" s="38"/>
      <c r="AI553" s="36"/>
      <c r="AJ553" s="38"/>
      <c r="AK553" s="38"/>
      <c r="AL553" s="86"/>
      <c r="AM553" s="87"/>
      <c r="AN553" s="38"/>
      <c r="AO553" s="86"/>
      <c r="AP553" s="36"/>
      <c r="AQ553" s="36"/>
      <c r="AR553" s="36"/>
      <c r="AS553" s="79"/>
      <c r="AT553" s="37"/>
      <c r="AU553" s="135"/>
    </row>
    <row r="554" spans="2:47" s="47" customFormat="1" ht="174.75" customHeight="1" x14ac:dyDescent="0.25">
      <c r="B554" s="41" t="s">
        <v>455</v>
      </c>
      <c r="C554" s="73" t="s">
        <v>456</v>
      </c>
      <c r="D554" s="73" t="s">
        <v>457</v>
      </c>
      <c r="E554" s="36" t="s">
        <v>458</v>
      </c>
      <c r="F554" s="36" t="s">
        <v>459</v>
      </c>
      <c r="G554" s="66" t="s">
        <v>180</v>
      </c>
      <c r="H554" s="135" t="s">
        <v>181</v>
      </c>
      <c r="I554" s="36" t="s">
        <v>200</v>
      </c>
      <c r="J554" s="39" t="s">
        <v>342</v>
      </c>
      <c r="K554" s="37" t="s">
        <v>355</v>
      </c>
      <c r="L554" s="36" t="s">
        <v>185</v>
      </c>
      <c r="M554" s="37" t="s">
        <v>914</v>
      </c>
      <c r="N554" s="37" t="s">
        <v>915</v>
      </c>
      <c r="O554" s="38">
        <v>2</v>
      </c>
      <c r="P554" s="38">
        <v>2</v>
      </c>
      <c r="Q554" s="36">
        <f t="shared" si="218"/>
        <v>4</v>
      </c>
      <c r="R554" s="36" t="str">
        <f t="shared" si="198"/>
        <v>BAJO</v>
      </c>
      <c r="S554" s="38">
        <v>10</v>
      </c>
      <c r="T554" s="36">
        <f t="shared" si="199"/>
        <v>40</v>
      </c>
      <c r="U554" s="86" t="str">
        <f t="shared" si="200"/>
        <v>III</v>
      </c>
      <c r="V554" s="87" t="str">
        <f t="shared" si="201"/>
        <v>Mejorable</v>
      </c>
      <c r="W554" s="38" t="s">
        <v>358</v>
      </c>
      <c r="X554" s="87" t="s">
        <v>180</v>
      </c>
      <c r="Y554" s="36" t="s">
        <v>189</v>
      </c>
      <c r="Z554" s="36" t="s">
        <v>189</v>
      </c>
      <c r="AA554" s="36" t="s">
        <v>189</v>
      </c>
      <c r="AB554" s="36" t="s">
        <v>359</v>
      </c>
      <c r="AC554" s="36" t="s">
        <v>354</v>
      </c>
      <c r="AD554" s="142"/>
      <c r="AE554" s="86"/>
      <c r="AF554" s="38"/>
      <c r="AG554" s="38"/>
      <c r="AH554" s="38"/>
      <c r="AI554" s="36"/>
      <c r="AJ554" s="38"/>
      <c r="AK554" s="38"/>
      <c r="AL554" s="86"/>
      <c r="AM554" s="87"/>
      <c r="AN554" s="38"/>
      <c r="AO554" s="86"/>
      <c r="AP554" s="36"/>
      <c r="AQ554" s="36"/>
      <c r="AR554" s="36"/>
      <c r="AS554" s="79"/>
      <c r="AT554" s="37"/>
      <c r="AU554" s="135"/>
    </row>
    <row r="555" spans="2:47" s="47" customFormat="1" ht="174.75" customHeight="1" x14ac:dyDescent="0.25">
      <c r="B555" s="41" t="s">
        <v>455</v>
      </c>
      <c r="C555" s="73" t="s">
        <v>456</v>
      </c>
      <c r="D555" s="73" t="s">
        <v>457</v>
      </c>
      <c r="E555" s="36" t="s">
        <v>458</v>
      </c>
      <c r="F555" s="36" t="s">
        <v>459</v>
      </c>
      <c r="G555" s="66" t="s">
        <v>180</v>
      </c>
      <c r="H555" s="135" t="s">
        <v>181</v>
      </c>
      <c r="I555" s="36" t="s">
        <v>205</v>
      </c>
      <c r="J555" s="39" t="s">
        <v>342</v>
      </c>
      <c r="K555" s="37" t="s">
        <v>360</v>
      </c>
      <c r="L555" s="36" t="s">
        <v>207</v>
      </c>
      <c r="M555" s="37" t="s">
        <v>221</v>
      </c>
      <c r="N555" s="37" t="s">
        <v>361</v>
      </c>
      <c r="O555" s="38">
        <v>2</v>
      </c>
      <c r="P555" s="38">
        <v>3</v>
      </c>
      <c r="Q555" s="36">
        <f t="shared" si="218"/>
        <v>6</v>
      </c>
      <c r="R555" s="36" t="str">
        <f t="shared" si="198"/>
        <v>MEDIO</v>
      </c>
      <c r="S555" s="38">
        <v>10</v>
      </c>
      <c r="T555" s="36">
        <f t="shared" si="199"/>
        <v>60</v>
      </c>
      <c r="U555" s="86" t="str">
        <f t="shared" si="200"/>
        <v>III</v>
      </c>
      <c r="V555" s="87" t="str">
        <f t="shared" si="201"/>
        <v>Mejorable</v>
      </c>
      <c r="W555" s="36" t="s">
        <v>209</v>
      </c>
      <c r="X555" s="87" t="s">
        <v>180</v>
      </c>
      <c r="Y555" s="36" t="s">
        <v>189</v>
      </c>
      <c r="Z555" s="36" t="s">
        <v>189</v>
      </c>
      <c r="AA555" s="36" t="s">
        <v>189</v>
      </c>
      <c r="AB555" s="36" t="s">
        <v>362</v>
      </c>
      <c r="AC555" s="36" t="s">
        <v>354</v>
      </c>
      <c r="AD555" s="142"/>
      <c r="AE555" s="86"/>
      <c r="AF555" s="38"/>
      <c r="AG555" s="38"/>
      <c r="AH555" s="38"/>
      <c r="AI555" s="36"/>
      <c r="AJ555" s="38"/>
      <c r="AK555" s="38"/>
      <c r="AL555" s="86"/>
      <c r="AM555" s="87"/>
      <c r="AN555" s="38"/>
      <c r="AO555" s="86"/>
      <c r="AP555" s="36"/>
      <c r="AQ555" s="36"/>
      <c r="AR555" s="36"/>
      <c r="AS555" s="79"/>
      <c r="AT555" s="37"/>
      <c r="AU555" s="135"/>
    </row>
    <row r="556" spans="2:47" s="47" customFormat="1" ht="174.75" customHeight="1" x14ac:dyDescent="0.25">
      <c r="B556" s="41" t="s">
        <v>455</v>
      </c>
      <c r="C556" s="73" t="s">
        <v>456</v>
      </c>
      <c r="D556" s="73" t="s">
        <v>457</v>
      </c>
      <c r="E556" s="36" t="s">
        <v>458</v>
      </c>
      <c r="F556" s="36" t="s">
        <v>459</v>
      </c>
      <c r="G556" s="66" t="s">
        <v>180</v>
      </c>
      <c r="H556" s="135" t="s">
        <v>181</v>
      </c>
      <c r="I556" s="36" t="s">
        <v>363</v>
      </c>
      <c r="J556" s="39" t="s">
        <v>284</v>
      </c>
      <c r="K556" s="37" t="s">
        <v>364</v>
      </c>
      <c r="L556" s="36" t="s">
        <v>365</v>
      </c>
      <c r="M556" s="37" t="s">
        <v>366</v>
      </c>
      <c r="N556" s="37" t="s">
        <v>367</v>
      </c>
      <c r="O556" s="38">
        <v>2</v>
      </c>
      <c r="P556" s="38">
        <v>3</v>
      </c>
      <c r="Q556" s="36">
        <f t="shared" si="218"/>
        <v>6</v>
      </c>
      <c r="R556" s="36" t="str">
        <f t="shared" ref="R556:R564" si="220">IF(Q556&lt;=4,"BAJO",IF(Q556&lt;=8,"MEDIO",IF(Q556&lt;=20,"ALTO","MUY ALTO")))</f>
        <v>MEDIO</v>
      </c>
      <c r="S556" s="38">
        <v>10</v>
      </c>
      <c r="T556" s="36">
        <f t="shared" ref="T556:T564" si="221">Q556*S556</f>
        <v>60</v>
      </c>
      <c r="U556" s="86" t="str">
        <f t="shared" ref="U556:U565" si="222">IF(T556&lt;=20,"IV",IF(T556&lt;=120,"III",IF(T556&lt;=500,"II",IF(T556&lt;=4000,"I",FALSE))))</f>
        <v>III</v>
      </c>
      <c r="V556" s="87" t="str">
        <f t="shared" ref="V556:V565" si="223">IF(U556="IV","Aceptable",IF(U556="III","Mejorable",IF(U556="II","Aceptable con control especifico", IF(U556="I","No Aceptable",FALSE))))</f>
        <v>Mejorable</v>
      </c>
      <c r="W556" s="36" t="s">
        <v>368</v>
      </c>
      <c r="X556" s="87" t="s">
        <v>180</v>
      </c>
      <c r="Y556" s="36" t="s">
        <v>189</v>
      </c>
      <c r="Z556" s="36" t="s">
        <v>189</v>
      </c>
      <c r="AA556" s="36" t="s">
        <v>189</v>
      </c>
      <c r="AB556" s="36" t="s">
        <v>369</v>
      </c>
      <c r="AC556" s="36" t="s">
        <v>370</v>
      </c>
      <c r="AD556" s="142"/>
      <c r="AE556" s="86"/>
      <c r="AF556" s="38"/>
      <c r="AG556" s="38"/>
      <c r="AH556" s="38"/>
      <c r="AI556" s="36"/>
      <c r="AJ556" s="38"/>
      <c r="AK556" s="38"/>
      <c r="AL556" s="86"/>
      <c r="AM556" s="87"/>
      <c r="AN556" s="38"/>
      <c r="AO556" s="86"/>
      <c r="AP556" s="36"/>
      <c r="AQ556" s="36"/>
      <c r="AR556" s="36"/>
      <c r="AS556" s="79"/>
      <c r="AT556" s="37"/>
      <c r="AU556" s="135"/>
    </row>
    <row r="557" spans="2:47" s="47" customFormat="1" ht="174.75" customHeight="1" x14ac:dyDescent="0.25">
      <c r="B557" s="41" t="s">
        <v>455</v>
      </c>
      <c r="C557" s="73" t="s">
        <v>456</v>
      </c>
      <c r="D557" s="73" t="s">
        <v>457</v>
      </c>
      <c r="E557" s="36" t="s">
        <v>458</v>
      </c>
      <c r="F557" s="36" t="s">
        <v>459</v>
      </c>
      <c r="G557" s="66" t="s">
        <v>180</v>
      </c>
      <c r="H557" s="135" t="s">
        <v>181</v>
      </c>
      <c r="I557" s="36" t="s">
        <v>371</v>
      </c>
      <c r="J557" s="39" t="s">
        <v>284</v>
      </c>
      <c r="K557" s="37" t="s">
        <v>364</v>
      </c>
      <c r="L557" s="36" t="s">
        <v>365</v>
      </c>
      <c r="M557" s="37" t="s">
        <v>372</v>
      </c>
      <c r="N557" s="37" t="s">
        <v>367</v>
      </c>
      <c r="O557" s="38">
        <v>1</v>
      </c>
      <c r="P557" s="38">
        <v>3</v>
      </c>
      <c r="Q557" s="36">
        <f t="shared" si="218"/>
        <v>3</v>
      </c>
      <c r="R557" s="36" t="str">
        <f t="shared" si="220"/>
        <v>BAJO</v>
      </c>
      <c r="S557" s="38">
        <v>10</v>
      </c>
      <c r="T557" s="36">
        <f t="shared" si="221"/>
        <v>30</v>
      </c>
      <c r="U557" s="86" t="str">
        <f t="shared" si="222"/>
        <v>III</v>
      </c>
      <c r="V557" s="87" t="str">
        <f t="shared" si="223"/>
        <v>Mejorable</v>
      </c>
      <c r="W557" s="36" t="s">
        <v>368</v>
      </c>
      <c r="X557" s="87" t="s">
        <v>180</v>
      </c>
      <c r="Y557" s="36" t="s">
        <v>189</v>
      </c>
      <c r="Z557" s="36" t="s">
        <v>189</v>
      </c>
      <c r="AA557" s="36" t="s">
        <v>189</v>
      </c>
      <c r="AB557" s="36" t="s">
        <v>369</v>
      </c>
      <c r="AC557" s="36" t="s">
        <v>370</v>
      </c>
      <c r="AD557" s="142"/>
      <c r="AE557" s="86"/>
      <c r="AF557" s="38"/>
      <c r="AG557" s="38"/>
      <c r="AH557" s="38"/>
      <c r="AI557" s="36"/>
      <c r="AJ557" s="38"/>
      <c r="AK557" s="38"/>
      <c r="AL557" s="86"/>
      <c r="AM557" s="87"/>
      <c r="AN557" s="38"/>
      <c r="AO557" s="86"/>
      <c r="AP557" s="36"/>
      <c r="AQ557" s="36"/>
      <c r="AR557" s="36"/>
      <c r="AS557" s="79"/>
      <c r="AT557" s="37"/>
      <c r="AU557" s="135"/>
    </row>
    <row r="558" spans="2:47" s="47" customFormat="1" ht="174.75" customHeight="1" x14ac:dyDescent="0.25">
      <c r="B558" s="41" t="s">
        <v>455</v>
      </c>
      <c r="C558" s="73" t="s">
        <v>456</v>
      </c>
      <c r="D558" s="73" t="s">
        <v>457</v>
      </c>
      <c r="E558" s="36" t="s">
        <v>458</v>
      </c>
      <c r="F558" s="36" t="s">
        <v>459</v>
      </c>
      <c r="G558" s="66" t="s">
        <v>180</v>
      </c>
      <c r="H558" s="135" t="s">
        <v>181</v>
      </c>
      <c r="I558" s="36" t="s">
        <v>373</v>
      </c>
      <c r="J558" s="39" t="s">
        <v>284</v>
      </c>
      <c r="K558" s="37" t="s">
        <v>364</v>
      </c>
      <c r="L558" s="36" t="s">
        <v>365</v>
      </c>
      <c r="M558" s="37" t="s">
        <v>374</v>
      </c>
      <c r="N558" s="37" t="s">
        <v>367</v>
      </c>
      <c r="O558" s="38">
        <v>2</v>
      </c>
      <c r="P558" s="38">
        <v>3</v>
      </c>
      <c r="Q558" s="36">
        <f t="shared" si="218"/>
        <v>6</v>
      </c>
      <c r="R558" s="36" t="str">
        <f t="shared" si="220"/>
        <v>MEDIO</v>
      </c>
      <c r="S558" s="38">
        <v>10</v>
      </c>
      <c r="T558" s="36">
        <f t="shared" si="221"/>
        <v>60</v>
      </c>
      <c r="U558" s="86" t="str">
        <f t="shared" si="222"/>
        <v>III</v>
      </c>
      <c r="V558" s="87" t="str">
        <f t="shared" si="223"/>
        <v>Mejorable</v>
      </c>
      <c r="W558" s="36" t="s">
        <v>368</v>
      </c>
      <c r="X558" s="87" t="s">
        <v>180</v>
      </c>
      <c r="Y558" s="36" t="s">
        <v>189</v>
      </c>
      <c r="Z558" s="36" t="s">
        <v>189</v>
      </c>
      <c r="AA558" s="36" t="s">
        <v>189</v>
      </c>
      <c r="AB558" s="36" t="s">
        <v>369</v>
      </c>
      <c r="AC558" s="36" t="s">
        <v>370</v>
      </c>
      <c r="AD558" s="142"/>
      <c r="AE558" s="86"/>
      <c r="AF558" s="38"/>
      <c r="AG558" s="38"/>
      <c r="AH558" s="38"/>
      <c r="AI558" s="36"/>
      <c r="AJ558" s="38"/>
      <c r="AK558" s="38"/>
      <c r="AL558" s="86"/>
      <c r="AM558" s="87"/>
      <c r="AN558" s="38"/>
      <c r="AO558" s="86"/>
      <c r="AP558" s="36"/>
      <c r="AQ558" s="36"/>
      <c r="AR558" s="36"/>
      <c r="AS558" s="79"/>
      <c r="AT558" s="37"/>
      <c r="AU558" s="135"/>
    </row>
    <row r="559" spans="2:47" s="47" customFormat="1" ht="174.75" customHeight="1" x14ac:dyDescent="0.25">
      <c r="B559" s="41" t="s">
        <v>455</v>
      </c>
      <c r="C559" s="73" t="s">
        <v>456</v>
      </c>
      <c r="D559" s="73" t="s">
        <v>457</v>
      </c>
      <c r="E559" s="36" t="s">
        <v>458</v>
      </c>
      <c r="F559" s="36" t="s">
        <v>459</v>
      </c>
      <c r="G559" s="66" t="s">
        <v>180</v>
      </c>
      <c r="H559" s="135" t="s">
        <v>181</v>
      </c>
      <c r="I559" s="36" t="s">
        <v>916</v>
      </c>
      <c r="J559" s="39" t="s">
        <v>444</v>
      </c>
      <c r="K559" s="37" t="s">
        <v>410</v>
      </c>
      <c r="L559" s="36" t="s">
        <v>445</v>
      </c>
      <c r="M559" s="37" t="s">
        <v>450</v>
      </c>
      <c r="N559" s="37" t="s">
        <v>447</v>
      </c>
      <c r="O559" s="38">
        <v>2</v>
      </c>
      <c r="P559" s="38">
        <v>1</v>
      </c>
      <c r="Q559" s="36">
        <f t="shared" si="218"/>
        <v>2</v>
      </c>
      <c r="R559" s="36" t="str">
        <f t="shared" si="220"/>
        <v>BAJO</v>
      </c>
      <c r="S559" s="38">
        <v>100</v>
      </c>
      <c r="T559" s="36">
        <f t="shared" si="221"/>
        <v>200</v>
      </c>
      <c r="U559" s="86" t="str">
        <f t="shared" si="222"/>
        <v>II</v>
      </c>
      <c r="V559" s="87" t="str">
        <f t="shared" si="223"/>
        <v>Aceptable con control especifico</v>
      </c>
      <c r="W559" s="38" t="s">
        <v>253</v>
      </c>
      <c r="X559" s="87" t="s">
        <v>180</v>
      </c>
      <c r="Y559" s="36" t="s">
        <v>189</v>
      </c>
      <c r="Z559" s="36" t="s">
        <v>189</v>
      </c>
      <c r="AA559" s="36" t="s">
        <v>189</v>
      </c>
      <c r="AB559" s="37" t="s">
        <v>451</v>
      </c>
      <c r="AC559" s="37" t="s">
        <v>449</v>
      </c>
      <c r="AD559" s="142"/>
      <c r="AE559" s="86"/>
      <c r="AF559" s="38"/>
      <c r="AG559" s="38"/>
      <c r="AH559" s="38"/>
      <c r="AI559" s="36"/>
      <c r="AJ559" s="38"/>
      <c r="AK559" s="38"/>
      <c r="AL559" s="86"/>
      <c r="AM559" s="87"/>
      <c r="AN559" s="38"/>
      <c r="AO559" s="86"/>
      <c r="AP559" s="36"/>
      <c r="AQ559" s="36"/>
      <c r="AR559" s="36"/>
      <c r="AS559" s="79"/>
      <c r="AT559" s="37"/>
      <c r="AU559" s="135"/>
    </row>
    <row r="560" spans="2:47" s="47" customFormat="1" ht="174.75" customHeight="1" x14ac:dyDescent="0.25">
      <c r="B560" s="41" t="s">
        <v>455</v>
      </c>
      <c r="C560" s="73" t="s">
        <v>456</v>
      </c>
      <c r="D560" s="73" t="s">
        <v>457</v>
      </c>
      <c r="E560" s="36" t="s">
        <v>458</v>
      </c>
      <c r="F560" s="36" t="s">
        <v>459</v>
      </c>
      <c r="G560" s="66" t="s">
        <v>180</v>
      </c>
      <c r="H560" s="135" t="s">
        <v>181</v>
      </c>
      <c r="I560" s="36" t="s">
        <v>917</v>
      </c>
      <c r="J560" s="39" t="s">
        <v>444</v>
      </c>
      <c r="K560" s="37" t="s">
        <v>452</v>
      </c>
      <c r="L560" s="36" t="s">
        <v>258</v>
      </c>
      <c r="M560" s="37" t="s">
        <v>446</v>
      </c>
      <c r="N560" s="37" t="s">
        <v>447</v>
      </c>
      <c r="O560" s="38">
        <v>2</v>
      </c>
      <c r="P560" s="38">
        <v>1</v>
      </c>
      <c r="Q560" s="36">
        <f t="shared" si="218"/>
        <v>2</v>
      </c>
      <c r="R560" s="36" t="str">
        <f t="shared" si="220"/>
        <v>BAJO</v>
      </c>
      <c r="S560" s="38">
        <v>100</v>
      </c>
      <c r="T560" s="36">
        <f t="shared" si="221"/>
        <v>200</v>
      </c>
      <c r="U560" s="86" t="str">
        <f t="shared" si="222"/>
        <v>II</v>
      </c>
      <c r="V560" s="87" t="str">
        <f t="shared" si="223"/>
        <v>Aceptable con control especifico</v>
      </c>
      <c r="W560" s="38" t="s">
        <v>253</v>
      </c>
      <c r="X560" s="87" t="s">
        <v>180</v>
      </c>
      <c r="Y560" s="36" t="s">
        <v>189</v>
      </c>
      <c r="Z560" s="36" t="s">
        <v>189</v>
      </c>
      <c r="AA560" s="36" t="s">
        <v>189</v>
      </c>
      <c r="AB560" s="37" t="s">
        <v>448</v>
      </c>
      <c r="AC560" s="37" t="s">
        <v>449</v>
      </c>
      <c r="AD560" s="142"/>
      <c r="AE560" s="86"/>
      <c r="AF560" s="38"/>
      <c r="AG560" s="38"/>
      <c r="AH560" s="38"/>
      <c r="AI560" s="36"/>
      <c r="AJ560" s="38"/>
      <c r="AK560" s="38"/>
      <c r="AL560" s="86"/>
      <c r="AM560" s="87"/>
      <c r="AN560" s="38"/>
      <c r="AO560" s="86"/>
      <c r="AP560" s="36"/>
      <c r="AQ560" s="36"/>
      <c r="AR560" s="36"/>
      <c r="AS560" s="79"/>
      <c r="AT560" s="37"/>
      <c r="AU560" s="135"/>
    </row>
    <row r="561" spans="1:47" s="47" customFormat="1" ht="174.75" customHeight="1" x14ac:dyDescent="0.25">
      <c r="B561" s="41" t="s">
        <v>455</v>
      </c>
      <c r="C561" s="73" t="s">
        <v>456</v>
      </c>
      <c r="D561" s="73" t="s">
        <v>457</v>
      </c>
      <c r="E561" s="36" t="s">
        <v>458</v>
      </c>
      <c r="F561" s="36" t="s">
        <v>459</v>
      </c>
      <c r="G561" s="66" t="s">
        <v>180</v>
      </c>
      <c r="H561" s="135" t="s">
        <v>181</v>
      </c>
      <c r="I561" s="36" t="s">
        <v>918</v>
      </c>
      <c r="J561" s="39" t="s">
        <v>444</v>
      </c>
      <c r="K561" s="37" t="s">
        <v>410</v>
      </c>
      <c r="L561" s="36" t="s">
        <v>445</v>
      </c>
      <c r="M561" s="37" t="s">
        <v>453</v>
      </c>
      <c r="N561" s="37" t="s">
        <v>454</v>
      </c>
      <c r="O561" s="38">
        <v>1</v>
      </c>
      <c r="P561" s="38">
        <v>1</v>
      </c>
      <c r="Q561" s="36">
        <f t="shared" si="218"/>
        <v>1</v>
      </c>
      <c r="R561" s="36" t="str">
        <f t="shared" si="220"/>
        <v>BAJO</v>
      </c>
      <c r="S561" s="38">
        <v>10</v>
      </c>
      <c r="T561" s="36">
        <f t="shared" si="221"/>
        <v>10</v>
      </c>
      <c r="U561" s="86" t="str">
        <f t="shared" si="222"/>
        <v>IV</v>
      </c>
      <c r="V561" s="87" t="str">
        <f t="shared" si="223"/>
        <v>Aceptable</v>
      </c>
      <c r="W561" s="38" t="s">
        <v>253</v>
      </c>
      <c r="X561" s="87" t="s">
        <v>180</v>
      </c>
      <c r="Y561" s="36" t="s">
        <v>189</v>
      </c>
      <c r="Z561" s="36" t="s">
        <v>189</v>
      </c>
      <c r="AA561" s="36" t="s">
        <v>189</v>
      </c>
      <c r="AB561" s="37" t="s">
        <v>448</v>
      </c>
      <c r="AC561" s="37" t="s">
        <v>449</v>
      </c>
      <c r="AD561" s="142"/>
      <c r="AE561" s="86"/>
      <c r="AF561" s="38"/>
      <c r="AG561" s="38"/>
      <c r="AH561" s="38"/>
      <c r="AI561" s="36"/>
      <c r="AJ561" s="38"/>
      <c r="AK561" s="38"/>
      <c r="AL561" s="86"/>
      <c r="AM561" s="87"/>
      <c r="AN561" s="38"/>
      <c r="AO561" s="86"/>
      <c r="AP561" s="36"/>
      <c r="AQ561" s="36"/>
      <c r="AR561" s="36"/>
      <c r="AS561" s="79"/>
      <c r="AT561" s="37"/>
      <c r="AU561" s="135"/>
    </row>
    <row r="562" spans="1:47" s="47" customFormat="1" ht="174.75" customHeight="1" x14ac:dyDescent="0.25">
      <c r="B562" s="41" t="s">
        <v>175</v>
      </c>
      <c r="C562" s="73" t="s">
        <v>466</v>
      </c>
      <c r="D562" s="73" t="s">
        <v>1129</v>
      </c>
      <c r="E562" s="36" t="s">
        <v>1131</v>
      </c>
      <c r="F562" s="36" t="s">
        <v>1132</v>
      </c>
      <c r="G562" s="66" t="s">
        <v>180</v>
      </c>
      <c r="H562" s="135" t="s">
        <v>181</v>
      </c>
      <c r="I562" s="36" t="s">
        <v>182</v>
      </c>
      <c r="J562" s="39" t="s">
        <v>337</v>
      </c>
      <c r="K562" s="37" t="s">
        <v>188</v>
      </c>
      <c r="L562" s="36" t="s">
        <v>185</v>
      </c>
      <c r="M562" s="37" t="s">
        <v>338</v>
      </c>
      <c r="N562" s="37" t="s">
        <v>339</v>
      </c>
      <c r="O562" s="38">
        <v>2</v>
      </c>
      <c r="P562" s="38">
        <v>3</v>
      </c>
      <c r="Q562" s="36">
        <f t="shared" ref="Q562" si="224">O562*P562</f>
        <v>6</v>
      </c>
      <c r="R562" s="36" t="str">
        <f t="shared" si="220"/>
        <v>MEDIO</v>
      </c>
      <c r="S562" s="38">
        <v>10</v>
      </c>
      <c r="T562" s="36">
        <f t="shared" si="221"/>
        <v>60</v>
      </c>
      <c r="U562" s="86" t="str">
        <f t="shared" si="222"/>
        <v>III</v>
      </c>
      <c r="V562" s="87" t="str">
        <f t="shared" si="223"/>
        <v>Mejorable</v>
      </c>
      <c r="W562" s="37" t="s">
        <v>188</v>
      </c>
      <c r="X562" s="87" t="s">
        <v>180</v>
      </c>
      <c r="Y562" s="36" t="s">
        <v>189</v>
      </c>
      <c r="Z562" s="36" t="s">
        <v>189</v>
      </c>
      <c r="AA562" s="36" t="s">
        <v>189</v>
      </c>
      <c r="AB562" s="36" t="s">
        <v>340</v>
      </c>
      <c r="AC562" s="36" t="s">
        <v>341</v>
      </c>
      <c r="AD562" s="142"/>
      <c r="AE562" s="86"/>
      <c r="AF562" s="38"/>
      <c r="AG562" s="38"/>
      <c r="AH562" s="38"/>
      <c r="AI562" s="36"/>
      <c r="AJ562" s="38"/>
      <c r="AK562" s="38"/>
      <c r="AL562" s="86"/>
      <c r="AM562" s="87"/>
      <c r="AN562" s="38"/>
      <c r="AO562" s="86"/>
      <c r="AP562" s="36"/>
      <c r="AQ562" s="36"/>
      <c r="AR562" s="36"/>
      <c r="AS562" s="79"/>
      <c r="AT562" s="37"/>
      <c r="AU562" s="135"/>
    </row>
    <row r="563" spans="1:47" s="47" customFormat="1" ht="174.75" customHeight="1" x14ac:dyDescent="0.25">
      <c r="B563" s="41" t="s">
        <v>175</v>
      </c>
      <c r="C563" s="73" t="s">
        <v>466</v>
      </c>
      <c r="D563" s="73" t="s">
        <v>1129</v>
      </c>
      <c r="E563" s="36" t="s">
        <v>1131</v>
      </c>
      <c r="F563" s="36" t="s">
        <v>1132</v>
      </c>
      <c r="G563" s="66" t="s">
        <v>180</v>
      </c>
      <c r="H563" s="135" t="s">
        <v>181</v>
      </c>
      <c r="I563" s="36" t="s">
        <v>1133</v>
      </c>
      <c r="J563" s="39" t="s">
        <v>225</v>
      </c>
      <c r="K563" s="37" t="s">
        <v>398</v>
      </c>
      <c r="L563" s="36" t="s">
        <v>399</v>
      </c>
      <c r="M563" s="37" t="s">
        <v>400</v>
      </c>
      <c r="N563" s="37" t="s">
        <v>185</v>
      </c>
      <c r="O563" s="38">
        <v>2</v>
      </c>
      <c r="P563" s="38">
        <v>2</v>
      </c>
      <c r="Q563" s="38">
        <f>O563*P563</f>
        <v>4</v>
      </c>
      <c r="R563" s="36" t="str">
        <f t="shared" si="220"/>
        <v>BAJO</v>
      </c>
      <c r="S563" s="38">
        <v>100</v>
      </c>
      <c r="T563" s="38">
        <f t="shared" si="221"/>
        <v>400</v>
      </c>
      <c r="U563" s="86" t="str">
        <f t="shared" si="222"/>
        <v>II</v>
      </c>
      <c r="V563" s="87" t="str">
        <f t="shared" si="223"/>
        <v>Aceptable con control especifico</v>
      </c>
      <c r="W563" s="36" t="s">
        <v>230</v>
      </c>
      <c r="X563" s="87" t="s">
        <v>180</v>
      </c>
      <c r="Y563" s="36" t="s">
        <v>189</v>
      </c>
      <c r="Z563" s="36" t="s">
        <v>189</v>
      </c>
      <c r="AA563" s="36" t="s">
        <v>189</v>
      </c>
      <c r="AB563" s="36" t="s">
        <v>885</v>
      </c>
      <c r="AC563" s="36" t="s">
        <v>886</v>
      </c>
      <c r="AD563" s="142"/>
      <c r="AE563" s="86"/>
      <c r="AF563" s="38"/>
      <c r="AG563" s="38"/>
      <c r="AH563" s="38"/>
      <c r="AI563" s="36" t="str">
        <f t="shared" ref="AI563:AI564" si="225">IF(AH563&lt;=4,"BAJO",IF(AH563&lt;=8,"MEDIO",IF(AH563&lt;=20,"ALTO","MUY ALTO")))</f>
        <v>BAJO</v>
      </c>
      <c r="AJ563" s="38"/>
      <c r="AK563" s="38">
        <f t="shared" ref="AK563:AK564" si="226">AH563*AJ563</f>
        <v>0</v>
      </c>
      <c r="AL563" s="86" t="str">
        <f t="shared" ref="AL563:AL564" si="227">IF(AK563&lt;=20,"IV",IF(AK563&lt;=120,"III",IF(AK563&lt;=500,"II",IF(AK563&lt;=4000,"I",FALSE))))</f>
        <v>IV</v>
      </c>
      <c r="AM563" s="87" t="str">
        <f t="shared" ref="AM563:AM564" si="228">IF(AL563="IV","Aceptable",IF(AL563="III","Mejorable",IF(AL563="II","Aceptable con control especifico", IF(AL563="I","No Aceptable",FALSE))))</f>
        <v>Aceptable</v>
      </c>
      <c r="AN563" s="36"/>
      <c r="AO563" s="86"/>
      <c r="AP563" s="36"/>
      <c r="AQ563" s="36"/>
      <c r="AR563" s="36"/>
      <c r="AS563" s="36"/>
      <c r="AT563" s="36"/>
      <c r="AU563" s="135"/>
    </row>
    <row r="564" spans="1:47" s="47" customFormat="1" ht="174.75" customHeight="1" x14ac:dyDescent="0.25">
      <c r="B564" s="41" t="s">
        <v>175</v>
      </c>
      <c r="C564" s="73" t="s">
        <v>466</v>
      </c>
      <c r="D564" s="73" t="s">
        <v>1129</v>
      </c>
      <c r="E564" s="36" t="s">
        <v>1131</v>
      </c>
      <c r="F564" s="36" t="s">
        <v>1132</v>
      </c>
      <c r="G564" s="66" t="s">
        <v>180</v>
      </c>
      <c r="H564" s="135" t="s">
        <v>181</v>
      </c>
      <c r="I564" s="36" t="s">
        <v>1134</v>
      </c>
      <c r="J564" s="39" t="s">
        <v>225</v>
      </c>
      <c r="K564" s="37" t="s">
        <v>1135</v>
      </c>
      <c r="L564" s="36" t="s">
        <v>189</v>
      </c>
      <c r="M564" s="37" t="s">
        <v>189</v>
      </c>
      <c r="N564" s="37" t="s">
        <v>1136</v>
      </c>
      <c r="O564" s="38">
        <v>2</v>
      </c>
      <c r="P564" s="38">
        <v>1</v>
      </c>
      <c r="Q564" s="38">
        <v>2</v>
      </c>
      <c r="R564" s="36" t="str">
        <f t="shared" si="220"/>
        <v>BAJO</v>
      </c>
      <c r="S564" s="38">
        <v>10</v>
      </c>
      <c r="T564" s="38">
        <f t="shared" si="221"/>
        <v>20</v>
      </c>
      <c r="U564" s="86" t="str">
        <f t="shared" si="222"/>
        <v>IV</v>
      </c>
      <c r="V564" s="143" t="str">
        <f t="shared" si="223"/>
        <v>Aceptable</v>
      </c>
      <c r="W564" s="36" t="s">
        <v>1137</v>
      </c>
      <c r="X564" s="87" t="s">
        <v>180</v>
      </c>
      <c r="Y564" s="36" t="s">
        <v>189</v>
      </c>
      <c r="Z564" s="36" t="s">
        <v>189</v>
      </c>
      <c r="AA564" s="36" t="s">
        <v>1139</v>
      </c>
      <c r="AB564" s="36" t="s">
        <v>1138</v>
      </c>
      <c r="AC564" s="36" t="s">
        <v>423</v>
      </c>
      <c r="AD564" s="142"/>
      <c r="AE564" s="86"/>
      <c r="AF564" s="38"/>
      <c r="AG564" s="38"/>
      <c r="AH564" s="38"/>
      <c r="AI564" s="36" t="str">
        <f t="shared" si="225"/>
        <v>BAJO</v>
      </c>
      <c r="AJ564" s="38"/>
      <c r="AK564" s="38">
        <f t="shared" si="226"/>
        <v>0</v>
      </c>
      <c r="AL564" s="86" t="str">
        <f t="shared" si="227"/>
        <v>IV</v>
      </c>
      <c r="AM564" s="143" t="str">
        <f t="shared" si="228"/>
        <v>Aceptable</v>
      </c>
      <c r="AN564" s="36"/>
      <c r="AO564" s="87"/>
      <c r="AP564" s="36"/>
      <c r="AQ564" s="36"/>
      <c r="AR564" s="36"/>
      <c r="AS564" s="36"/>
      <c r="AT564" s="36"/>
      <c r="AU564" s="135"/>
    </row>
    <row r="565" spans="1:47" s="47" customFormat="1" ht="150.6" customHeight="1" x14ac:dyDescent="0.25">
      <c r="A565" s="48"/>
      <c r="B565" s="161" t="s">
        <v>919</v>
      </c>
      <c r="C565" s="162" t="s">
        <v>920</v>
      </c>
      <c r="D565" s="162" t="s">
        <v>900</v>
      </c>
      <c r="E565" s="163" t="s">
        <v>921</v>
      </c>
      <c r="F565" s="163" t="s">
        <v>922</v>
      </c>
      <c r="G565" s="164" t="s">
        <v>294</v>
      </c>
      <c r="H565" s="165" t="s">
        <v>247</v>
      </c>
      <c r="I565" s="165" t="s">
        <v>923</v>
      </c>
      <c r="J565" s="165" t="s">
        <v>924</v>
      </c>
      <c r="K565" s="104" t="s">
        <v>925</v>
      </c>
      <c r="L565" s="165" t="s">
        <v>189</v>
      </c>
      <c r="M565" s="104" t="s">
        <v>926</v>
      </c>
      <c r="N565" s="104" t="s">
        <v>927</v>
      </c>
      <c r="O565" s="143">
        <v>2</v>
      </c>
      <c r="P565" s="143">
        <v>3</v>
      </c>
      <c r="Q565" s="143">
        <v>6</v>
      </c>
      <c r="R565" s="165" t="s">
        <v>156</v>
      </c>
      <c r="S565" s="143">
        <v>25</v>
      </c>
      <c r="T565" s="143">
        <v>150</v>
      </c>
      <c r="U565" s="165" t="str">
        <f t="shared" si="222"/>
        <v>II</v>
      </c>
      <c r="V565" s="143" t="str">
        <f t="shared" si="223"/>
        <v>Aceptable con control especifico</v>
      </c>
      <c r="W565" s="143" t="s">
        <v>854</v>
      </c>
      <c r="X565" s="166" t="s">
        <v>180</v>
      </c>
      <c r="Y565" s="167" t="s">
        <v>189</v>
      </c>
      <c r="Z565" s="167" t="s">
        <v>189</v>
      </c>
      <c r="AA565" s="167" t="s">
        <v>189</v>
      </c>
      <c r="AB565" s="104" t="s">
        <v>928</v>
      </c>
      <c r="AC565" s="115" t="s">
        <v>189</v>
      </c>
      <c r="AD565" s="142"/>
      <c r="AE565" s="36"/>
      <c r="AF565" s="38"/>
      <c r="AG565" s="38"/>
      <c r="AH565" s="36"/>
      <c r="AI565" s="36"/>
      <c r="AJ565" s="38"/>
      <c r="AK565" s="36"/>
      <c r="AL565" s="36"/>
      <c r="AM565" s="40"/>
      <c r="AN565" s="36"/>
      <c r="AO565" s="38"/>
      <c r="AP565" s="36"/>
      <c r="AQ565" s="36"/>
      <c r="AR565" s="36"/>
      <c r="AS565" s="36"/>
      <c r="AT565" s="36"/>
      <c r="AU565" s="168"/>
    </row>
    <row r="566" spans="1:47" s="47" customFormat="1" ht="21.75" customHeight="1" x14ac:dyDescent="0.25">
      <c r="A566" s="46"/>
      <c r="B566" s="56"/>
      <c r="C566" s="57"/>
      <c r="D566" s="57"/>
      <c r="E566" s="58"/>
      <c r="F566" s="58"/>
      <c r="G566" s="58"/>
      <c r="H566" s="46"/>
      <c r="I566" s="58"/>
      <c r="J566" s="59"/>
      <c r="K566" s="60"/>
      <c r="L566" s="58"/>
      <c r="M566" s="60"/>
      <c r="N566" s="60"/>
      <c r="O566" s="61"/>
      <c r="P566" s="61"/>
      <c r="Q566" s="58"/>
      <c r="R566" s="58"/>
      <c r="S566" s="61"/>
      <c r="T566" s="58"/>
      <c r="U566" s="58"/>
      <c r="V566" s="58"/>
      <c r="W566" s="58"/>
      <c r="X566" s="61"/>
      <c r="Y566" s="58"/>
      <c r="Z566" s="58"/>
      <c r="AA566" s="58"/>
      <c r="AB566" s="58"/>
      <c r="AC566" s="58"/>
      <c r="AD566" s="160"/>
      <c r="AE566" s="58"/>
      <c r="AF566" s="61"/>
      <c r="AG566" s="61"/>
      <c r="AH566" s="58"/>
      <c r="AI566" s="58"/>
      <c r="AJ566" s="61"/>
      <c r="AK566" s="58"/>
      <c r="AL566" s="58"/>
      <c r="AM566" s="58"/>
      <c r="AN566" s="58"/>
      <c r="AO566" s="61"/>
      <c r="AP566" s="58"/>
      <c r="AQ566" s="58"/>
      <c r="AR566" s="58"/>
      <c r="AS566" s="58"/>
      <c r="AT566" s="58"/>
      <c r="AU566" s="46"/>
    </row>
    <row r="567" spans="1:47" customFormat="1" ht="20.25" customHeight="1" x14ac:dyDescent="0.25">
      <c r="B567" s="229" t="s">
        <v>134</v>
      </c>
      <c r="C567" s="229"/>
      <c r="D567" s="229"/>
      <c r="E567" s="229"/>
    </row>
    <row r="568" spans="1:47" customFormat="1" x14ac:dyDescent="0.25"/>
    <row r="569" spans="1:47" customFormat="1" x14ac:dyDescent="0.25">
      <c r="B569" s="224"/>
      <c r="C569" s="224"/>
      <c r="D569" s="224"/>
      <c r="E569" s="224"/>
      <c r="F569" s="224"/>
      <c r="G569" s="224"/>
      <c r="H569" s="224"/>
      <c r="I569" s="224"/>
      <c r="J569" s="224"/>
      <c r="K569" s="224"/>
      <c r="L569" s="224"/>
      <c r="M569" s="63"/>
      <c r="N569" s="63"/>
      <c r="O569" s="63"/>
      <c r="P569" s="63"/>
      <c r="Q569" s="63"/>
      <c r="R569" s="63"/>
      <c r="S569" s="63"/>
      <c r="T569" s="63"/>
      <c r="U569" s="63"/>
    </row>
    <row r="570" spans="1:47" customFormat="1" x14ac:dyDescent="0.25">
      <c r="B570" s="224"/>
      <c r="C570" s="224"/>
      <c r="D570" s="224"/>
      <c r="E570" s="224"/>
      <c r="F570" s="224"/>
      <c r="G570" s="224"/>
      <c r="H570" s="224"/>
      <c r="I570" s="224"/>
      <c r="J570" s="224"/>
      <c r="K570" s="224"/>
      <c r="L570" s="224"/>
      <c r="M570" s="63"/>
      <c r="N570" s="63"/>
      <c r="O570" s="63"/>
      <c r="P570" s="63"/>
      <c r="Q570" s="63"/>
      <c r="R570" s="63"/>
      <c r="S570" s="63"/>
      <c r="T570" s="63"/>
      <c r="U570" s="63"/>
    </row>
    <row r="571" spans="1:47" customFormat="1" ht="52.5" customHeight="1" x14ac:dyDescent="0.25">
      <c r="B571" s="230" t="s">
        <v>10</v>
      </c>
      <c r="C571" s="230"/>
      <c r="D571" s="230"/>
      <c r="E571" s="230"/>
      <c r="F571" s="230"/>
      <c r="G571" s="230"/>
      <c r="H571" s="230"/>
      <c r="I571" s="230"/>
      <c r="J571" s="230"/>
      <c r="K571" s="230"/>
      <c r="L571" s="230"/>
      <c r="M571" s="230"/>
      <c r="N571" s="230"/>
      <c r="O571" s="230"/>
      <c r="P571" s="230"/>
      <c r="Q571" s="230"/>
      <c r="R571" s="230"/>
      <c r="S571" s="230"/>
      <c r="T571" s="230"/>
      <c r="U571" s="230"/>
      <c r="V571" s="230"/>
      <c r="W571" s="230"/>
      <c r="X571" s="230"/>
      <c r="Y571" s="230"/>
      <c r="Z571" s="230"/>
      <c r="AA571" s="230"/>
      <c r="AB571" s="230"/>
      <c r="AC571" s="230"/>
      <c r="AD571" s="230"/>
      <c r="AE571" s="230"/>
      <c r="AF571" s="230"/>
      <c r="AG571" s="230"/>
      <c r="AH571" s="230"/>
      <c r="AI571" s="230"/>
      <c r="AJ571" s="230"/>
      <c r="AK571" s="230"/>
      <c r="AL571" s="230"/>
      <c r="AM571" s="230"/>
      <c r="AN571" s="230"/>
      <c r="AO571" s="230"/>
      <c r="AP571" s="230"/>
      <c r="AQ571" s="230"/>
      <c r="AR571" s="230"/>
      <c r="AS571" s="230"/>
      <c r="AT571" s="230"/>
      <c r="AU571" s="230"/>
    </row>
    <row r="572" spans="1:47" customFormat="1" x14ac:dyDescent="0.25">
      <c r="B572" s="224"/>
      <c r="C572" s="224"/>
      <c r="D572" s="224"/>
      <c r="E572" s="224"/>
      <c r="F572" s="224"/>
      <c r="G572" s="224"/>
      <c r="H572" s="224"/>
      <c r="I572" s="224"/>
      <c r="J572" s="224"/>
      <c r="K572" s="224"/>
      <c r="L572" s="224"/>
      <c r="M572" s="63"/>
      <c r="N572" s="63"/>
      <c r="O572" s="63"/>
      <c r="P572" s="63"/>
      <c r="Q572" s="63"/>
      <c r="R572" s="63"/>
      <c r="S572" s="63"/>
      <c r="T572" s="63"/>
      <c r="U572" s="63"/>
    </row>
    <row r="573" spans="1:47" customFormat="1" ht="31.5" customHeight="1" x14ac:dyDescent="0.25">
      <c r="B573" s="228" t="s">
        <v>11</v>
      </c>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c r="Z573" s="228"/>
      <c r="AA573" s="228"/>
      <c r="AB573" s="228"/>
      <c r="AC573" s="228"/>
      <c r="AD573" s="228"/>
      <c r="AE573" s="228"/>
      <c r="AF573" s="228"/>
      <c r="AG573" s="228"/>
      <c r="AH573" s="228"/>
      <c r="AI573" s="228"/>
      <c r="AJ573" s="228"/>
      <c r="AK573" s="228"/>
      <c r="AL573" s="228"/>
      <c r="AM573" s="228"/>
      <c r="AN573" s="228"/>
      <c r="AO573" s="228"/>
      <c r="AP573" s="228"/>
      <c r="AQ573" s="228"/>
      <c r="AR573" s="228"/>
      <c r="AS573" s="228"/>
      <c r="AT573" s="228"/>
      <c r="AU573" s="228"/>
    </row>
  </sheetData>
  <sheetProtection algorithmName="SHA-512" hashValue="TlSxOdTxaaDfN78MZYaNoSQZ7T6x75M64TgNiuwneMHjkox+EQEk+X/ICTLSRKSc+9GJbWYLy2p2UP15p4Zjbw==" saltValue="0onZ5EiH7fCYao0u960+Bw==" spinCount="100000" sheet="1" objects="1" scenarios="1"/>
  <protectedRanges>
    <protectedRange sqref="W525 AN525" name="Rango1_8"/>
    <protectedRange sqref="M525" name="Rango1_1_1"/>
    <protectedRange sqref="K526 W526 AN526" name="Rango1_2_2_3"/>
    <protectedRange sqref="K527" name="Rango1_2_1_1_3"/>
    <protectedRange sqref="K528" name="Rango1_3_1_3"/>
    <protectedRange sqref="I530:I531 K530:K533" name="Rango1_22_13"/>
    <protectedRange sqref="K534 N534" name="Rango1_4_2_5_1"/>
    <protectedRange sqref="N535" name="Rango1_4_2_1_1"/>
    <protectedRange sqref="I535 K535" name="Rango1_22_1_1_6"/>
    <protectedRange sqref="N536" name="Rango1_26_1_1"/>
    <protectedRange sqref="AB536 AS536" name="Rango1_22_3_4"/>
    <protectedRange sqref="K538:L538" name="Rango1_22_5_1_1"/>
    <protectedRange sqref="K540" name="Rango1_24_1_1_1_5"/>
    <protectedRange sqref="M541:N541 M564:N564" name="Rango1_46_2_1"/>
    <protectedRange sqref="AC541 AT541 AC564 AT564" name="Rango1_46_1_1_3_1"/>
    <protectedRange sqref="L543" name="Rango1_37_1_1_1"/>
    <protectedRange sqref="M544" name="Rango1_34_2_2_1"/>
    <protectedRange sqref="K545:K548" name="Rango1_22_4_6"/>
    <protectedRange sqref="L521:L523" name="Rango1_37_1_1_1_1"/>
    <protectedRange sqref="W167 W139 W153 W11 K11 W178 AN167 AN139 AN153 AN11 AN178 K25 K33 K46 K70 K94 K116 K139 K153 K167 K178 K190 K197 K208 K217 K226 K241 K273 K304 K333 K357 K381 K405:K406 K423 K447 K471 K495:K496 K522 K525" name="Rango1"/>
    <protectedRange sqref="M178 M11 M139 M153 M167" name="Rango1_1"/>
    <protectedRange sqref="K168 W168 K179 W179 K154 W154 K12 W12 K140 W140 AN168 AN179 AN154 AN12 AN140" name="Rango1_2_2"/>
    <protectedRange sqref="K141 K180" name="Rango1_2_1_1"/>
    <protectedRange sqref="K169 K181 K13 K155 K142" name="Rango1_3_1"/>
    <protectedRange sqref="K157 I157" name="Rango1_22"/>
    <protectedRange sqref="N143:N144 K182 N182 N209 K170 K15 N15 K158 K143:K144 N100 N170 N158 N218" name="Rango1_4_2"/>
    <protectedRange sqref="N16 N210 N102 N183 N171 N145 N159 N219" name="Rango1_4_2_1"/>
    <protectedRange sqref="I171 K171 I183 K183 I16 K16 I159 K159 I145 K145" name="Rango1_22_1_1"/>
    <protectedRange sqref="K146:L146" name="Rango1_22_5"/>
    <protectedRange sqref="L19:M19 L161:M161" name="Rango1_37_1_1"/>
    <protectedRange sqref="M148 M162 M110 M20 M185 M173" name="Rango1_34_2_2"/>
    <protectedRange sqref="K149:K152 K174:K177 K163:K166 K186:K189 K21:K24" name="Rango1_22_4"/>
    <protectedRange sqref="K96" name="Rango1_3_2"/>
    <protectedRange sqref="K99 W99 AN99" name="Rango1_9_4_1"/>
    <protectedRange sqref="K100 N101 N103" name="Rango1_4_2_2"/>
    <protectedRange sqref="K101" name="Rango1_29_2"/>
    <protectedRange sqref="I102 K102" name="Rango1_22_1_1_1"/>
    <protectedRange sqref="K103" name="Rango1_30"/>
    <protectedRange sqref="K104:L104" name="Rango1_22_1_2"/>
    <protectedRange sqref="M104" name="Rango1_22_2"/>
    <protectedRange sqref="N104" name="Rango1_22_3_1"/>
    <protectedRange sqref="K107:L107" name="Rango1_24_1_1_1_1"/>
    <protectedRange sqref="M108:N108" name="Rango1_46_2_1_1"/>
    <protectedRange sqref="K111:K115 K117:K138" name="Rango1_22_4_1"/>
    <protectedRange sqref="K209 K218" name="Rango1_4_2_9"/>
    <protectedRange sqref="I210 K210 I219 K219" name="Rango1_22_1_1_6_1"/>
    <protectedRange sqref="M212 M221" name="Rango1_34_2_2_4"/>
    <protectedRange sqref="K213:K216 K222:K225" name="Rango1_22_4_7"/>
    <protectedRange sqref="W226 AN226" name="Rango1_4"/>
    <protectedRange sqref="M226" name="Rango1_1_2"/>
    <protectedRange sqref="K227 W227 AN227" name="Rango1_2_2_4"/>
    <protectedRange sqref="K228" name="Rango1_2_1_1_2"/>
    <protectedRange sqref="I229 K229:K230" name="Rango1_22_7"/>
    <protectedRange sqref="K231 N231" name="Rango1_4_2_4"/>
    <protectedRange sqref="N232" name="Rango1_4_2_1_2"/>
    <protectedRange sqref="I232 K232" name="Rango1_22_1_1_3"/>
    <protectedRange sqref="L235:M235" name="Rango1_37_1_1_4"/>
    <protectedRange sqref="M236" name="Rango1_34_2_2_5"/>
    <protectedRange sqref="K237:K240" name="Rango1_22_4_4"/>
    <protectedRange sqref="N233" name="Rango1_4_2_2_2"/>
    <protectedRange sqref="K233 W233 AN233" name="Rango1_30_2_1"/>
    <protectedRange sqref="W241 AN241" name="Rango1_8_1_1"/>
    <protectedRange sqref="M241" name="Rango1_1_1_1"/>
    <protectedRange sqref="K242 W242 AN242" name="Rango1_2_2_3_1_1"/>
    <protectedRange sqref="K243" name="Rango1_3_1_3_1_1"/>
    <protectedRange sqref="K244 N244" name="Rango1_4_2_5_1_1"/>
    <protectedRange sqref="N245" name="Rango1_4_2_1_1_1"/>
    <protectedRange sqref="I245 K245" name="Rango1_22_1_1_6_1_1"/>
    <protectedRange sqref="L247" name="Rango1_37_1_1_1_1_1"/>
    <protectedRange sqref="M248" name="Rango1_34_2_2_1_1"/>
    <protectedRange sqref="K249:K255" name="Rango1_22_4_6_1_1"/>
  </protectedRanges>
  <autoFilter ref="A10:AU565" xr:uid="{00000000-0001-0000-0100-000000000000}"/>
  <mergeCells count="31">
    <mergeCell ref="B2:B5"/>
    <mergeCell ref="B9:B10"/>
    <mergeCell ref="C9:C10"/>
    <mergeCell ref="D9:D10"/>
    <mergeCell ref="E9:E10"/>
    <mergeCell ref="B570:L570"/>
    <mergeCell ref="B572:L572"/>
    <mergeCell ref="F9:F10"/>
    <mergeCell ref="O9:U9"/>
    <mergeCell ref="I9:J9"/>
    <mergeCell ref="K9:K10"/>
    <mergeCell ref="L9:N9"/>
    <mergeCell ref="G9:G10"/>
    <mergeCell ref="H9:H10"/>
    <mergeCell ref="B571:AU571"/>
    <mergeCell ref="B573:AU573"/>
    <mergeCell ref="AT2:AU2"/>
    <mergeCell ref="AT3:AU3"/>
    <mergeCell ref="AT4:AU4"/>
    <mergeCell ref="AT5:AU5"/>
    <mergeCell ref="AU9:AU10"/>
    <mergeCell ref="C2:AS2"/>
    <mergeCell ref="C4:AS5"/>
    <mergeCell ref="C3:AS3"/>
    <mergeCell ref="AF9:AL9"/>
    <mergeCell ref="AN9:AO9"/>
    <mergeCell ref="AP9:AT9"/>
    <mergeCell ref="W9:X9"/>
    <mergeCell ref="Y9:AC9"/>
    <mergeCell ref="B567:E567"/>
    <mergeCell ref="B569:L569"/>
  </mergeCells>
  <conditionalFormatting sqref="V11 V13:V17 V19:V33 V35:V38 V41:V45 V94 V96:V105 V109:V114 V116:V128 V132:V139 V142:V145 V148:V153 V155:V159 V161:V167 V169:V171 V173:V178 V181:V183 V185:V197 V199:V201 V203:V210 V212:V219 V221:V226 V229:V233 V235:V240 V243:V245 V247:V252">
    <cfRule type="expression" dxfId="52" priority="92" stopIfTrue="1">
      <formula>U11="II"</formula>
    </cfRule>
    <cfRule type="expression" dxfId="51" priority="91" stopIfTrue="1">
      <formula>U11="III"</formula>
    </cfRule>
    <cfRule type="expression" dxfId="50" priority="90" stopIfTrue="1">
      <formula>U11="I"</formula>
    </cfRule>
  </conditionalFormatting>
  <conditionalFormatting sqref="V11 V13:V17 V19:V33 V35:V38 V41:V45 V94 V96:V105 V109:V114 V116:V128 V132:V139 V142:V145 V148:V153 V155:V159 V161:V167 V169:V171 V173:V178 V181:V183 V185:V197 V199:V201 V203:V210 V212:V219 V221:V226 V229:V233 V235:V241 V243:V245">
    <cfRule type="expression" priority="93" stopIfTrue="1">
      <formula>U11="IV"</formula>
    </cfRule>
  </conditionalFormatting>
  <conditionalFormatting sqref="V12 AM253:AM564">
    <cfRule type="expression" dxfId="49" priority="37" stopIfTrue="1">
      <formula>U12="IV"</formula>
    </cfRule>
    <cfRule type="expression" dxfId="48" priority="38" stopIfTrue="1">
      <formula>U12="III"</formula>
    </cfRule>
    <cfRule type="expression" dxfId="47" priority="39" stopIfTrue="1">
      <formula>U12="II"</formula>
    </cfRule>
    <cfRule type="expression" dxfId="46" priority="40" stopIfTrue="1">
      <formula>U12="I"</formula>
    </cfRule>
  </conditionalFormatting>
  <conditionalFormatting sqref="V18 V39:V40 V46:V93 V106:V108 V129:V131 V146:V147 V160 V172 V184 V202 V211 V220 V234 V246">
    <cfRule type="expression" dxfId="45" priority="28" stopIfTrue="1">
      <formula>U18="I"</formula>
    </cfRule>
    <cfRule type="expression" dxfId="44" priority="25" stopIfTrue="1">
      <formula>U18="IV"</formula>
    </cfRule>
    <cfRule type="expression" dxfId="43" priority="26" stopIfTrue="1">
      <formula>U18="III"</formula>
    </cfRule>
    <cfRule type="expression" dxfId="42" priority="27" stopIfTrue="1">
      <formula>U18="II"</formula>
    </cfRule>
  </conditionalFormatting>
  <conditionalFormatting sqref="V34 V95 V115 V140:V141 V154 V168 V179:V180 V198 V227:V228 V242">
    <cfRule type="expression" dxfId="41" priority="41" stopIfTrue="1">
      <formula>U34="IV"</formula>
    </cfRule>
    <cfRule type="expression" dxfId="40" priority="42" stopIfTrue="1">
      <formula>U34="III"</formula>
    </cfRule>
    <cfRule type="expression" dxfId="39" priority="43" stopIfTrue="1">
      <formula>U34="II"</formula>
    </cfRule>
    <cfRule type="expression" dxfId="38" priority="44" stopIfTrue="1">
      <formula>U34="I"</formula>
    </cfRule>
  </conditionalFormatting>
  <conditionalFormatting sqref="V241">
    <cfRule type="expression" dxfId="37" priority="97" stopIfTrue="1">
      <formula>U241="I"</formula>
    </cfRule>
    <cfRule type="expression" dxfId="36" priority="96" stopIfTrue="1">
      <formula>U241="II"</formula>
    </cfRule>
    <cfRule type="expression" dxfId="35" priority="95" stopIfTrue="1">
      <formula>U241="III"</formula>
    </cfRule>
  </conditionalFormatting>
  <conditionalFormatting sqref="V247:V252">
    <cfRule type="expression" dxfId="34" priority="94" stopIfTrue="1">
      <formula>U247="IV"</formula>
    </cfRule>
  </conditionalFormatting>
  <conditionalFormatting sqref="V253:V565">
    <cfRule type="expression" dxfId="33" priority="2" stopIfTrue="1">
      <formula>U253="III"</formula>
    </cfRule>
    <cfRule type="expression" dxfId="32" priority="3" stopIfTrue="1">
      <formula>U253="II"</formula>
    </cfRule>
    <cfRule type="expression" dxfId="31" priority="4" stopIfTrue="1">
      <formula>U253="I"</formula>
    </cfRule>
    <cfRule type="expression" dxfId="30" priority="1" stopIfTrue="1">
      <formula>U253="IV"</formula>
    </cfRule>
  </conditionalFormatting>
  <conditionalFormatting sqref="V566">
    <cfRule type="expression" dxfId="29" priority="1633" stopIfTrue="1">
      <formula>#REF!="I"</formula>
    </cfRule>
    <cfRule type="expression" priority="1630" stopIfTrue="1">
      <formula>#REF!="IV"</formula>
    </cfRule>
    <cfRule type="expression" dxfId="28" priority="1631" stopIfTrue="1">
      <formula>#REF!="III"</formula>
    </cfRule>
    <cfRule type="expression" dxfId="27" priority="1632" stopIfTrue="1">
      <formula>#REF!="II"</formula>
    </cfRule>
  </conditionalFormatting>
  <conditionalFormatting sqref="AM11 AM13:AM17 AM19:AM33 AM35:AM38 AM41:AM45 AM94 AM96:AM105 AM109:AM114 AM116:AM128 AM132:AM139 AM141:AM145 AM148:AM153 AM155:AM159 AM161:AM167 AM169:AM171 AM173:AM178 AM180:AM183 AM185:AM197 AM199:AM201 AM203:AM210 AM212:AM219 AM221:AM226 AM228:AM233 AM235:AM240 AM243:AM245 AM247:AM252">
    <cfRule type="expression" dxfId="26" priority="62" stopIfTrue="1">
      <formula>AL11="I"</formula>
    </cfRule>
    <cfRule type="expression" dxfId="25" priority="63" stopIfTrue="1">
      <formula>AL11="III"</formula>
    </cfRule>
    <cfRule type="expression" dxfId="24" priority="64" stopIfTrue="1">
      <formula>AL11="II"</formula>
    </cfRule>
  </conditionalFormatting>
  <conditionalFormatting sqref="AM11 AM13:AM17 AM19:AM33 AM35:AM38 AM41:AM45 AM94 AM96:AM105 AM109:AM114 AM116:AM128 AM132:AM139 AM141:AM145 AM148:AM153 AM155:AM159 AM161:AM167 AM169:AM171 AM173:AM178 AM180:AM183 AM185:AM197 AM199:AM201 AM203:AM210 AM212:AM219 AM221:AM226 AM228:AM233 AM235:AM241 AM243:AM245">
    <cfRule type="expression" priority="65" stopIfTrue="1">
      <formula>AL11="IV"</formula>
    </cfRule>
  </conditionalFormatting>
  <conditionalFormatting sqref="AM12 AM34 AM95 AM115 AM140 AM154 AM168 AM179 AM198 AM227 AM242">
    <cfRule type="expression" dxfId="23" priority="36" stopIfTrue="1">
      <formula>AL12="I"</formula>
    </cfRule>
    <cfRule type="expression" dxfId="22" priority="35" stopIfTrue="1">
      <formula>AL12="II"</formula>
    </cfRule>
    <cfRule type="expression" dxfId="21" priority="34" stopIfTrue="1">
      <formula>AL12="III"</formula>
    </cfRule>
    <cfRule type="expression" dxfId="20" priority="33" stopIfTrue="1">
      <formula>AL12="IV"</formula>
    </cfRule>
  </conditionalFormatting>
  <conditionalFormatting sqref="AM18 AM39:AM40 AM46:AM93 AM106:AM108 AM129:AM131 AM146:AM147 AM160 AM172 AM184 AM202 AM211 AM220 AM234 AM246">
    <cfRule type="expression" dxfId="19" priority="29" stopIfTrue="1">
      <formula>AL18="IV"</formula>
    </cfRule>
    <cfRule type="expression" dxfId="18" priority="30" stopIfTrue="1">
      <formula>AL18="III"</formula>
    </cfRule>
    <cfRule type="expression" dxfId="17" priority="31" stopIfTrue="1">
      <formula>AL18="II"</formula>
    </cfRule>
    <cfRule type="expression" dxfId="16" priority="32" stopIfTrue="1">
      <formula>AL18="I"</formula>
    </cfRule>
  </conditionalFormatting>
  <conditionalFormatting sqref="AM241">
    <cfRule type="expression" dxfId="15" priority="67" stopIfTrue="1">
      <formula>AL241="III"</formula>
    </cfRule>
    <cfRule type="expression" dxfId="14" priority="68" stopIfTrue="1">
      <formula>AL241="II"</formula>
    </cfRule>
    <cfRule type="expression" dxfId="13" priority="69" stopIfTrue="1">
      <formula>AL241="I"</formula>
    </cfRule>
  </conditionalFormatting>
  <conditionalFormatting sqref="AM247:AM252">
    <cfRule type="expression" dxfId="12" priority="66" stopIfTrue="1">
      <formula>AL247="IV"</formula>
    </cfRule>
  </conditionalFormatting>
  <conditionalFormatting sqref="AM565:AM566">
    <cfRule type="expression" priority="70" stopIfTrue="1">
      <formula>#REF!="IV"</formula>
    </cfRule>
    <cfRule type="expression" dxfId="11" priority="72" stopIfTrue="1">
      <formula>#REF!="II"</formula>
    </cfRule>
    <cfRule type="expression" dxfId="10" priority="73" stopIfTrue="1">
      <formula>#REF!="I"</formula>
    </cfRule>
    <cfRule type="expression" dxfId="9" priority="71" stopIfTrue="1">
      <formula>#REF!="III"</formula>
    </cfRule>
  </conditionalFormatting>
  <conditionalFormatting sqref="AT2:AT5">
    <cfRule type="cellIs" dxfId="8" priority="47" operator="equal">
      <formula>"Se mantiene los controles establecidos"</formula>
    </cfRule>
    <cfRule type="cellIs" dxfId="7" priority="46" operator="equal">
      <formula>"Disminuyó el riesgo"</formula>
    </cfRule>
    <cfRule type="cellIs" dxfId="6" priority="45" operator="equal">
      <formula>"Aumentó el riesgo"</formula>
    </cfRule>
  </conditionalFormatting>
  <conditionalFormatting sqref="AU9">
    <cfRule type="cellIs" dxfId="5" priority="53" operator="equal">
      <formula>"Se mantiene los controles establecidos"</formula>
    </cfRule>
    <cfRule type="cellIs" dxfId="4" priority="51" operator="equal">
      <formula>"Aumentó el riesgo"</formula>
    </cfRule>
    <cfRule type="cellIs" dxfId="3" priority="52" operator="equal">
      <formula>"Disminuyó el riesgo"</formula>
    </cfRule>
  </conditionalFormatting>
  <conditionalFormatting sqref="AU11:AU564">
    <cfRule type="cellIs" dxfId="2" priority="49" operator="equal">
      <formula>"Disminuyó el riesgo"</formula>
    </cfRule>
    <cfRule type="cellIs" dxfId="1" priority="48" operator="equal">
      <formula>"Aumentó el riesgo"</formula>
    </cfRule>
    <cfRule type="cellIs" dxfId="0" priority="50" operator="equal">
      <formula>"Se mantiene los controles establecidos"</formula>
    </cfRule>
  </conditionalFormatting>
  <dataValidations count="1">
    <dataValidation type="list" allowBlank="1" showInputMessage="1" showErrorMessage="1" sqref="H11:H564" xr:uid="{DC4EC09E-3407-47BF-950B-6FB428EDE1F2}">
      <formula1>"Interna, Externa"</formula1>
    </dataValidation>
  </dataValidations>
  <hyperlinks>
    <hyperlink ref="U161" location="Aceptabilidad!A1" display="Aceptabilidad!A1" xr:uid="{4F47ADE1-DB43-4BDE-8472-C1313B5F44C7}"/>
    <hyperlink ref="R161" location="NP!A1" display="NP!A1" xr:uid="{7FD791B1-B79E-4CE1-8EFB-A184DB013E4D}"/>
    <hyperlink ref="AL161" location="Aceptabilidad!A1" display="Aceptabilidad!A1" xr:uid="{EC114D8C-F232-4C47-8EEE-A07C77244315}"/>
    <hyperlink ref="AI161" location="NP!A1" display="NP!A1" xr:uid="{866129BB-6702-4686-8E5C-076FB478FF90}"/>
  </hyperlinks>
  <printOptions horizontalCentered="1"/>
  <pageMargins left="0" right="0" top="0.74803149606299213" bottom="0.74803149606299213" header="0.31496062992125984" footer="0.31496062992125984"/>
  <pageSetup scale="12" orientation="landscape" r:id="rId1"/>
  <rowBreaks count="1" manualBreakCount="1">
    <brk id="532" max="46"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A988-E282-4BD5-86D6-82E3FC488A77}">
  <sheetPr>
    <tabColor rgb="FF00482B"/>
  </sheetPr>
  <dimension ref="B1:AE58"/>
  <sheetViews>
    <sheetView showGridLines="0" view="pageBreakPreview" zoomScale="73" zoomScaleNormal="73" zoomScaleSheetLayoutView="73" workbookViewId="0">
      <pane xSplit="3" ySplit="15" topLeftCell="D33" activePane="bottomRight" state="frozen"/>
      <selection pane="topRight" activeCell="H35" sqref="H35"/>
      <selection pane="bottomLeft" activeCell="H35" sqref="H35"/>
      <selection pane="bottomRight" sqref="A1:L58"/>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5" max="5" width="14" customWidth="1"/>
    <col min="6" max="6" width="14.7109375" customWidth="1"/>
    <col min="7" max="7" width="14.855468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301"/>
      <c r="C2" s="302" t="s">
        <v>0</v>
      </c>
      <c r="D2" s="303"/>
      <c r="E2" s="303"/>
      <c r="F2" s="303"/>
      <c r="G2" s="303"/>
      <c r="H2" s="304"/>
      <c r="I2" s="302" t="s">
        <v>1</v>
      </c>
      <c r="J2" s="303"/>
      <c r="K2" s="304"/>
      <c r="L2" s="2"/>
      <c r="M2" s="2"/>
    </row>
    <row r="3" spans="2:13" s="1" customFormat="1" ht="15" customHeight="1" x14ac:dyDescent="0.25">
      <c r="B3" s="301"/>
      <c r="C3" s="302" t="s">
        <v>2</v>
      </c>
      <c r="D3" s="303"/>
      <c r="E3" s="303"/>
      <c r="F3" s="303"/>
      <c r="G3" s="303"/>
      <c r="H3" s="304"/>
      <c r="I3" s="302" t="s">
        <v>3</v>
      </c>
      <c r="J3" s="303"/>
      <c r="K3" s="304"/>
      <c r="L3" s="2"/>
      <c r="M3" s="2"/>
    </row>
    <row r="4" spans="2:13" s="1" customFormat="1" ht="15" customHeight="1" x14ac:dyDescent="0.25">
      <c r="B4" s="301"/>
      <c r="C4" s="305" t="s">
        <v>4</v>
      </c>
      <c r="D4" s="306"/>
      <c r="E4" s="306"/>
      <c r="F4" s="306"/>
      <c r="G4" s="306"/>
      <c r="H4" s="307"/>
      <c r="I4" s="302" t="s">
        <v>1015</v>
      </c>
      <c r="J4" s="303"/>
      <c r="K4" s="304"/>
      <c r="L4" s="2"/>
      <c r="M4" s="2"/>
    </row>
    <row r="5" spans="2:13" s="1" customFormat="1" ht="15" customHeight="1" x14ac:dyDescent="0.25">
      <c r="B5" s="301"/>
      <c r="C5" s="308"/>
      <c r="D5" s="309"/>
      <c r="E5" s="309"/>
      <c r="F5" s="309"/>
      <c r="G5" s="309"/>
      <c r="H5" s="310"/>
      <c r="I5" s="302" t="s">
        <v>1016</v>
      </c>
      <c r="J5" s="303"/>
      <c r="K5" s="304"/>
      <c r="L5" s="2"/>
      <c r="M5" s="2"/>
    </row>
    <row r="7" spans="2:13" x14ac:dyDescent="0.25">
      <c r="B7" s="144">
        <v>33</v>
      </c>
    </row>
    <row r="9" spans="2:13" ht="15" customHeight="1" x14ac:dyDescent="0.25">
      <c r="B9" s="283" t="s">
        <v>1017</v>
      </c>
      <c r="C9" s="283"/>
      <c r="D9" s="283"/>
      <c r="E9" s="283"/>
      <c r="F9" s="283"/>
      <c r="G9" s="283"/>
      <c r="H9" s="283"/>
      <c r="I9" s="283"/>
      <c r="J9" s="283"/>
      <c r="K9" s="283"/>
    </row>
    <row r="10" spans="2:13" x14ac:dyDescent="0.25">
      <c r="B10" s="283"/>
      <c r="C10" s="283"/>
      <c r="D10" s="283"/>
      <c r="E10" s="283"/>
      <c r="F10" s="283"/>
      <c r="G10" s="283"/>
      <c r="H10" s="283"/>
      <c r="I10" s="283"/>
      <c r="J10" s="283"/>
      <c r="K10" s="283"/>
    </row>
    <row r="11" spans="2:13" x14ac:dyDescent="0.25">
      <c r="D11" s="145"/>
      <c r="E11" s="145"/>
      <c r="F11" s="145"/>
      <c r="G11" s="145"/>
      <c r="H11" s="145"/>
      <c r="I11" s="145"/>
      <c r="J11" s="145"/>
    </row>
    <row r="12" spans="2:13" x14ac:dyDescent="0.25">
      <c r="D12" s="145"/>
      <c r="E12" s="145"/>
      <c r="F12" s="145"/>
      <c r="G12" s="145"/>
      <c r="H12" s="145"/>
      <c r="I12" s="145"/>
      <c r="J12" s="145"/>
    </row>
    <row r="15" spans="2:13" ht="25.5" customHeight="1" thickBot="1" x14ac:dyDescent="0.3"/>
    <row r="16" spans="2:13" ht="66.75" customHeight="1" thickBot="1" x14ac:dyDescent="0.3">
      <c r="D16" s="250" t="s">
        <v>106</v>
      </c>
      <c r="E16" s="251"/>
    </row>
    <row r="17" spans="4:11" ht="51.75" customHeight="1" thickBot="1" x14ac:dyDescent="0.3">
      <c r="D17" s="146" t="s">
        <v>59</v>
      </c>
      <c r="E17" s="147" t="s">
        <v>28</v>
      </c>
    </row>
    <row r="18" spans="4:11" ht="69.75" customHeight="1" thickBot="1" x14ac:dyDescent="0.3">
      <c r="D18" s="148" t="s">
        <v>71</v>
      </c>
      <c r="E18" s="23" t="s">
        <v>111</v>
      </c>
    </row>
    <row r="19" spans="4:11" ht="43.5" thickBot="1" x14ac:dyDescent="0.3">
      <c r="D19" s="148" t="s">
        <v>72</v>
      </c>
      <c r="E19" s="24" t="s">
        <v>114</v>
      </c>
    </row>
    <row r="20" spans="4:11" ht="47.25" customHeight="1" thickBot="1" x14ac:dyDescent="0.3">
      <c r="D20" s="148" t="s">
        <v>88</v>
      </c>
      <c r="E20" s="25" t="s">
        <v>117</v>
      </c>
    </row>
    <row r="21" spans="4:11" ht="15.75" thickBot="1" x14ac:dyDescent="0.3">
      <c r="D21" s="149" t="s">
        <v>120</v>
      </c>
      <c r="E21" s="27" t="s">
        <v>121</v>
      </c>
    </row>
    <row r="22" spans="4:11" x14ac:dyDescent="0.25">
      <c r="D22" s="178"/>
      <c r="E22" s="178"/>
    </row>
    <row r="23" spans="4:11" x14ac:dyDescent="0.25">
      <c r="D23" s="178"/>
      <c r="E23" s="178"/>
    </row>
    <row r="24" spans="4:11" x14ac:dyDescent="0.25">
      <c r="D24" s="178"/>
      <c r="E24" s="178"/>
    </row>
    <row r="25" spans="4:11" x14ac:dyDescent="0.25">
      <c r="D25" s="178"/>
      <c r="E25" s="178"/>
    </row>
    <row r="26" spans="4:11" x14ac:dyDescent="0.25">
      <c r="D26" s="298" t="s">
        <v>1018</v>
      </c>
      <c r="E26" s="298"/>
    </row>
    <row r="27" spans="4:11" x14ac:dyDescent="0.25">
      <c r="D27" s="150" t="s">
        <v>1019</v>
      </c>
      <c r="E27" s="71">
        <f>COUNTIF(MATRIZ!J$11:$AU711,'Valoracion de eficacia '!D27)</f>
        <v>0</v>
      </c>
    </row>
    <row r="28" spans="4:11" x14ac:dyDescent="0.25">
      <c r="D28" s="151" t="s">
        <v>1020</v>
      </c>
      <c r="E28" s="71">
        <f>COUNTIF(MATRIZ!J$11:$AU712,'Valoracion de eficacia '!D28)</f>
        <v>78</v>
      </c>
      <c r="G28" s="299"/>
      <c r="H28" s="299"/>
      <c r="I28" s="299"/>
      <c r="J28" s="299"/>
      <c r="K28" s="299"/>
    </row>
    <row r="29" spans="4:11" x14ac:dyDescent="0.25">
      <c r="D29" s="152" t="s">
        <v>1021</v>
      </c>
      <c r="E29" s="71">
        <f>COUNTIF(MATRIZ!J$11:$AU713,'Valoracion de eficacia '!D29)</f>
        <v>462</v>
      </c>
      <c r="G29" s="300"/>
      <c r="H29" s="300"/>
      <c r="I29" s="300"/>
      <c r="J29" s="300"/>
      <c r="K29" s="300"/>
    </row>
    <row r="30" spans="4:11" x14ac:dyDescent="0.25">
      <c r="D30" s="178"/>
      <c r="E30" s="178"/>
    </row>
    <row r="51" spans="2:31" ht="20.25" customHeight="1" x14ac:dyDescent="0.25">
      <c r="B51" s="229" t="s">
        <v>134</v>
      </c>
      <c r="C51" s="229"/>
      <c r="D51" s="229"/>
      <c r="E51" s="229"/>
    </row>
    <row r="53" spans="2:31" x14ac:dyDescent="0.25">
      <c r="B53" s="224"/>
      <c r="C53" s="224"/>
      <c r="D53" s="224"/>
      <c r="E53" s="224"/>
      <c r="F53" s="224"/>
      <c r="G53" s="224"/>
      <c r="H53" s="224"/>
      <c r="I53" s="224"/>
      <c r="J53" s="224"/>
      <c r="K53" s="224"/>
      <c r="L53" s="224"/>
      <c r="M53" s="63"/>
      <c r="N53" s="63"/>
      <c r="O53" s="63"/>
      <c r="P53" s="63"/>
      <c r="Q53" s="63"/>
      <c r="R53" s="63"/>
      <c r="S53" s="63"/>
      <c r="T53" s="63"/>
      <c r="U53" s="63"/>
    </row>
    <row r="54" spans="2:31" x14ac:dyDescent="0.25">
      <c r="B54" s="224"/>
      <c r="C54" s="224"/>
      <c r="D54" s="224"/>
      <c r="E54" s="224"/>
      <c r="F54" s="224"/>
      <c r="G54" s="224"/>
      <c r="H54" s="224"/>
      <c r="I54" s="224"/>
      <c r="J54" s="224"/>
      <c r="K54" s="224"/>
      <c r="L54" s="224"/>
      <c r="M54" s="63"/>
      <c r="N54" s="63"/>
      <c r="O54" s="63"/>
      <c r="P54" s="63"/>
      <c r="Q54" s="63"/>
      <c r="R54" s="63"/>
      <c r="S54" s="63"/>
      <c r="T54" s="63"/>
      <c r="U54" s="63"/>
    </row>
    <row r="55" spans="2:31" ht="52.5" customHeight="1" x14ac:dyDescent="0.25">
      <c r="B55" s="230" t="s">
        <v>10</v>
      </c>
      <c r="C55" s="230"/>
      <c r="D55" s="230"/>
      <c r="E55" s="230"/>
      <c r="F55" s="230"/>
      <c r="G55" s="230"/>
      <c r="H55" s="230"/>
      <c r="I55" s="230"/>
      <c r="J55" s="230"/>
      <c r="K55" s="230"/>
      <c r="L55" s="153"/>
      <c r="M55" s="153"/>
      <c r="N55" s="153"/>
      <c r="O55" s="153"/>
      <c r="P55" s="153"/>
      <c r="Q55" s="153"/>
      <c r="R55" s="153"/>
      <c r="S55" s="153"/>
      <c r="T55" s="153"/>
      <c r="U55" s="153"/>
      <c r="V55" s="153"/>
      <c r="W55" s="153"/>
      <c r="X55" s="153"/>
      <c r="Y55" s="153"/>
      <c r="Z55" s="153"/>
      <c r="AA55" s="153"/>
      <c r="AB55" s="153"/>
      <c r="AC55" s="153"/>
      <c r="AD55" s="153"/>
      <c r="AE55" s="153"/>
    </row>
    <row r="56" spans="2:31" x14ac:dyDescent="0.25">
      <c r="B56" s="224"/>
      <c r="C56" s="224"/>
      <c r="D56" s="224"/>
      <c r="E56" s="224"/>
      <c r="F56" s="224"/>
      <c r="G56" s="224"/>
      <c r="H56" s="224"/>
      <c r="I56" s="224"/>
      <c r="J56" s="224"/>
      <c r="K56" s="224"/>
      <c r="L56" s="224"/>
      <c r="M56" s="63"/>
      <c r="N56" s="63"/>
      <c r="O56" s="63"/>
      <c r="P56" s="63"/>
      <c r="Q56" s="63"/>
      <c r="R56" s="63"/>
      <c r="S56" s="63"/>
      <c r="T56" s="63"/>
      <c r="U56" s="63"/>
    </row>
    <row r="57" spans="2:31" ht="31.5" customHeight="1" x14ac:dyDescent="0.25">
      <c r="B57" s="246" t="s">
        <v>11</v>
      </c>
      <c r="C57" s="246"/>
      <c r="D57" s="246"/>
      <c r="E57" s="246"/>
      <c r="F57" s="246"/>
      <c r="G57" s="246"/>
      <c r="H57" s="246"/>
      <c r="I57" s="246"/>
      <c r="J57" s="246"/>
      <c r="K57" s="246"/>
      <c r="L57" s="154"/>
      <c r="M57" s="154"/>
      <c r="N57" s="154"/>
      <c r="O57" s="154"/>
      <c r="P57" s="154"/>
      <c r="Q57" s="154"/>
      <c r="R57" s="154"/>
      <c r="S57" s="154"/>
      <c r="T57" s="154"/>
      <c r="U57" s="154"/>
      <c r="V57" s="154"/>
      <c r="W57" s="154"/>
      <c r="X57" s="154"/>
      <c r="Y57" s="154"/>
      <c r="Z57" s="154"/>
      <c r="AA57" s="154"/>
      <c r="AB57" s="154"/>
      <c r="AC57" s="154"/>
      <c r="AD57" s="154"/>
    </row>
    <row r="58" spans="2:31" x14ac:dyDescent="0.25">
      <c r="B58" s="245"/>
      <c r="C58" s="245"/>
      <c r="D58" s="245"/>
      <c r="E58" s="245"/>
      <c r="F58" s="245"/>
      <c r="G58" s="245"/>
      <c r="H58" s="245"/>
      <c r="I58" s="245"/>
      <c r="J58" s="245"/>
      <c r="K58" s="245"/>
      <c r="L58" s="245"/>
      <c r="M58" s="63"/>
      <c r="N58" s="63"/>
      <c r="O58" s="63"/>
      <c r="P58" s="63"/>
      <c r="Q58" s="63"/>
      <c r="R58" s="63"/>
      <c r="S58" s="63"/>
      <c r="T58" s="63"/>
      <c r="U58" s="63"/>
    </row>
  </sheetData>
  <sheetProtection algorithmName="SHA-512" hashValue="v5O7oTPPtb89U6k3P2OOt38+A2TcCXRyr62iI0olu98L+v9PN1N0QCsmnd4u75k7HvGFQclW7zGZd9MHum291w==" saltValue="6WkgLq/BHJyOSO31YqB7LQ==" spinCount="100000" sheet="1" objects="1" scenarios="1"/>
  <mergeCells count="20">
    <mergeCell ref="B2:B5"/>
    <mergeCell ref="C2:H2"/>
    <mergeCell ref="I2:K2"/>
    <mergeCell ref="C3:H3"/>
    <mergeCell ref="I3:K3"/>
    <mergeCell ref="C4:H5"/>
    <mergeCell ref="I4:K4"/>
    <mergeCell ref="I5:K5"/>
    <mergeCell ref="B58:L58"/>
    <mergeCell ref="B9:K10"/>
    <mergeCell ref="D16:E16"/>
    <mergeCell ref="D26:E26"/>
    <mergeCell ref="G28:K28"/>
    <mergeCell ref="G29:K29"/>
    <mergeCell ref="B51:E51"/>
    <mergeCell ref="B53:L53"/>
    <mergeCell ref="B54:L54"/>
    <mergeCell ref="B55:K55"/>
    <mergeCell ref="B56:L56"/>
    <mergeCell ref="B57:K57"/>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E42"/>
  <sheetViews>
    <sheetView showGridLines="0" showRowColHeaders="0" view="pageBreakPreview" zoomScale="85" zoomScaleNormal="100" zoomScaleSheetLayoutView="85" workbookViewId="0">
      <pane xSplit="2" ySplit="12" topLeftCell="C26" activePane="bottomRight" state="frozen"/>
      <selection pane="topRight" activeCell="C1" sqref="C1"/>
      <selection pane="bottomLeft" activeCell="A11" sqref="A11"/>
      <selection pane="bottomRight" sqref="A1:L42"/>
    </sheetView>
  </sheetViews>
  <sheetFormatPr baseColWidth="10" defaultColWidth="11.42578125" defaultRowHeight="15" x14ac:dyDescent="0.25"/>
  <cols>
    <col min="1" max="1" width="11.7109375" customWidth="1"/>
    <col min="2" max="2" width="9.5703125" customWidth="1"/>
    <col min="3" max="3" width="21.85546875" customWidth="1"/>
    <col min="4" max="4" width="34.42578125" customWidth="1"/>
    <col min="5" max="5" width="21.85546875" customWidth="1"/>
    <col min="6" max="6" width="37.7109375" customWidth="1"/>
    <col min="7" max="7" width="21.85546875" customWidth="1"/>
    <col min="8" max="8" width="27.28515625" customWidth="1"/>
    <col min="9" max="9" width="21.85546875" customWidth="1"/>
    <col min="10" max="10" width="5.28515625" customWidth="1"/>
  </cols>
  <sheetData>
    <row r="2" spans="2:11" s="1" customFormat="1" ht="15" customHeight="1" x14ac:dyDescent="0.25">
      <c r="B2" s="284"/>
      <c r="C2" s="336" t="s">
        <v>0</v>
      </c>
      <c r="D2" s="337"/>
      <c r="E2" s="337"/>
      <c r="F2" s="337"/>
      <c r="G2" s="338"/>
      <c r="H2" s="336" t="s">
        <v>1</v>
      </c>
      <c r="I2" s="338"/>
      <c r="J2" s="2"/>
      <c r="K2" s="2"/>
    </row>
    <row r="3" spans="2:11" s="1" customFormat="1" ht="15" customHeight="1" x14ac:dyDescent="0.25">
      <c r="B3" s="284"/>
      <c r="C3" s="336" t="s">
        <v>2</v>
      </c>
      <c r="D3" s="337"/>
      <c r="E3" s="337"/>
      <c r="F3" s="337"/>
      <c r="G3" s="338"/>
      <c r="H3" s="336" t="s">
        <v>3</v>
      </c>
      <c r="I3" s="338"/>
      <c r="J3" s="2"/>
      <c r="K3" s="2"/>
    </row>
    <row r="4" spans="2:11" s="1" customFormat="1" ht="15" customHeight="1" x14ac:dyDescent="0.25">
      <c r="B4" s="284"/>
      <c r="C4" s="339" t="s">
        <v>4</v>
      </c>
      <c r="D4" s="340"/>
      <c r="E4" s="340"/>
      <c r="F4" s="340"/>
      <c r="G4" s="341"/>
      <c r="H4" s="336" t="s">
        <v>5</v>
      </c>
      <c r="I4" s="338"/>
      <c r="J4" s="2"/>
      <c r="K4" s="2"/>
    </row>
    <row r="5" spans="2:11" s="1" customFormat="1" x14ac:dyDescent="0.25">
      <c r="B5" s="284"/>
      <c r="C5" s="342"/>
      <c r="D5" s="343"/>
      <c r="E5" s="343"/>
      <c r="F5" s="343"/>
      <c r="G5" s="344"/>
      <c r="H5" s="336" t="s">
        <v>929</v>
      </c>
      <c r="I5" s="338"/>
      <c r="J5" s="2"/>
      <c r="K5" s="2"/>
    </row>
    <row r="6" spans="2:11" x14ac:dyDescent="0.25">
      <c r="B6" t="s">
        <v>1124</v>
      </c>
    </row>
    <row r="8" spans="2:11" ht="24.75" customHeight="1" x14ac:dyDescent="0.25">
      <c r="B8" s="283" t="s">
        <v>1125</v>
      </c>
      <c r="C8" s="283"/>
      <c r="D8" s="283"/>
      <c r="E8" s="283"/>
      <c r="F8" s="283"/>
      <c r="G8" s="283"/>
      <c r="H8" s="283"/>
      <c r="I8" s="283"/>
      <c r="K8" s="180"/>
    </row>
    <row r="9" spans="2:11" ht="15.75" thickBot="1" x14ac:dyDescent="0.3"/>
    <row r="10" spans="2:11" ht="18.75" customHeight="1" thickBot="1" x14ac:dyDescent="0.3">
      <c r="B10" s="330" t="s">
        <v>930</v>
      </c>
      <c r="C10" s="333" t="s">
        <v>1122</v>
      </c>
      <c r="D10" s="334"/>
      <c r="E10" s="334"/>
      <c r="F10" s="334"/>
      <c r="G10" s="334"/>
      <c r="H10" s="334"/>
      <c r="I10" s="335"/>
    </row>
    <row r="11" spans="2:11" ht="15.75" customHeight="1" x14ac:dyDescent="0.25">
      <c r="B11" s="331"/>
      <c r="C11" s="316" t="s">
        <v>931</v>
      </c>
      <c r="D11" s="316" t="s">
        <v>932</v>
      </c>
      <c r="E11" s="316" t="s">
        <v>933</v>
      </c>
      <c r="F11" s="316" t="s">
        <v>934</v>
      </c>
      <c r="G11" s="316" t="s">
        <v>935</v>
      </c>
      <c r="H11" s="316" t="s">
        <v>936</v>
      </c>
      <c r="I11" s="194" t="s">
        <v>937</v>
      </c>
    </row>
    <row r="12" spans="2:11" ht="16.5" customHeight="1" thickBot="1" x14ac:dyDescent="0.3">
      <c r="B12" s="331"/>
      <c r="C12" s="317"/>
      <c r="D12" s="317"/>
      <c r="E12" s="317"/>
      <c r="F12" s="317"/>
      <c r="G12" s="317"/>
      <c r="H12" s="317"/>
      <c r="I12" s="195" t="s">
        <v>938</v>
      </c>
    </row>
    <row r="13" spans="2:11" ht="71.25" x14ac:dyDescent="0.25">
      <c r="B13" s="331"/>
      <c r="C13" s="311" t="s">
        <v>939</v>
      </c>
      <c r="D13" s="181" t="s">
        <v>940</v>
      </c>
      <c r="E13" s="182" t="s">
        <v>941</v>
      </c>
      <c r="F13" s="182" t="s">
        <v>942</v>
      </c>
      <c r="G13" s="182" t="s">
        <v>943</v>
      </c>
      <c r="H13" s="182" t="s">
        <v>944</v>
      </c>
      <c r="I13" s="314" t="s">
        <v>945</v>
      </c>
    </row>
    <row r="14" spans="2:11" ht="57" x14ac:dyDescent="0.25">
      <c r="B14" s="331"/>
      <c r="C14" s="312"/>
      <c r="D14" s="181" t="s">
        <v>946</v>
      </c>
      <c r="E14" s="182" t="s">
        <v>947</v>
      </c>
      <c r="F14" s="182" t="s">
        <v>948</v>
      </c>
      <c r="G14" s="182" t="s">
        <v>949</v>
      </c>
      <c r="H14" s="182" t="s">
        <v>950</v>
      </c>
      <c r="I14" s="318"/>
    </row>
    <row r="15" spans="2:11" ht="15.75" thickBot="1" x14ac:dyDescent="0.3">
      <c r="B15" s="331"/>
      <c r="C15" s="313"/>
      <c r="D15" s="183" t="s">
        <v>951</v>
      </c>
      <c r="E15" s="184"/>
      <c r="F15" s="184"/>
      <c r="G15" s="184"/>
      <c r="H15" s="184"/>
      <c r="I15" s="315"/>
    </row>
    <row r="16" spans="2:11" ht="30" customHeight="1" x14ac:dyDescent="0.25">
      <c r="B16" s="331"/>
      <c r="C16" s="311" t="s">
        <v>952</v>
      </c>
      <c r="D16" s="181" t="s">
        <v>953</v>
      </c>
      <c r="E16" s="314" t="s">
        <v>954</v>
      </c>
      <c r="F16" s="314" t="s">
        <v>955</v>
      </c>
      <c r="G16" s="314" t="s">
        <v>956</v>
      </c>
      <c r="H16" s="182" t="s">
        <v>957</v>
      </c>
      <c r="I16" s="314" t="s">
        <v>958</v>
      </c>
    </row>
    <row r="17" spans="2:9" ht="71.25" customHeight="1" thickBot="1" x14ac:dyDescent="0.3">
      <c r="B17" s="331"/>
      <c r="C17" s="313"/>
      <c r="D17" s="183" t="s">
        <v>959</v>
      </c>
      <c r="E17" s="315"/>
      <c r="F17" s="315"/>
      <c r="G17" s="315"/>
      <c r="H17" s="185" t="s">
        <v>960</v>
      </c>
      <c r="I17" s="315"/>
    </row>
    <row r="18" spans="2:9" ht="28.5" x14ac:dyDescent="0.25">
      <c r="B18" s="331"/>
      <c r="C18" s="311" t="s">
        <v>961</v>
      </c>
      <c r="D18" s="181" t="s">
        <v>962</v>
      </c>
      <c r="E18" s="314" t="s">
        <v>963</v>
      </c>
      <c r="F18" s="182" t="s">
        <v>964</v>
      </c>
      <c r="G18" s="182" t="s">
        <v>965</v>
      </c>
      <c r="H18" s="182" t="s">
        <v>966</v>
      </c>
      <c r="I18" s="314" t="s">
        <v>967</v>
      </c>
    </row>
    <row r="19" spans="2:9" ht="42.75" x14ac:dyDescent="0.25">
      <c r="B19" s="331"/>
      <c r="C19" s="312"/>
      <c r="D19" s="181" t="s">
        <v>968</v>
      </c>
      <c r="E19" s="318"/>
      <c r="F19" s="182" t="s">
        <v>969</v>
      </c>
      <c r="G19" s="182" t="s">
        <v>970</v>
      </c>
      <c r="H19" s="182" t="s">
        <v>971</v>
      </c>
      <c r="I19" s="318"/>
    </row>
    <row r="20" spans="2:9" ht="43.5" thickBot="1" x14ac:dyDescent="0.3">
      <c r="B20" s="331"/>
      <c r="C20" s="313"/>
      <c r="D20" s="186"/>
      <c r="E20" s="315"/>
      <c r="F20" s="184"/>
      <c r="G20" s="184"/>
      <c r="H20" s="185" t="s">
        <v>972</v>
      </c>
      <c r="I20" s="315"/>
    </row>
    <row r="21" spans="2:9" ht="28.5" x14ac:dyDescent="0.25">
      <c r="B21" s="331"/>
      <c r="C21" s="187"/>
      <c r="D21" s="181" t="s">
        <v>973</v>
      </c>
      <c r="E21" s="314" t="s">
        <v>974</v>
      </c>
      <c r="F21" s="182" t="s">
        <v>975</v>
      </c>
      <c r="G21" s="182" t="s">
        <v>976</v>
      </c>
      <c r="H21" s="182" t="s">
        <v>977</v>
      </c>
      <c r="I21" s="314" t="s">
        <v>978</v>
      </c>
    </row>
    <row r="22" spans="2:9" ht="28.5" x14ac:dyDescent="0.25">
      <c r="B22" s="331"/>
      <c r="C22" s="188" t="s">
        <v>979</v>
      </c>
      <c r="D22" s="181" t="s">
        <v>980</v>
      </c>
      <c r="E22" s="318"/>
      <c r="F22" s="182" t="s">
        <v>981</v>
      </c>
      <c r="G22" s="182" t="s">
        <v>982</v>
      </c>
      <c r="H22" s="182" t="s">
        <v>983</v>
      </c>
      <c r="I22" s="318"/>
    </row>
    <row r="23" spans="2:9" ht="15.75" thickBot="1" x14ac:dyDescent="0.3">
      <c r="B23" s="331"/>
      <c r="C23" s="189"/>
      <c r="D23" s="186"/>
      <c r="E23" s="315"/>
      <c r="F23" s="185" t="s">
        <v>1123</v>
      </c>
      <c r="G23" s="184"/>
      <c r="H23" s="184"/>
      <c r="I23" s="315"/>
    </row>
    <row r="24" spans="2:9" ht="28.5" x14ac:dyDescent="0.25">
      <c r="B24" s="331"/>
      <c r="C24" s="311" t="s">
        <v>984</v>
      </c>
      <c r="D24" s="181" t="s">
        <v>985</v>
      </c>
      <c r="E24" s="182" t="s">
        <v>986</v>
      </c>
      <c r="F24" s="182" t="s">
        <v>987</v>
      </c>
      <c r="G24" s="319" t="s">
        <v>988</v>
      </c>
      <c r="H24" s="314" t="s">
        <v>989</v>
      </c>
      <c r="I24" s="314" t="s">
        <v>990</v>
      </c>
    </row>
    <row r="25" spans="2:9" ht="42.75" x14ac:dyDescent="0.25">
      <c r="B25" s="331"/>
      <c r="C25" s="312"/>
      <c r="D25" s="181" t="s">
        <v>991</v>
      </c>
      <c r="E25" s="182" t="s">
        <v>992</v>
      </c>
      <c r="F25" s="182" t="s">
        <v>993</v>
      </c>
      <c r="G25" s="320"/>
      <c r="H25" s="318"/>
      <c r="I25" s="318"/>
    </row>
    <row r="26" spans="2:9" ht="29.25" thickBot="1" x14ac:dyDescent="0.3">
      <c r="B26" s="331"/>
      <c r="C26" s="313"/>
      <c r="D26" s="183" t="s">
        <v>994</v>
      </c>
      <c r="E26" s="184"/>
      <c r="F26" s="185" t="s">
        <v>995</v>
      </c>
      <c r="G26" s="321"/>
      <c r="H26" s="315"/>
      <c r="I26" s="315"/>
    </row>
    <row r="27" spans="2:9" ht="28.5" x14ac:dyDescent="0.25">
      <c r="B27" s="331"/>
      <c r="C27" s="311" t="s">
        <v>996</v>
      </c>
      <c r="D27" s="181" t="s">
        <v>997</v>
      </c>
      <c r="E27" s="314" t="s">
        <v>998</v>
      </c>
      <c r="F27" s="182" t="s">
        <v>999</v>
      </c>
      <c r="G27" s="319" t="s">
        <v>988</v>
      </c>
      <c r="H27" s="182" t="s">
        <v>1000</v>
      </c>
      <c r="I27" s="182" t="s">
        <v>1001</v>
      </c>
    </row>
    <row r="28" spans="2:9" ht="30" thickBot="1" x14ac:dyDescent="0.3">
      <c r="B28" s="331"/>
      <c r="C28" s="313"/>
      <c r="D28" s="183" t="s">
        <v>1002</v>
      </c>
      <c r="E28" s="315"/>
      <c r="F28" s="185" t="s">
        <v>1003</v>
      </c>
      <c r="G28" s="321"/>
      <c r="H28" s="185" t="s">
        <v>1004</v>
      </c>
      <c r="I28" s="185" t="s">
        <v>1005</v>
      </c>
    </row>
    <row r="29" spans="2:9" x14ac:dyDescent="0.25">
      <c r="B29" s="331"/>
      <c r="C29" s="311" t="s">
        <v>1006</v>
      </c>
      <c r="D29" s="181" t="s">
        <v>1007</v>
      </c>
      <c r="E29" s="190" t="s">
        <v>988</v>
      </c>
      <c r="F29" s="190" t="s">
        <v>988</v>
      </c>
      <c r="G29" s="190" t="s">
        <v>988</v>
      </c>
      <c r="H29" s="314" t="s">
        <v>1008</v>
      </c>
      <c r="I29" s="319" t="s">
        <v>988</v>
      </c>
    </row>
    <row r="30" spans="2:9" ht="43.5" x14ac:dyDescent="0.25">
      <c r="B30" s="331"/>
      <c r="C30" s="312"/>
      <c r="D30" s="181" t="s">
        <v>1009</v>
      </c>
      <c r="E30" s="191"/>
      <c r="F30" s="191"/>
      <c r="G30" s="191"/>
      <c r="H30" s="318"/>
      <c r="I30" s="320"/>
    </row>
    <row r="31" spans="2:9" ht="15.75" thickBot="1" x14ac:dyDescent="0.3">
      <c r="B31" s="331"/>
      <c r="C31" s="313"/>
      <c r="D31" s="186"/>
      <c r="E31" s="192"/>
      <c r="F31" s="192"/>
      <c r="G31" s="192"/>
      <c r="H31" s="315"/>
      <c r="I31" s="321"/>
    </row>
    <row r="32" spans="2:9" x14ac:dyDescent="0.25">
      <c r="B32" s="331"/>
      <c r="C32" s="193" t="s">
        <v>1010</v>
      </c>
      <c r="D32" s="328" t="s">
        <v>988</v>
      </c>
      <c r="E32" s="328" t="s">
        <v>988</v>
      </c>
      <c r="F32" s="328" t="s">
        <v>988</v>
      </c>
      <c r="G32" s="328" t="s">
        <v>988</v>
      </c>
      <c r="H32" s="314" t="s">
        <v>1011</v>
      </c>
      <c r="I32" s="319" t="s">
        <v>988</v>
      </c>
    </row>
    <row r="33" spans="2:31" ht="15.75" thickBot="1" x14ac:dyDescent="0.3">
      <c r="B33" s="332"/>
      <c r="C33" s="4" t="s">
        <v>1012</v>
      </c>
      <c r="D33" s="329"/>
      <c r="E33" s="329"/>
      <c r="F33" s="329"/>
      <c r="G33" s="329"/>
      <c r="H33" s="315"/>
      <c r="I33" s="321"/>
    </row>
    <row r="34" spans="2:31" ht="15" customHeight="1" x14ac:dyDescent="0.25">
      <c r="B34" s="322" t="s">
        <v>1013</v>
      </c>
      <c r="C34" s="323"/>
      <c r="D34" s="323"/>
      <c r="E34" s="323"/>
      <c r="F34" s="323"/>
      <c r="G34" s="323"/>
      <c r="H34" s="323"/>
      <c r="I34" s="324"/>
    </row>
    <row r="35" spans="2:31" ht="15.75" customHeight="1" thickBot="1" x14ac:dyDescent="0.3">
      <c r="B35" s="325" t="s">
        <v>1014</v>
      </c>
      <c r="C35" s="326"/>
      <c r="D35" s="326"/>
      <c r="E35" s="326"/>
      <c r="F35" s="326"/>
      <c r="G35" s="326"/>
      <c r="H35" s="326"/>
      <c r="I35" s="327"/>
    </row>
    <row r="37" spans="2:31" ht="20.25" customHeight="1" x14ac:dyDescent="0.25">
      <c r="B37" s="229" t="s">
        <v>134</v>
      </c>
      <c r="C37" s="229"/>
      <c r="D37" s="229"/>
      <c r="E37" s="229"/>
    </row>
    <row r="39" spans="2:31" ht="52.5" customHeight="1" x14ac:dyDescent="0.25">
      <c r="B39" s="230" t="s">
        <v>10</v>
      </c>
      <c r="C39" s="230"/>
      <c r="D39" s="230"/>
      <c r="E39" s="230"/>
      <c r="F39" s="230"/>
      <c r="G39" s="230"/>
      <c r="H39" s="230"/>
      <c r="I39" s="230"/>
      <c r="J39" s="153"/>
      <c r="K39" s="153"/>
      <c r="L39" s="153"/>
      <c r="M39" s="153"/>
      <c r="N39" s="153"/>
      <c r="O39" s="153"/>
      <c r="P39" s="153"/>
      <c r="Q39" s="153"/>
      <c r="R39" s="153"/>
      <c r="S39" s="153"/>
      <c r="T39" s="153"/>
      <c r="U39" s="153"/>
      <c r="V39" s="153"/>
      <c r="W39" s="153"/>
      <c r="X39" s="153"/>
      <c r="Y39" s="153"/>
      <c r="Z39" s="153"/>
      <c r="AA39" s="153"/>
      <c r="AB39" s="153"/>
      <c r="AC39" s="153"/>
      <c r="AD39" s="153"/>
      <c r="AE39" s="153"/>
    </row>
    <row r="40" spans="2:31" x14ac:dyDescent="0.25">
      <c r="B40" s="224"/>
      <c r="C40" s="224"/>
      <c r="D40" s="224"/>
      <c r="E40" s="224"/>
      <c r="F40" s="224"/>
      <c r="G40" s="224"/>
      <c r="H40" s="224"/>
      <c r="I40" s="224"/>
      <c r="J40" s="224"/>
      <c r="K40" s="224"/>
      <c r="L40" s="224"/>
      <c r="M40" s="63"/>
      <c r="N40" s="63"/>
      <c r="O40" s="63"/>
      <c r="P40" s="63"/>
      <c r="Q40" s="63"/>
      <c r="R40" s="63"/>
      <c r="S40" s="63"/>
      <c r="T40" s="63"/>
      <c r="U40" s="63"/>
    </row>
    <row r="41" spans="2:31" ht="31.5" customHeight="1" x14ac:dyDescent="0.25">
      <c r="B41" s="228" t="s">
        <v>11</v>
      </c>
      <c r="C41" s="228"/>
      <c r="D41" s="228"/>
      <c r="E41" s="228"/>
      <c r="F41" s="228"/>
      <c r="G41" s="228"/>
      <c r="H41" s="228"/>
      <c r="I41" s="228"/>
      <c r="J41" s="154"/>
      <c r="K41" s="154"/>
      <c r="L41" s="154"/>
      <c r="M41" s="154"/>
      <c r="N41" s="154"/>
      <c r="O41" s="154"/>
      <c r="P41" s="154"/>
      <c r="Q41" s="154"/>
      <c r="R41" s="154"/>
      <c r="S41" s="154"/>
      <c r="T41" s="154"/>
      <c r="U41" s="154"/>
      <c r="V41" s="154"/>
      <c r="W41" s="154"/>
      <c r="X41" s="154"/>
      <c r="Y41" s="154"/>
      <c r="Z41" s="154"/>
      <c r="AA41" s="154"/>
      <c r="AB41" s="154"/>
      <c r="AC41" s="154"/>
      <c r="AD41" s="154"/>
    </row>
    <row r="42" spans="2:31" x14ac:dyDescent="0.25">
      <c r="B42" s="245"/>
      <c r="C42" s="245"/>
      <c r="D42" s="245"/>
      <c r="E42" s="245"/>
      <c r="F42" s="245"/>
      <c r="G42" s="245"/>
      <c r="H42" s="245"/>
      <c r="I42" s="245"/>
      <c r="J42" s="63"/>
      <c r="K42" s="63"/>
      <c r="L42" s="63"/>
    </row>
  </sheetData>
  <sheetProtection algorithmName="SHA-512" hashValue="zxl194i51xncwCLPbiwdtvyxT8pJd2QG5/hmAOCb2NaFo+Oq6IRL/vRga41iI5zLGa504Flk3dl5gQDEBmO/aQ==" saltValue="ukeazBAhzPEe16UpHeuiDA==" spinCount="100000" sheet="1" objects="1" scenarios="1"/>
  <mergeCells count="52">
    <mergeCell ref="B2:B5"/>
    <mergeCell ref="C2:G2"/>
    <mergeCell ref="H2:I2"/>
    <mergeCell ref="C3:G3"/>
    <mergeCell ref="H3:I3"/>
    <mergeCell ref="C4:G5"/>
    <mergeCell ref="H4:I4"/>
    <mergeCell ref="H5:I5"/>
    <mergeCell ref="E18:E20"/>
    <mergeCell ref="I18:I20"/>
    <mergeCell ref="I13:I15"/>
    <mergeCell ref="E16:E17"/>
    <mergeCell ref="F16:F17"/>
    <mergeCell ref="G16:G17"/>
    <mergeCell ref="I16:I17"/>
    <mergeCell ref="H24:H26"/>
    <mergeCell ref="I24:I26"/>
    <mergeCell ref="G27:G28"/>
    <mergeCell ref="E21:E23"/>
    <mergeCell ref="I21:I23"/>
    <mergeCell ref="B42:I42"/>
    <mergeCell ref="B41:I41"/>
    <mergeCell ref="B34:I34"/>
    <mergeCell ref="B35:I35"/>
    <mergeCell ref="D32:D33"/>
    <mergeCell ref="E32:E33"/>
    <mergeCell ref="F32:F33"/>
    <mergeCell ref="G32:G33"/>
    <mergeCell ref="H32:H33"/>
    <mergeCell ref="I32:I33"/>
    <mergeCell ref="B10:B33"/>
    <mergeCell ref="C10:I10"/>
    <mergeCell ref="C11:C12"/>
    <mergeCell ref="D11:D12"/>
    <mergeCell ref="E11:E12"/>
    <mergeCell ref="F11:F12"/>
    <mergeCell ref="B8:I8"/>
    <mergeCell ref="B37:E37"/>
    <mergeCell ref="B40:L40"/>
    <mergeCell ref="B39:I39"/>
    <mergeCell ref="C29:C31"/>
    <mergeCell ref="C24:C26"/>
    <mergeCell ref="E27:E28"/>
    <mergeCell ref="C13:C15"/>
    <mergeCell ref="C16:C17"/>
    <mergeCell ref="C18:C20"/>
    <mergeCell ref="C27:C28"/>
    <mergeCell ref="G11:G12"/>
    <mergeCell ref="H11:H12"/>
    <mergeCell ref="H29:H31"/>
    <mergeCell ref="I29:I31"/>
    <mergeCell ref="G24:G26"/>
  </mergeCells>
  <pageMargins left="0.70866141732283472" right="0.70866141732283472" top="0.74803149606299213" bottom="0.74803149606299213" header="0.31496062992125984" footer="0.31496062992125984"/>
  <pageSetup scale="4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E85"/>
  <sheetViews>
    <sheetView showGridLines="0" showRowColHeaders="0" view="pageBreakPreview" zoomScale="96" zoomScaleNormal="66" zoomScaleSheetLayoutView="96" workbookViewId="0">
      <pane xSplit="2" ySplit="16" topLeftCell="C17" activePane="bottomRight" state="frozen"/>
      <selection pane="topRight" activeCell="C1" sqref="C1"/>
      <selection pane="bottomLeft" activeCell="A14" sqref="A14"/>
      <selection pane="bottomRight"/>
    </sheetView>
  </sheetViews>
  <sheetFormatPr baseColWidth="10" defaultColWidth="11.42578125" defaultRowHeight="15" x14ac:dyDescent="0.25"/>
  <cols>
    <col min="1" max="1" width="11" customWidth="1"/>
    <col min="2" max="2" width="28.28515625" bestFit="1" customWidth="1"/>
    <col min="3" max="3" width="74.85546875" customWidth="1"/>
    <col min="4" max="4" width="78.5703125" customWidth="1"/>
    <col min="5" max="5" width="5.28515625" customWidth="1"/>
    <col min="6" max="6" width="10.5703125" customWidth="1"/>
  </cols>
  <sheetData>
    <row r="2" spans="2:9" s="1" customFormat="1" x14ac:dyDescent="0.25">
      <c r="B2" s="284"/>
      <c r="C2" s="83" t="s">
        <v>0</v>
      </c>
      <c r="D2" s="83" t="s">
        <v>1</v>
      </c>
      <c r="E2" s="2"/>
      <c r="F2" s="2"/>
    </row>
    <row r="3" spans="2:9" s="1" customFormat="1" ht="25.5" x14ac:dyDescent="0.25">
      <c r="B3" s="284"/>
      <c r="C3" s="83" t="s">
        <v>1117</v>
      </c>
      <c r="D3" s="83" t="s">
        <v>3</v>
      </c>
      <c r="E3" s="2"/>
      <c r="F3" s="2"/>
    </row>
    <row r="4" spans="2:9" s="1" customFormat="1" x14ac:dyDescent="0.25">
      <c r="B4" s="284"/>
      <c r="C4" s="347" t="s">
        <v>4</v>
      </c>
      <c r="D4" s="83" t="s">
        <v>1015</v>
      </c>
      <c r="E4" s="2"/>
      <c r="F4" s="2"/>
    </row>
    <row r="5" spans="2:9" s="1" customFormat="1" x14ac:dyDescent="0.25">
      <c r="B5" s="284"/>
      <c r="C5" s="347"/>
      <c r="D5" s="83" t="s">
        <v>1022</v>
      </c>
      <c r="E5" s="2"/>
      <c r="F5" s="2"/>
    </row>
    <row r="6" spans="2:9" s="1" customFormat="1" x14ac:dyDescent="0.25">
      <c r="B6" s="196" t="s">
        <v>1124</v>
      </c>
      <c r="C6" s="197"/>
      <c r="D6" s="197"/>
      <c r="E6" s="2"/>
      <c r="F6" s="2"/>
    </row>
    <row r="7" spans="2:9" s="1" customFormat="1" x14ac:dyDescent="0.25">
      <c r="B7" s="196"/>
      <c r="C7" s="197"/>
      <c r="D7" s="197"/>
      <c r="E7" s="2"/>
      <c r="F7" s="2"/>
    </row>
    <row r="8" spans="2:9" s="1" customFormat="1" ht="15" customHeight="1" x14ac:dyDescent="0.25">
      <c r="B8" s="283" t="s">
        <v>1126</v>
      </c>
      <c r="C8" s="283"/>
      <c r="D8" s="283"/>
      <c r="E8" s="2"/>
      <c r="F8" s="180"/>
      <c r="G8" s="180"/>
      <c r="H8" s="180"/>
      <c r="I8" s="180"/>
    </row>
    <row r="9" spans="2:9" x14ac:dyDescent="0.25">
      <c r="B9" s="198"/>
    </row>
    <row r="10" spans="2:9" ht="15.75" customHeight="1" x14ac:dyDescent="0.25">
      <c r="B10" s="348" t="s">
        <v>1023</v>
      </c>
      <c r="C10" s="348"/>
      <c r="D10" s="348"/>
    </row>
    <row r="11" spans="2:9" x14ac:dyDescent="0.25">
      <c r="B11" s="349" t="s">
        <v>158</v>
      </c>
      <c r="C11" s="349"/>
      <c r="D11" s="179" t="s">
        <v>30</v>
      </c>
    </row>
    <row r="12" spans="2:9" x14ac:dyDescent="0.25">
      <c r="B12" s="350" t="s">
        <v>33</v>
      </c>
      <c r="C12" s="350"/>
      <c r="D12" s="30">
        <v>10</v>
      </c>
    </row>
    <row r="13" spans="2:9" x14ac:dyDescent="0.25">
      <c r="B13" s="350" t="s">
        <v>35</v>
      </c>
      <c r="C13" s="350"/>
      <c r="D13" s="31">
        <v>6</v>
      </c>
    </row>
    <row r="14" spans="2:9" x14ac:dyDescent="0.25">
      <c r="B14" s="350" t="s">
        <v>41</v>
      </c>
      <c r="C14" s="350"/>
      <c r="D14" s="32">
        <v>2</v>
      </c>
    </row>
    <row r="15" spans="2:9" x14ac:dyDescent="0.25">
      <c r="B15" s="350" t="s">
        <v>48</v>
      </c>
      <c r="C15" s="350"/>
      <c r="D15" s="33" t="s">
        <v>1024</v>
      </c>
    </row>
    <row r="16" spans="2:9" x14ac:dyDescent="0.25">
      <c r="B16" s="35" t="s">
        <v>154</v>
      </c>
      <c r="C16" s="35" t="s">
        <v>158</v>
      </c>
      <c r="D16" s="35" t="s">
        <v>153</v>
      </c>
    </row>
    <row r="17" spans="2:4" x14ac:dyDescent="0.25">
      <c r="B17" s="345" t="s">
        <v>1025</v>
      </c>
      <c r="C17" s="170" t="s">
        <v>1026</v>
      </c>
      <c r="D17" s="34" t="s">
        <v>1027</v>
      </c>
    </row>
    <row r="18" spans="2:4" x14ac:dyDescent="0.25">
      <c r="B18" s="345"/>
      <c r="C18" s="170" t="s">
        <v>1028</v>
      </c>
      <c r="D18" s="34" t="s">
        <v>1029</v>
      </c>
    </row>
    <row r="19" spans="2:4" x14ac:dyDescent="0.25">
      <c r="B19" s="345"/>
      <c r="C19" s="170" t="s">
        <v>1030</v>
      </c>
      <c r="D19" s="34" t="s">
        <v>1031</v>
      </c>
    </row>
    <row r="20" spans="2:4" x14ac:dyDescent="0.25">
      <c r="B20" s="345"/>
      <c r="C20" s="170" t="s">
        <v>1032</v>
      </c>
      <c r="D20" s="34" t="s">
        <v>1033</v>
      </c>
    </row>
    <row r="21" spans="2:4" x14ac:dyDescent="0.25">
      <c r="B21" s="345" t="s">
        <v>1034</v>
      </c>
      <c r="C21" s="170" t="s">
        <v>1026</v>
      </c>
      <c r="D21" s="34" t="s">
        <v>1035</v>
      </c>
    </row>
    <row r="22" spans="2:4" x14ac:dyDescent="0.25">
      <c r="B22" s="345"/>
      <c r="C22" s="170" t="s">
        <v>1028</v>
      </c>
      <c r="D22" s="34" t="s">
        <v>1036</v>
      </c>
    </row>
    <row r="23" spans="2:4" x14ac:dyDescent="0.25">
      <c r="B23" s="345"/>
      <c r="C23" s="170" t="s">
        <v>1030</v>
      </c>
      <c r="D23" s="34" t="s">
        <v>1037</v>
      </c>
    </row>
    <row r="24" spans="2:4" x14ac:dyDescent="0.25">
      <c r="B24" s="345"/>
      <c r="C24" s="170" t="s">
        <v>1032</v>
      </c>
      <c r="D24" s="34" t="s">
        <v>1038</v>
      </c>
    </row>
    <row r="25" spans="2:4" x14ac:dyDescent="0.25">
      <c r="B25" s="345" t="s">
        <v>1039</v>
      </c>
      <c r="C25" s="170" t="s">
        <v>1026</v>
      </c>
      <c r="D25" s="34" t="s">
        <v>1040</v>
      </c>
    </row>
    <row r="26" spans="2:4" x14ac:dyDescent="0.25">
      <c r="B26" s="345"/>
      <c r="C26" s="170" t="s">
        <v>1028</v>
      </c>
      <c r="D26" s="34" t="s">
        <v>1041</v>
      </c>
    </row>
    <row r="27" spans="2:4" x14ac:dyDescent="0.25">
      <c r="B27" s="345"/>
      <c r="C27" s="170" t="s">
        <v>1030</v>
      </c>
      <c r="D27" s="34" t="s">
        <v>1042</v>
      </c>
    </row>
    <row r="28" spans="2:4" x14ac:dyDescent="0.25">
      <c r="B28" s="345"/>
      <c r="C28" s="170" t="s">
        <v>1032</v>
      </c>
      <c r="D28" s="34" t="s">
        <v>1043</v>
      </c>
    </row>
    <row r="29" spans="2:4" x14ac:dyDescent="0.25">
      <c r="B29" s="345" t="s">
        <v>1044</v>
      </c>
      <c r="C29" s="170" t="s">
        <v>1026</v>
      </c>
      <c r="D29" s="34" t="s">
        <v>1045</v>
      </c>
    </row>
    <row r="30" spans="2:4" x14ac:dyDescent="0.25">
      <c r="B30" s="345"/>
      <c r="C30" s="170" t="s">
        <v>1028</v>
      </c>
      <c r="D30" s="34" t="s">
        <v>1046</v>
      </c>
    </row>
    <row r="31" spans="2:4" x14ac:dyDescent="0.25">
      <c r="B31" s="345"/>
      <c r="C31" s="170" t="s">
        <v>1030</v>
      </c>
      <c r="D31" s="34" t="s">
        <v>1047</v>
      </c>
    </row>
    <row r="32" spans="2:4" x14ac:dyDescent="0.25">
      <c r="B32" s="345"/>
      <c r="C32" s="170" t="s">
        <v>1032</v>
      </c>
      <c r="D32" s="34" t="s">
        <v>1048</v>
      </c>
    </row>
    <row r="33" spans="2:4" x14ac:dyDescent="0.25">
      <c r="B33" s="345" t="s">
        <v>1049</v>
      </c>
      <c r="C33" s="170" t="s">
        <v>1026</v>
      </c>
      <c r="D33" s="34" t="s">
        <v>1050</v>
      </c>
    </row>
    <row r="34" spans="2:4" x14ac:dyDescent="0.25">
      <c r="B34" s="345"/>
      <c r="C34" s="170" t="s">
        <v>1028</v>
      </c>
      <c r="D34" s="34" t="s">
        <v>1051</v>
      </c>
    </row>
    <row r="35" spans="2:4" ht="28.5" x14ac:dyDescent="0.25">
      <c r="B35" s="345"/>
      <c r="C35" s="170" t="s">
        <v>1030</v>
      </c>
      <c r="D35" s="34" t="s">
        <v>1052</v>
      </c>
    </row>
    <row r="36" spans="2:4" x14ac:dyDescent="0.25">
      <c r="B36" s="345"/>
      <c r="C36" s="170" t="s">
        <v>1032</v>
      </c>
      <c r="D36" s="34" t="s">
        <v>1053</v>
      </c>
    </row>
    <row r="37" spans="2:4" x14ac:dyDescent="0.25">
      <c r="B37" s="345" t="s">
        <v>1054</v>
      </c>
      <c r="C37" s="170" t="s">
        <v>1026</v>
      </c>
      <c r="D37" s="34" t="s">
        <v>1055</v>
      </c>
    </row>
    <row r="38" spans="2:4" x14ac:dyDescent="0.25">
      <c r="B38" s="345"/>
      <c r="C38" s="170" t="s">
        <v>1028</v>
      </c>
      <c r="D38" s="34" t="s">
        <v>1056</v>
      </c>
    </row>
    <row r="39" spans="2:4" x14ac:dyDescent="0.25">
      <c r="B39" s="345"/>
      <c r="C39" s="170" t="s">
        <v>1030</v>
      </c>
      <c r="D39" s="34" t="s">
        <v>1057</v>
      </c>
    </row>
    <row r="40" spans="2:4" x14ac:dyDescent="0.25">
      <c r="B40" s="345"/>
      <c r="C40" s="170" t="s">
        <v>1032</v>
      </c>
      <c r="D40" s="34" t="s">
        <v>1058</v>
      </c>
    </row>
    <row r="41" spans="2:4" ht="42.75" x14ac:dyDescent="0.25">
      <c r="B41" s="345" t="s">
        <v>1059</v>
      </c>
      <c r="C41" s="170" t="s">
        <v>1026</v>
      </c>
      <c r="D41" s="34" t="s">
        <v>1060</v>
      </c>
    </row>
    <row r="42" spans="2:4" ht="42.75" x14ac:dyDescent="0.25">
      <c r="B42" s="345"/>
      <c r="C42" s="170" t="s">
        <v>1028</v>
      </c>
      <c r="D42" s="34" t="s">
        <v>1061</v>
      </c>
    </row>
    <row r="43" spans="2:4" ht="28.5" x14ac:dyDescent="0.25">
      <c r="B43" s="345"/>
      <c r="C43" s="170" t="s">
        <v>1030</v>
      </c>
      <c r="D43" s="34" t="s">
        <v>1062</v>
      </c>
    </row>
    <row r="44" spans="2:4" ht="28.5" x14ac:dyDescent="0.25">
      <c r="B44" s="345"/>
      <c r="C44" s="170" t="s">
        <v>1032</v>
      </c>
      <c r="D44" s="34" t="s">
        <v>1063</v>
      </c>
    </row>
    <row r="45" spans="2:4" ht="28.5" x14ac:dyDescent="0.25">
      <c r="B45" s="345" t="s">
        <v>1064</v>
      </c>
      <c r="C45" s="170" t="s">
        <v>1026</v>
      </c>
      <c r="D45" s="34" t="s">
        <v>1065</v>
      </c>
    </row>
    <row r="46" spans="2:4" ht="28.5" x14ac:dyDescent="0.25">
      <c r="B46" s="345"/>
      <c r="C46" s="170" t="s">
        <v>1028</v>
      </c>
      <c r="D46" s="34" t="s">
        <v>1066</v>
      </c>
    </row>
    <row r="47" spans="2:4" ht="39" customHeight="1" x14ac:dyDescent="0.25">
      <c r="B47" s="345"/>
      <c r="C47" s="170" t="s">
        <v>1030</v>
      </c>
      <c r="D47" s="34" t="s">
        <v>1067</v>
      </c>
    </row>
    <row r="48" spans="2:4" ht="44.25" customHeight="1" x14ac:dyDescent="0.25">
      <c r="B48" s="345"/>
      <c r="C48" s="170" t="s">
        <v>1032</v>
      </c>
      <c r="D48" s="34" t="s">
        <v>1068</v>
      </c>
    </row>
    <row r="49" spans="2:4" ht="74.25" customHeight="1" x14ac:dyDescent="0.25">
      <c r="B49" s="345" t="s">
        <v>1069</v>
      </c>
      <c r="C49" s="170" t="s">
        <v>1026</v>
      </c>
      <c r="D49" s="34" t="s">
        <v>1070</v>
      </c>
    </row>
    <row r="50" spans="2:4" ht="57" x14ac:dyDescent="0.25">
      <c r="B50" s="345"/>
      <c r="C50" s="170" t="s">
        <v>1028</v>
      </c>
      <c r="D50" s="34" t="s">
        <v>1127</v>
      </c>
    </row>
    <row r="51" spans="2:4" ht="28.5" x14ac:dyDescent="0.25">
      <c r="B51" s="345"/>
      <c r="C51" s="170" t="s">
        <v>1030</v>
      </c>
      <c r="D51" s="34" t="s">
        <v>1071</v>
      </c>
    </row>
    <row r="52" spans="2:4" ht="28.5" x14ac:dyDescent="0.25">
      <c r="B52" s="345"/>
      <c r="C52" s="170" t="s">
        <v>1032</v>
      </c>
      <c r="D52" s="34" t="s">
        <v>1072</v>
      </c>
    </row>
    <row r="53" spans="2:4" ht="28.5" x14ac:dyDescent="0.25">
      <c r="B53" s="345" t="s">
        <v>1073</v>
      </c>
      <c r="C53" s="170" t="s">
        <v>1026</v>
      </c>
      <c r="D53" s="34" t="s">
        <v>1074</v>
      </c>
    </row>
    <row r="54" spans="2:4" x14ac:dyDescent="0.25">
      <c r="B54" s="345"/>
      <c r="C54" s="170" t="s">
        <v>1028</v>
      </c>
      <c r="D54" s="34" t="s">
        <v>1075</v>
      </c>
    </row>
    <row r="55" spans="2:4" x14ac:dyDescent="0.25">
      <c r="B55" s="345"/>
      <c r="C55" s="170" t="s">
        <v>1030</v>
      </c>
      <c r="D55" s="34" t="s">
        <v>1076</v>
      </c>
    </row>
    <row r="56" spans="2:4" x14ac:dyDescent="0.25">
      <c r="B56" s="345"/>
      <c r="C56" s="170" t="s">
        <v>1032</v>
      </c>
      <c r="D56" s="34" t="s">
        <v>1077</v>
      </c>
    </row>
    <row r="57" spans="2:4" ht="28.5" x14ac:dyDescent="0.25">
      <c r="B57" s="345" t="s">
        <v>1078</v>
      </c>
      <c r="C57" s="170" t="s">
        <v>1026</v>
      </c>
      <c r="D57" s="34" t="s">
        <v>1079</v>
      </c>
    </row>
    <row r="58" spans="2:4" ht="28.5" x14ac:dyDescent="0.25">
      <c r="B58" s="345"/>
      <c r="C58" s="170" t="s">
        <v>1028</v>
      </c>
      <c r="D58" s="34" t="s">
        <v>1080</v>
      </c>
    </row>
    <row r="59" spans="2:4" ht="28.5" x14ac:dyDescent="0.25">
      <c r="B59" s="345"/>
      <c r="C59" s="170" t="s">
        <v>1030</v>
      </c>
      <c r="D59" s="34" t="s">
        <v>1081</v>
      </c>
    </row>
    <row r="60" spans="2:4" ht="28.5" x14ac:dyDescent="0.25">
      <c r="B60" s="345"/>
      <c r="C60" s="170" t="s">
        <v>1032</v>
      </c>
      <c r="D60" s="34" t="s">
        <v>1082</v>
      </c>
    </row>
    <row r="61" spans="2:4" ht="78.75" customHeight="1" x14ac:dyDescent="0.25">
      <c r="B61" s="345" t="s">
        <v>1083</v>
      </c>
      <c r="C61" s="170" t="s">
        <v>1026</v>
      </c>
      <c r="D61" s="34" t="s">
        <v>1084</v>
      </c>
    </row>
    <row r="62" spans="2:4" ht="57" x14ac:dyDescent="0.25">
      <c r="B62" s="345"/>
      <c r="C62" s="170" t="s">
        <v>1028</v>
      </c>
      <c r="D62" s="34" t="s">
        <v>1085</v>
      </c>
    </row>
    <row r="63" spans="2:4" ht="57" x14ac:dyDescent="0.25">
      <c r="B63" s="345"/>
      <c r="C63" s="170" t="s">
        <v>1030</v>
      </c>
      <c r="D63" s="34" t="s">
        <v>1086</v>
      </c>
    </row>
    <row r="64" spans="2:4" ht="96" customHeight="1" x14ac:dyDescent="0.25">
      <c r="B64" s="345"/>
      <c r="C64" s="170" t="s">
        <v>1032</v>
      </c>
      <c r="D64" s="34" t="s">
        <v>1087</v>
      </c>
    </row>
    <row r="65" spans="2:21" ht="28.5" x14ac:dyDescent="0.25">
      <c r="B65" s="345" t="s">
        <v>1088</v>
      </c>
      <c r="C65" s="170" t="s">
        <v>1026</v>
      </c>
      <c r="D65" s="34" t="s">
        <v>1089</v>
      </c>
    </row>
    <row r="66" spans="2:21" ht="28.5" x14ac:dyDescent="0.25">
      <c r="B66" s="345"/>
      <c r="C66" s="170" t="s">
        <v>1028</v>
      </c>
      <c r="D66" s="34" t="s">
        <v>1090</v>
      </c>
    </row>
    <row r="67" spans="2:21" ht="28.5" x14ac:dyDescent="0.25">
      <c r="B67" s="345"/>
      <c r="C67" s="170" t="s">
        <v>1030</v>
      </c>
      <c r="D67" s="34" t="s">
        <v>1091</v>
      </c>
    </row>
    <row r="68" spans="2:21" x14ac:dyDescent="0.25">
      <c r="B68" s="345"/>
      <c r="C68" s="170" t="s">
        <v>1032</v>
      </c>
      <c r="D68" s="34" t="s">
        <v>1092</v>
      </c>
    </row>
    <row r="69" spans="2:21" ht="28.5" x14ac:dyDescent="0.25">
      <c r="B69" s="345" t="s">
        <v>1093</v>
      </c>
      <c r="C69" s="170" t="s">
        <v>1026</v>
      </c>
      <c r="D69" s="34" t="s">
        <v>1094</v>
      </c>
    </row>
    <row r="70" spans="2:21" ht="28.5" x14ac:dyDescent="0.25">
      <c r="B70" s="345"/>
      <c r="C70" s="170" t="s">
        <v>1028</v>
      </c>
      <c r="D70" s="34" t="s">
        <v>1095</v>
      </c>
    </row>
    <row r="71" spans="2:21" ht="28.5" x14ac:dyDescent="0.25">
      <c r="B71" s="345"/>
      <c r="C71" s="170" t="s">
        <v>1030</v>
      </c>
      <c r="D71" s="34" t="s">
        <v>1096</v>
      </c>
    </row>
    <row r="72" spans="2:21" x14ac:dyDescent="0.25">
      <c r="B72" s="345"/>
      <c r="C72" s="170" t="s">
        <v>1032</v>
      </c>
      <c r="D72" s="34" t="s">
        <v>1097</v>
      </c>
    </row>
    <row r="73" spans="2:21" ht="28.5" x14ac:dyDescent="0.25">
      <c r="B73" s="345" t="s">
        <v>1098</v>
      </c>
      <c r="C73" s="170" t="s">
        <v>1026</v>
      </c>
      <c r="D73" s="34" t="s">
        <v>1099</v>
      </c>
    </row>
    <row r="74" spans="2:21" ht="28.5" x14ac:dyDescent="0.25">
      <c r="B74" s="345"/>
      <c r="C74" s="170" t="s">
        <v>1028</v>
      </c>
      <c r="D74" s="34" t="s">
        <v>1100</v>
      </c>
    </row>
    <row r="75" spans="2:21" ht="28.5" x14ac:dyDescent="0.25">
      <c r="B75" s="345"/>
      <c r="C75" s="170" t="s">
        <v>1030</v>
      </c>
      <c r="D75" s="34" t="s">
        <v>1101</v>
      </c>
    </row>
    <row r="76" spans="2:21" ht="28.5" x14ac:dyDescent="0.25">
      <c r="B76" s="345"/>
      <c r="C76" s="170" t="s">
        <v>1032</v>
      </c>
      <c r="D76" s="34" t="s">
        <v>1102</v>
      </c>
    </row>
    <row r="78" spans="2:21" ht="20.25" customHeight="1" x14ac:dyDescent="0.25">
      <c r="B78" s="346" t="s">
        <v>134</v>
      </c>
      <c r="C78" s="346"/>
      <c r="D78" s="169"/>
      <c r="E78" s="169"/>
    </row>
    <row r="80" spans="2:21" x14ac:dyDescent="0.25">
      <c r="B80" s="224"/>
      <c r="C80" s="224"/>
      <c r="D80" s="224"/>
      <c r="E80" s="224"/>
      <c r="F80" s="224"/>
      <c r="G80" s="224"/>
      <c r="H80" s="224"/>
      <c r="I80" s="224"/>
      <c r="J80" s="224"/>
      <c r="K80" s="224"/>
      <c r="L80" s="224"/>
      <c r="M80" s="63"/>
      <c r="N80" s="63"/>
      <c r="O80" s="63"/>
      <c r="P80" s="63"/>
      <c r="Q80" s="63"/>
      <c r="R80" s="63"/>
      <c r="S80" s="63"/>
      <c r="T80" s="63"/>
      <c r="U80" s="63"/>
    </row>
    <row r="81" spans="2:31" x14ac:dyDescent="0.25">
      <c r="B81" s="224"/>
      <c r="C81" s="224"/>
      <c r="D81" s="224"/>
      <c r="E81" s="224"/>
      <c r="F81" s="224"/>
      <c r="G81" s="224"/>
      <c r="H81" s="224"/>
      <c r="I81" s="224"/>
      <c r="J81" s="224"/>
      <c r="K81" s="224"/>
      <c r="L81" s="224"/>
      <c r="M81" s="63"/>
      <c r="N81" s="63"/>
      <c r="O81" s="63"/>
      <c r="P81" s="63"/>
      <c r="Q81" s="63"/>
      <c r="R81" s="63"/>
      <c r="S81" s="63"/>
      <c r="T81" s="63"/>
      <c r="U81" s="63"/>
    </row>
    <row r="82" spans="2:31" ht="52.5" customHeight="1" x14ac:dyDescent="0.25">
      <c r="B82" s="230" t="s">
        <v>10</v>
      </c>
      <c r="C82" s="230"/>
      <c r="D82" s="230"/>
      <c r="E82" s="153"/>
      <c r="F82" s="153"/>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row>
    <row r="83" spans="2:31" x14ac:dyDescent="0.25">
      <c r="B83" s="224"/>
      <c r="C83" s="224"/>
      <c r="D83" s="224"/>
      <c r="E83" s="224"/>
      <c r="F83" s="224"/>
      <c r="G83" s="224"/>
      <c r="H83" s="224"/>
      <c r="I83" s="224"/>
      <c r="J83" s="224"/>
      <c r="K83" s="224"/>
      <c r="L83" s="224"/>
      <c r="M83" s="63"/>
      <c r="N83" s="63"/>
      <c r="O83" s="63"/>
      <c r="P83" s="63"/>
      <c r="Q83" s="63"/>
      <c r="R83" s="63"/>
      <c r="S83" s="63"/>
      <c r="T83" s="63"/>
      <c r="U83" s="63"/>
    </row>
    <row r="84" spans="2:31" ht="31.5" customHeight="1" x14ac:dyDescent="0.25">
      <c r="B84" s="228" t="s">
        <v>11</v>
      </c>
      <c r="C84" s="228"/>
      <c r="D84" s="228"/>
      <c r="E84" s="154"/>
      <c r="F84" s="154"/>
      <c r="G84" s="154"/>
      <c r="H84" s="154"/>
      <c r="I84" s="154"/>
      <c r="J84" s="154"/>
      <c r="K84" s="154"/>
      <c r="L84" s="154"/>
      <c r="M84" s="154"/>
      <c r="N84" s="154"/>
      <c r="O84" s="154"/>
      <c r="P84" s="154"/>
      <c r="Q84" s="154"/>
      <c r="R84" s="154"/>
      <c r="S84" s="154"/>
      <c r="T84" s="154"/>
      <c r="U84" s="154"/>
      <c r="V84" s="154"/>
      <c r="W84" s="154"/>
      <c r="X84" s="154"/>
      <c r="Y84" s="154"/>
      <c r="Z84" s="154"/>
      <c r="AA84" s="154"/>
      <c r="AB84" s="154"/>
      <c r="AC84" s="154"/>
      <c r="AD84" s="154"/>
    </row>
    <row r="85" spans="2:31" x14ac:dyDescent="0.25">
      <c r="B85" s="228"/>
      <c r="C85" s="228"/>
      <c r="D85" s="228"/>
    </row>
  </sheetData>
  <sheetProtection algorithmName="SHA-512" hashValue="VroNlo4/oDn8I4v+myJ1Du1F/0Sk28pY7af6qGPCnlXsTMpFDd+WbGMtNdgMqHdQzNzEQyA7jlK0T0xDveVbew==" saltValue="a7BibJR4tolsKKVbGvKiHw==" spinCount="100000" sheet="1" objects="1" scenarios="1"/>
  <mergeCells count="30">
    <mergeCell ref="B2:B5"/>
    <mergeCell ref="C4:C5"/>
    <mergeCell ref="B37:B40"/>
    <mergeCell ref="B10:D10"/>
    <mergeCell ref="B11:C11"/>
    <mergeCell ref="B12:C12"/>
    <mergeCell ref="B13:C13"/>
    <mergeCell ref="B14:C14"/>
    <mergeCell ref="B15:C15"/>
    <mergeCell ref="B17:B20"/>
    <mergeCell ref="B21:B24"/>
    <mergeCell ref="B25:B28"/>
    <mergeCell ref="B29:B32"/>
    <mergeCell ref="B33:B36"/>
    <mergeCell ref="B8:D8"/>
    <mergeCell ref="B84:D85"/>
    <mergeCell ref="B65:B68"/>
    <mergeCell ref="B69:B72"/>
    <mergeCell ref="B73:B76"/>
    <mergeCell ref="B41:B44"/>
    <mergeCell ref="B45:B48"/>
    <mergeCell ref="B49:B52"/>
    <mergeCell ref="B53:B56"/>
    <mergeCell ref="B57:B60"/>
    <mergeCell ref="B61:B64"/>
    <mergeCell ref="B80:L80"/>
    <mergeCell ref="B81:L81"/>
    <mergeCell ref="B83:L83"/>
    <mergeCell ref="B78:C78"/>
    <mergeCell ref="B82:D82"/>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E33"/>
  <sheetViews>
    <sheetView showGridLines="0" view="pageBreakPreview" zoomScaleNormal="100" zoomScaleSheetLayoutView="100" workbookViewId="0">
      <pane xSplit="1" ySplit="7" topLeftCell="B12" activePane="bottomRight" state="frozen"/>
      <selection pane="topRight" activeCell="B1" sqref="B1"/>
      <selection pane="bottomLeft" activeCell="A8" sqref="A8"/>
      <selection pane="bottomRight" activeCell="E18" sqref="E18"/>
    </sheetView>
  </sheetViews>
  <sheetFormatPr baseColWidth="10" defaultColWidth="11.42578125" defaultRowHeight="15" x14ac:dyDescent="0.25"/>
  <cols>
    <col min="1" max="1" width="11.42578125" style="49" customWidth="1"/>
    <col min="2" max="2" width="13.5703125" style="1" customWidth="1"/>
    <col min="3" max="3" width="69.42578125" style="1" customWidth="1"/>
    <col min="4" max="4" width="17.42578125" style="1" customWidth="1"/>
    <col min="5" max="5" width="24.28515625" style="1" customWidth="1"/>
    <col min="6" max="6" width="3.5703125" style="49" customWidth="1"/>
    <col min="7" max="16384" width="11.42578125" style="49"/>
  </cols>
  <sheetData>
    <row r="2" spans="2:6" ht="15" customHeight="1" x14ac:dyDescent="0.25">
      <c r="B2" s="226"/>
      <c r="C2" s="85" t="s">
        <v>0</v>
      </c>
      <c r="D2" s="227" t="s">
        <v>1</v>
      </c>
      <c r="E2" s="227"/>
      <c r="F2" s="51"/>
    </row>
    <row r="3" spans="2:6" ht="15" customHeight="1" x14ac:dyDescent="0.25">
      <c r="B3" s="226"/>
      <c r="C3" s="85" t="s">
        <v>2</v>
      </c>
      <c r="D3" s="227" t="s">
        <v>3</v>
      </c>
      <c r="E3" s="227"/>
      <c r="F3" s="51"/>
    </row>
    <row r="4" spans="2:6" ht="15" customHeight="1" x14ac:dyDescent="0.25">
      <c r="B4" s="226"/>
      <c r="C4" s="227" t="s">
        <v>4</v>
      </c>
      <c r="D4" s="227" t="s">
        <v>1015</v>
      </c>
      <c r="E4" s="227"/>
      <c r="F4" s="51"/>
    </row>
    <row r="5" spans="2:6" ht="15" customHeight="1" x14ac:dyDescent="0.25">
      <c r="B5" s="226"/>
      <c r="C5" s="227"/>
      <c r="D5" s="227" t="s">
        <v>1103</v>
      </c>
      <c r="E5" s="227"/>
      <c r="F5" s="51"/>
    </row>
    <row r="6" spans="2:6" x14ac:dyDescent="0.25">
      <c r="B6" s="64">
        <v>33</v>
      </c>
      <c r="C6" s="55"/>
      <c r="D6" s="55"/>
      <c r="E6" s="55"/>
    </row>
    <row r="7" spans="2:6" x14ac:dyDescent="0.25">
      <c r="B7" s="53" t="s">
        <v>1104</v>
      </c>
      <c r="C7" s="54" t="s">
        <v>1105</v>
      </c>
      <c r="D7" s="54" t="s">
        <v>1106</v>
      </c>
      <c r="E7" s="54" t="s">
        <v>1107</v>
      </c>
    </row>
    <row r="8" spans="2:6" ht="25.5" x14ac:dyDescent="0.25">
      <c r="B8" s="209">
        <v>44250</v>
      </c>
      <c r="C8" s="210" t="s">
        <v>1108</v>
      </c>
      <c r="D8" s="210" t="s">
        <v>1109</v>
      </c>
      <c r="E8" s="210" t="s">
        <v>1110</v>
      </c>
    </row>
    <row r="9" spans="2:6" ht="25.5" x14ac:dyDescent="0.25">
      <c r="B9" s="211">
        <v>44816</v>
      </c>
      <c r="C9" s="212" t="s">
        <v>1111</v>
      </c>
      <c r="D9" s="212" t="s">
        <v>1109</v>
      </c>
      <c r="E9" s="212" t="s">
        <v>1110</v>
      </c>
    </row>
    <row r="10" spans="2:6" ht="25.5" x14ac:dyDescent="0.25">
      <c r="B10" s="211">
        <v>44971</v>
      </c>
      <c r="C10" s="212" t="s">
        <v>1112</v>
      </c>
      <c r="D10" s="212" t="s">
        <v>1109</v>
      </c>
      <c r="E10" s="212" t="s">
        <v>1110</v>
      </c>
    </row>
    <row r="11" spans="2:6" ht="25.5" x14ac:dyDescent="0.25">
      <c r="B11" s="213">
        <v>45940</v>
      </c>
      <c r="C11" s="214" t="s">
        <v>1113</v>
      </c>
      <c r="D11" s="212" t="s">
        <v>1109</v>
      </c>
      <c r="E11" s="212" t="s">
        <v>1110</v>
      </c>
    </row>
    <row r="12" spans="2:6" ht="25.5" x14ac:dyDescent="0.25">
      <c r="B12" s="213">
        <v>45869</v>
      </c>
      <c r="C12" s="215" t="s">
        <v>1114</v>
      </c>
      <c r="D12" s="216" t="s">
        <v>1120</v>
      </c>
      <c r="E12" s="216" t="s">
        <v>1115</v>
      </c>
    </row>
    <row r="13" spans="2:6" ht="63.75" customHeight="1" x14ac:dyDescent="0.25">
      <c r="B13" s="213">
        <v>45910</v>
      </c>
      <c r="C13" s="217" t="s">
        <v>1130</v>
      </c>
      <c r="D13" s="212" t="s">
        <v>1118</v>
      </c>
      <c r="E13" s="212" t="s">
        <v>1119</v>
      </c>
    </row>
    <row r="14" spans="2:6" ht="26.25" x14ac:dyDescent="0.25">
      <c r="B14" s="223">
        <v>46167</v>
      </c>
      <c r="C14" s="219" t="s">
        <v>1140</v>
      </c>
      <c r="D14" s="219" t="s">
        <v>1141</v>
      </c>
      <c r="E14" s="222" t="s">
        <v>1142</v>
      </c>
    </row>
    <row r="15" spans="2:6" ht="26.25" x14ac:dyDescent="0.25">
      <c r="B15" s="221">
        <v>46167</v>
      </c>
      <c r="C15" s="219" t="s">
        <v>1143</v>
      </c>
      <c r="D15" s="219" t="s">
        <v>1144</v>
      </c>
      <c r="E15" s="222" t="s">
        <v>1142</v>
      </c>
    </row>
    <row r="16" spans="2:6" x14ac:dyDescent="0.25">
      <c r="B16" s="218"/>
      <c r="C16" s="218"/>
      <c r="D16" s="218"/>
      <c r="E16" s="218"/>
    </row>
    <row r="17" spans="2:31" x14ac:dyDescent="0.25">
      <c r="B17" s="218"/>
      <c r="C17" s="218"/>
      <c r="D17" s="218"/>
      <c r="E17" s="218" t="s">
        <v>1116</v>
      </c>
    </row>
    <row r="18" spans="2:31" x14ac:dyDescent="0.25">
      <c r="B18" s="218"/>
      <c r="C18" s="218"/>
      <c r="D18" s="218"/>
      <c r="E18" s="218"/>
    </row>
    <row r="19" spans="2:31" x14ac:dyDescent="0.25">
      <c r="B19" s="218"/>
      <c r="C19" s="218"/>
      <c r="D19" s="218"/>
      <c r="E19" s="218"/>
    </row>
    <row r="20" spans="2:31" x14ac:dyDescent="0.25">
      <c r="B20" s="218"/>
      <c r="C20" s="218"/>
      <c r="D20" s="218"/>
      <c r="E20" s="218"/>
    </row>
    <row r="21" spans="2:31" x14ac:dyDescent="0.25">
      <c r="B21" s="220"/>
      <c r="C21" s="220"/>
      <c r="D21" s="220"/>
      <c r="E21" s="220"/>
    </row>
    <row r="22" spans="2:31" x14ac:dyDescent="0.25">
      <c r="B22" s="220"/>
      <c r="C22" s="220"/>
      <c r="D22" s="220"/>
      <c r="E22" s="220"/>
    </row>
    <row r="23" spans="2:31" x14ac:dyDescent="0.25">
      <c r="B23" s="220"/>
      <c r="C23" s="220"/>
      <c r="D23" s="220"/>
      <c r="E23" s="220"/>
    </row>
    <row r="24" spans="2:31" x14ac:dyDescent="0.25">
      <c r="B24" s="52"/>
      <c r="C24" s="52"/>
      <c r="D24" s="52"/>
      <c r="E24" s="52"/>
    </row>
    <row r="26" spans="2:31" customFormat="1" ht="20.25" customHeight="1" x14ac:dyDescent="0.25">
      <c r="B26" s="229" t="s">
        <v>134</v>
      </c>
      <c r="C26" s="229"/>
      <c r="D26" s="229"/>
      <c r="E26" s="229"/>
    </row>
    <row r="27" spans="2:31" customFormat="1" x14ac:dyDescent="0.25"/>
    <row r="28" spans="2:31" customFormat="1" x14ac:dyDescent="0.25">
      <c r="B28" s="224"/>
      <c r="C28" s="224"/>
      <c r="D28" s="224"/>
      <c r="E28" s="224"/>
      <c r="F28" s="224"/>
      <c r="G28" s="224"/>
      <c r="H28" s="224"/>
      <c r="I28" s="224"/>
      <c r="J28" s="224"/>
      <c r="K28" s="224"/>
      <c r="L28" s="224"/>
      <c r="M28" s="63"/>
      <c r="N28" s="63"/>
      <c r="O28" s="63"/>
      <c r="P28" s="63"/>
      <c r="Q28" s="63"/>
      <c r="R28" s="63"/>
      <c r="S28" s="63"/>
      <c r="T28" s="63"/>
      <c r="U28" s="63"/>
    </row>
    <row r="29" spans="2:31" customFormat="1" x14ac:dyDescent="0.25">
      <c r="B29" s="224"/>
      <c r="C29" s="224"/>
      <c r="D29" s="224"/>
      <c r="E29" s="224"/>
      <c r="F29" s="224"/>
      <c r="G29" s="224"/>
      <c r="H29" s="224"/>
      <c r="I29" s="224"/>
      <c r="J29" s="224"/>
      <c r="K29" s="224"/>
      <c r="L29" s="224"/>
      <c r="M29" s="63"/>
      <c r="N29" s="63"/>
      <c r="O29" s="63"/>
      <c r="P29" s="63"/>
      <c r="Q29" s="63"/>
      <c r="R29" s="63"/>
      <c r="S29" s="63"/>
      <c r="T29" s="63"/>
      <c r="U29" s="63"/>
    </row>
    <row r="30" spans="2:31" customFormat="1" ht="52.5" customHeight="1" x14ac:dyDescent="0.25">
      <c r="B30" s="230" t="s">
        <v>10</v>
      </c>
      <c r="C30" s="230"/>
      <c r="D30" s="230"/>
      <c r="E30" s="230"/>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row>
    <row r="31" spans="2:31" customFormat="1" x14ac:dyDescent="0.25">
      <c r="B31" s="224"/>
      <c r="C31" s="224"/>
      <c r="D31" s="224"/>
      <c r="E31" s="224"/>
      <c r="F31" s="224"/>
      <c r="G31" s="224"/>
      <c r="H31" s="224"/>
      <c r="I31" s="224"/>
      <c r="J31" s="224"/>
      <c r="K31" s="224"/>
      <c r="L31" s="224"/>
      <c r="M31" s="63"/>
      <c r="N31" s="63"/>
      <c r="O31" s="63"/>
      <c r="P31" s="63"/>
      <c r="Q31" s="63"/>
      <c r="R31" s="63"/>
      <c r="S31" s="63"/>
      <c r="T31" s="63"/>
      <c r="U31" s="63"/>
    </row>
    <row r="32" spans="2:31" customFormat="1" ht="31.5" customHeight="1" x14ac:dyDescent="0.25">
      <c r="B32" s="228" t="s">
        <v>11</v>
      </c>
      <c r="C32" s="228"/>
      <c r="D32" s="228"/>
      <c r="E32" s="228"/>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row>
    <row r="33" spans="1:11" s="1" customFormat="1" x14ac:dyDescent="0.25">
      <c r="A33" s="65"/>
      <c r="B33" s="225"/>
      <c r="C33" s="225"/>
      <c r="D33" s="225"/>
      <c r="E33" s="225"/>
      <c r="F33" s="65"/>
      <c r="G33" s="65"/>
      <c r="H33" s="65"/>
      <c r="I33" s="65"/>
      <c r="J33" s="65"/>
      <c r="K33" s="65"/>
    </row>
  </sheetData>
  <sheetProtection algorithmName="SHA-512" hashValue="A+EADVFdJ5RmaRFyWeCxTT/Svn1fJis05dYwDkDgCO/36hgAn2/VAVMcCYtR7HxZxoDQq277fbs7c5EYgLK88Q==" saltValue="Ieebe8T69oUmauHeKVlj9Q==" spinCount="100000" sheet="1" objects="1" scenarios="1"/>
  <mergeCells count="13">
    <mergeCell ref="B31:L31"/>
    <mergeCell ref="B33:E33"/>
    <mergeCell ref="B2:B5"/>
    <mergeCell ref="D2:E2"/>
    <mergeCell ref="D3:E3"/>
    <mergeCell ref="D4:E4"/>
    <mergeCell ref="D5:E5"/>
    <mergeCell ref="C4:C5"/>
    <mergeCell ref="B32:E32"/>
    <mergeCell ref="B26:E26"/>
    <mergeCell ref="B28:L28"/>
    <mergeCell ref="B29:L29"/>
    <mergeCell ref="B30:E30"/>
  </mergeCells>
  <pageMargins left="0.7" right="0.7" top="0.75" bottom="0.75" header="0.3" footer="0.3"/>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 </vt:lpstr>
      <vt:lpstr>Valoracion del riesgo</vt:lpstr>
      <vt:lpstr>MATRIZ</vt:lpstr>
      <vt:lpstr>Valoracion de eficacia </vt:lpstr>
      <vt:lpstr>Tabla de peligros</vt:lpstr>
      <vt:lpstr>PELIGROS HIGIENICOS</vt:lpstr>
      <vt:lpstr>Control Cambios Registro </vt:lpstr>
      <vt:lpstr>'Control Cambios Registro '!Área_de_impresión</vt:lpstr>
      <vt:lpstr>MATRIZ!Área_de_impresión</vt:lpstr>
      <vt:lpstr>'MENÚ '!Área_de_impresión</vt:lpstr>
      <vt:lpstr>'PELIGROS HIGIENICOS'!Área_de_impresión</vt:lpstr>
      <vt:lpstr>'Tabla de peligros'!Área_de_impresión</vt:lpstr>
      <vt:lpstr>'Valoracion de eficacia '!Área_de_impresión</vt:lpstr>
      <vt:lpstr>'Valoracion del riesgo'!Área_de_impresión</vt:lpstr>
      <vt:lpstr>MATRIZ!Títulos_a_imprimir</vt:lpstr>
      <vt:lpstr>'PELIGROS HIGIENICOS'!Títulos_a_imprimir</vt:lpstr>
      <vt:lpstr>'Tabla de peligros'!Títulos_a_imprimir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YENIFER ALEJANDRA PANQUEVA PAEZ</cp:lastModifiedBy>
  <cp:revision/>
  <dcterms:created xsi:type="dcterms:W3CDTF">2017-04-28T13:22:52Z</dcterms:created>
  <dcterms:modified xsi:type="dcterms:W3CDTF">2026-05-28T16:52:08Z</dcterms:modified>
  <cp:category/>
  <cp:contentStatus/>
</cp:coreProperties>
</file>