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hidePivotFieldList="1"/>
  <mc:AlternateContent xmlns:mc="http://schemas.openxmlformats.org/markup-compatibility/2006">
    <mc:Choice Requires="x15">
      <x15ac:absPath xmlns:x15ac="http://schemas.microsoft.com/office/spreadsheetml/2010/11/ac" url="C:\Users\sandr\Downloads\"/>
    </mc:Choice>
  </mc:AlternateContent>
  <xr:revisionPtr revIDLastSave="0" documentId="8_{EE2D7E36-1237-485E-A94A-9438DDCA8BEB}" xr6:coauthVersionLast="47" xr6:coauthVersionMax="47" xr10:uidLastSave="{00000000-0000-0000-0000-000000000000}"/>
  <bookViews>
    <workbookView showSheetTabs="0" xWindow="0" yWindow="1344" windowWidth="23040" windowHeight="11616" firstSheet="1" activeTab="1" xr2:uid="{00000000-000D-0000-FFFF-FFFF00000000}"/>
  </bookViews>
  <sheets>
    <sheet name="Hoja6" sheetId="8" r:id="rId1"/>
    <sheet name="DASBOARD" sheetId="10" r:id="rId2"/>
    <sheet name="REPORTE" sheetId="1" r:id="rId3"/>
    <sheet name="FUENTES" sheetId="12" r:id="rId4"/>
  </sheets>
  <definedNames>
    <definedName name="_xlnm._FilterDatabase" localSheetId="2" hidden="1">REPORTE!$B$6:$T$50</definedName>
    <definedName name="SegmentaciónDeDatos_PLANES_DE_MEJORAMIENTO">#N/A</definedName>
  </definedNames>
  <calcPr calcId="191029"/>
  <pivotCaches>
    <pivotCache cacheId="0" r:id="rId5"/>
  </pivotCaches>
  <extLst>
    <ext xmlns:x14="http://schemas.microsoft.com/office/spreadsheetml/2009/9/main" uri="{BBE1A952-AA13-448e-AADC-164F8A28A991}">
      <x14:slicerCaches>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 r="C31" i="12" l="1"/>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F50" i="1"/>
  <c r="G50" i="1" s="1"/>
  <c r="E49" i="1"/>
  <c r="F49" i="1" s="1"/>
  <c r="D49" i="1"/>
  <c r="E48" i="1"/>
  <c r="F48" i="1" s="1"/>
  <c r="D48" i="1"/>
  <c r="E47" i="1"/>
  <c r="F47" i="1" s="1"/>
  <c r="D47" i="1"/>
  <c r="E46" i="1"/>
  <c r="F46" i="1" s="1"/>
  <c r="D46" i="1"/>
  <c r="E45" i="1"/>
  <c r="F45" i="1" s="1"/>
  <c r="D45" i="1"/>
  <c r="E44" i="1"/>
  <c r="F44" i="1" s="1"/>
  <c r="D44" i="1"/>
  <c r="E43" i="1"/>
  <c r="F43" i="1" s="1"/>
  <c r="D43" i="1"/>
  <c r="E42" i="1"/>
  <c r="F42" i="1" s="1"/>
  <c r="D42" i="1"/>
  <c r="E41" i="1"/>
  <c r="F41" i="1" s="1"/>
  <c r="D41" i="1"/>
  <c r="E40" i="1"/>
  <c r="F40" i="1" s="1"/>
  <c r="D40" i="1"/>
  <c r="E39" i="1"/>
  <c r="F39" i="1" s="1"/>
  <c r="D39" i="1"/>
  <c r="E38" i="1"/>
  <c r="F38" i="1" s="1"/>
  <c r="D38" i="1"/>
  <c r="E37" i="1"/>
  <c r="F37" i="1" s="1"/>
  <c r="D37" i="1"/>
  <c r="E36" i="1"/>
  <c r="F36" i="1" s="1"/>
  <c r="D36" i="1"/>
  <c r="E35" i="1"/>
  <c r="F35" i="1" s="1"/>
  <c r="D35" i="1"/>
  <c r="E34" i="1"/>
  <c r="F34" i="1" s="1"/>
  <c r="D34" i="1"/>
  <c r="E33" i="1"/>
  <c r="F33" i="1" s="1"/>
  <c r="D33" i="1"/>
  <c r="E32" i="1"/>
  <c r="F32" i="1" s="1"/>
  <c r="D32" i="1"/>
  <c r="E31" i="1"/>
  <c r="F31" i="1" s="1"/>
  <c r="D31" i="1"/>
  <c r="E30" i="1"/>
  <c r="F30" i="1" s="1"/>
  <c r="D30" i="1"/>
  <c r="E29" i="1"/>
  <c r="F29" i="1" s="1"/>
  <c r="D29" i="1"/>
  <c r="E28" i="1"/>
  <c r="F28" i="1" s="1"/>
  <c r="D28" i="1"/>
  <c r="E27" i="1"/>
  <c r="F27" i="1" s="1"/>
  <c r="D27" i="1"/>
  <c r="B7" i="8" s="1"/>
  <c r="E26" i="1"/>
  <c r="F26" i="1" s="1"/>
  <c r="E25" i="1"/>
  <c r="F25" i="1" s="1"/>
  <c r="D25" i="1"/>
  <c r="E24" i="1"/>
  <c r="F24" i="1" s="1"/>
  <c r="D24" i="1"/>
  <c r="E23" i="1"/>
  <c r="F23" i="1" s="1"/>
  <c r="D23" i="1"/>
  <c r="E22" i="1"/>
  <c r="F22" i="1" s="1"/>
  <c r="D22" i="1"/>
  <c r="E21" i="1"/>
  <c r="F21" i="1" s="1"/>
  <c r="D21" i="1"/>
  <c r="E20" i="1"/>
  <c r="F20" i="1" s="1"/>
  <c r="D20" i="1"/>
  <c r="E19" i="1"/>
  <c r="F19" i="1" s="1"/>
  <c r="D19" i="1"/>
  <c r="E18" i="1"/>
  <c r="F18" i="1" s="1"/>
  <c r="D18" i="1"/>
  <c r="E17" i="1"/>
  <c r="F17" i="1" s="1"/>
  <c r="D17" i="1"/>
  <c r="E16" i="1"/>
  <c r="F16" i="1" s="1"/>
  <c r="D16" i="1"/>
  <c r="E15" i="1"/>
  <c r="F15" i="1" s="1"/>
  <c r="D15" i="1"/>
  <c r="E14" i="1"/>
  <c r="F14" i="1" s="1"/>
  <c r="D14" i="1"/>
  <c r="E13" i="1"/>
  <c r="F13" i="1" s="1"/>
  <c r="D13" i="1"/>
  <c r="E12" i="1"/>
  <c r="F12" i="1" s="1"/>
  <c r="D12" i="1"/>
  <c r="E11" i="1"/>
  <c r="F11" i="1" s="1"/>
  <c r="D11" i="1"/>
  <c r="E10" i="1"/>
  <c r="F10" i="1" s="1"/>
  <c r="D10" i="1"/>
  <c r="E9" i="1"/>
  <c r="F9" i="1" s="1"/>
  <c r="D9" i="1"/>
  <c r="E8" i="1"/>
  <c r="F8" i="1" s="1"/>
  <c r="D8" i="1"/>
  <c r="E7" i="1"/>
  <c r="F7" i="1" s="1"/>
  <c r="D7" i="1"/>
</calcChain>
</file>

<file path=xl/sharedStrings.xml><?xml version="1.0" encoding="utf-8"?>
<sst xmlns="http://schemas.openxmlformats.org/spreadsheetml/2006/main" count="220" uniqueCount="165">
  <si>
    <t>Etiquetas de columna</t>
  </si>
  <si>
    <t>Etiquetas de fila</t>
  </si>
  <si>
    <t>Suma de No. SEGUIMIENTOS REALIZADOS</t>
  </si>
  <si>
    <t>1 SEGUIMIENTO</t>
  </si>
  <si>
    <t xml:space="preserve">2 SEGUIMIENTO </t>
  </si>
  <si>
    <t xml:space="preserve">3 SEGUIMIENTO </t>
  </si>
  <si>
    <t xml:space="preserve">4 SEGUIMIENTO </t>
  </si>
  <si>
    <t xml:space="preserve">5 SEGUIMIENTO </t>
  </si>
  <si>
    <t>6 SEGUIMIENTO</t>
  </si>
  <si>
    <t>7 SEGUIMIENTO</t>
  </si>
  <si>
    <t>8 SEGUIMIENTO</t>
  </si>
  <si>
    <t>9 SEGUIMIENTO</t>
  </si>
  <si>
    <t>Valores</t>
  </si>
  <si>
    <t>PM RXD VIGENCIA 2021 SGA</t>
  </si>
  <si>
    <t>Total general</t>
  </si>
  <si>
    <t>Avance</t>
  </si>
  <si>
    <t>En proceso</t>
  </si>
  <si>
    <t>No. DE PLANES DE MEJORAMIENTO</t>
  </si>
  <si>
    <t>Cuenta de PRIMER SEGUIMIENTO</t>
  </si>
  <si>
    <t>Vigencia 2021</t>
  </si>
  <si>
    <t>OBSERVACIONES</t>
  </si>
  <si>
    <t>PLANES DE MEJORAMIENTO</t>
  </si>
  <si>
    <t>LINK DE ACCESO ONEDRIVE</t>
  </si>
  <si>
    <t>No. SEGUIMIENTOS REALIZADOS</t>
  </si>
  <si>
    <t>ESTADO DE AVANCE ACTUAL</t>
  </si>
  <si>
    <t>PENDIENTE</t>
  </si>
  <si>
    <t>PRIMER SEGUIMIENTO</t>
  </si>
  <si>
    <t>SEGUNDO SEGUIMIENTO</t>
  </si>
  <si>
    <t>TERCER SEGUIMIENTO</t>
  </si>
  <si>
    <t>CUARTO SEGUIMIENTO</t>
  </si>
  <si>
    <t>QUINTO SEGUIMIENTO</t>
  </si>
  <si>
    <t>SEXTO SEGUIMIENTO</t>
  </si>
  <si>
    <t>SEPTIMO SEGUIMIENTO</t>
  </si>
  <si>
    <t>OCTAVO SEGUIMIENTO</t>
  </si>
  <si>
    <t>NOVENO SEGUIMIENTO</t>
  </si>
  <si>
    <t>VIGENCIA</t>
  </si>
  <si>
    <t xml:space="preserve">OBSERVACIONES </t>
  </si>
  <si>
    <t xml:space="preserve">FECHA DE VENCIMIENTO </t>
  </si>
  <si>
    <t>PLAN ANUAL DE ADQUISICIONES</t>
  </si>
  <si>
    <t>44 Lineas Proyectadas
27 Lineas iniciadas/implementadas
17 Lineas pendientes de iniciar</t>
  </si>
  <si>
    <t>PAA VIGENCIA 2022</t>
  </si>
  <si>
    <t>PM  DE DIAGNOSTICO ACADEMICO - OF GRADUADOS</t>
  </si>
  <si>
    <t>La fecha de vencimiento del presente plan es el dia 15-12-2022</t>
  </si>
  <si>
    <t xml:space="preserve">PM MINISTERIO DE EDUCACIÓN </t>
  </si>
  <si>
    <t>El plan de mejoramiento tiene un termino de ejecución desde el año el 2020 hasta el 2021</t>
  </si>
  <si>
    <t>PM INCLUSIÓN</t>
  </si>
  <si>
    <t>Vigencia 2020</t>
  </si>
  <si>
    <t>PM RXD VIGENCIA 2019</t>
  </si>
  <si>
    <t>PM RXD  VIGENCIA 2020 SGC</t>
  </si>
  <si>
    <t>PM RXD VIGENCIA 2020 SGSI</t>
  </si>
  <si>
    <t>PM RXD VIGENCIA 2021 SGC</t>
  </si>
  <si>
    <t>PM RXD VIGENCIA 2021 SGSI</t>
  </si>
  <si>
    <t>vigencia 2021</t>
  </si>
  <si>
    <t>PM RXD VIGENCIA 2021 SG-SST</t>
  </si>
  <si>
    <t xml:space="preserve">El plan de mejoramiento tiene un término de ejecución hasta el año  2022. </t>
  </si>
  <si>
    <t>PM ACCESIBILIDAD-INFRAESTRUCTURA</t>
  </si>
  <si>
    <t>PM ACCESIBILIDAD WEB</t>
  </si>
  <si>
    <t xml:space="preserve">El plan de mejoramiento tiene un término de ejecución hasta el 30 nov 2022. </t>
  </si>
  <si>
    <t>2020-2022</t>
  </si>
  <si>
    <t xml:space="preserve">El plan de mejoramiento tiene un término de ejecución, desde el 2020 hasta el 2022. </t>
  </si>
  <si>
    <t xml:space="preserve">PM DIALOGANDO CON EL MUNDO </t>
  </si>
  <si>
    <t xml:space="preserve">El plan de mejoramiento tiene un termino de ejecución hasta el mes de septiembre del 2021.
</t>
  </si>
  <si>
    <t>PM CONTRALORIA VIG 2020</t>
  </si>
  <si>
    <t>2021-2022</t>
  </si>
  <si>
    <t xml:space="preserve">El Plan de Mejoramiento tiene un termino de ejecución hasta agosto del 2022
</t>
  </si>
  <si>
    <t>PM FURAG - PLANEACIÓN</t>
  </si>
  <si>
    <t>PM FURAG - SISTEMAS Y TECNOLOGIA</t>
  </si>
  <si>
    <t>PM FURAG - CONTROL INTERNO</t>
  </si>
  <si>
    <t>PM FURAG - SERVICIO DE ATENCIÓN AL CIUDADANO</t>
  </si>
  <si>
    <t>PM FURAG - COMUNICACIONES</t>
  </si>
  <si>
    <t>PM FURAG - ARCHIVO Y CORRESPONDENCIA</t>
  </si>
  <si>
    <t>PM CONDICIONES INSTITUCIONALES</t>
  </si>
  <si>
    <t>PM OMIS - SECCIONAL UBATÉ</t>
  </si>
  <si>
    <t>Las actividades propuestos dentro del plan de mejoramiento, tienen como fecha límite de cumplimiento, el 31 diciembre de 2020</t>
  </si>
  <si>
    <t>PM OMIS - SECCIONAL GIRARDOT</t>
  </si>
  <si>
    <t>PM OMIS - EXTENSIÓN ZIPAQUIRA</t>
  </si>
  <si>
    <t>PM OMIS - EXTENSIÓN SOACHA</t>
  </si>
  <si>
    <t>PM OMIS -  EXTENSIÓN FACATATIVA</t>
  </si>
  <si>
    <t>PM OMIS - EXTENSIÓN CHÍA</t>
  </si>
  <si>
    <t xml:space="preserve">PM LEY DE PROTECCIÓN DE DATOS </t>
  </si>
  <si>
    <t>PM SG-SST</t>
  </si>
  <si>
    <t>Vigencia 2022</t>
  </si>
  <si>
    <t>PM SABER PRO - ZOOTECNIA FGGA</t>
  </si>
  <si>
    <t>PM SABER PRO - ING ELECTRONICA FGGA</t>
  </si>
  <si>
    <t xml:space="preserve">POLITICA DE TALENTO HUMANO </t>
  </si>
  <si>
    <t>POLITICA DE GESTIÓN DEL CONOCIMIENTO</t>
  </si>
  <si>
    <t>POLITICA DE PLANEACIÓN</t>
  </si>
  <si>
    <t>POLITICA DE DEFENSA JURIDICA</t>
  </si>
  <si>
    <t>POLITICA DE CONTROL INTERNO</t>
  </si>
  <si>
    <t xml:space="preserve">POLITICA DE FORTALECIMIENTO ORGANIZACIONAL </t>
  </si>
  <si>
    <t>POLITICA DE GOBIERNO DIGITAL</t>
  </si>
  <si>
    <t xml:space="preserve">POLITICA DE SEGURIDAD DIGITAL </t>
  </si>
  <si>
    <t>POLITICA DE PARTICIPACIÓN CIUDADANA</t>
  </si>
  <si>
    <t>POLITICA DE SEGUIMIENTO Y EVALUACIÓN</t>
  </si>
  <si>
    <t>POLITICA DE TRANSPARENCIA</t>
  </si>
  <si>
    <t>POLITICA DOCUMENTAL</t>
  </si>
  <si>
    <t>POLITICA DEL SISTEMA DE ATENCIÓN AL CIUDADANO</t>
  </si>
  <si>
    <t xml:space="preserve">FECHAS DE SEGUIMIENTO </t>
  </si>
  <si>
    <t>PM SISTEMA DE GESTIÓN AMBIENTAL</t>
  </si>
  <si>
    <t>PM REACREDITACIÓN SOCIALES</t>
  </si>
  <si>
    <t>PM CONTRALORIA</t>
  </si>
  <si>
    <t>PM CONDICIONES INCIALES</t>
  </si>
  <si>
    <t>PM BRECHAS TRANSPARENCIA</t>
  </si>
  <si>
    <t>PM SABER PRO - ADMON EMPRESAS FGGA</t>
  </si>
  <si>
    <t>PM SABER PRO - ENFERMERIA GDTO</t>
  </si>
  <si>
    <t>PM SABER PRO -  MUSICA ZIPA</t>
  </si>
  <si>
    <t>PM SABER PRO - LIC CIENCIAS DEL DEPORTE FGGA</t>
  </si>
  <si>
    <t>PM SABER PRO - LIC CIENCIAS SOCIALES FGGA</t>
  </si>
  <si>
    <t>PM LEY ANTISOBORNO</t>
  </si>
  <si>
    <t>CITGO DIGITAL</t>
  </si>
  <si>
    <t>DECIMO SEGUIMIENTO</t>
  </si>
  <si>
    <t>10 SEGUIMIENTO</t>
  </si>
  <si>
    <t>En revisión de  las diez (10) actividades
pendientes se realiza el seguimiento con corte al 28 de marzo de 2022
el cual se logra cerrar con la oportuna respuesta de los procesos de
cuatro (4) actividades.</t>
  </si>
  <si>
    <t>PM RENOVACIÓN ACREDITACIÓN  LIC. CIENCIAS SOCIALES</t>
  </si>
  <si>
    <t xml:space="preserve">PM RENOVACIÓN ACREDITACIÓN INGENIERIA ELECTRONICA </t>
  </si>
  <si>
    <t>PM RENOVACIÓN ACREDITACIÓN ZOOTECNIA</t>
  </si>
  <si>
    <t xml:space="preserve"> Actualmente el PM cuenta con un avance de 89%, donde se presenta un avance general de cada una de las 19 actividades , se encuentran dos actividades pendientes .</t>
  </si>
  <si>
    <t>En verificación de esta vigencia se verifica que
tenía siete (7) el cual era el 91%, las actividades pendientes las cuales se solicitaron por
medio de oficio y correo electrónico a 14 procesos, los cuales allegaron
evidencias respectivas a cada actividad, las cuales se encuentran en el drive</t>
  </si>
  <si>
    <t xml:space="preserve">En seguimiento se evidencia total del plan de mejoramiento </t>
  </si>
  <si>
    <t>En seguimiento a esta actividad se empieza con un
primer seguimiento, gracias a el proceso se presenta un buen avance.</t>
  </si>
  <si>
    <t>En primer seguimiento a este plan se evidencia que tiene
ocho (8) actividades</t>
  </si>
  <si>
    <t>En seguimiento a este plan se evidencia seis (6)
actividades.</t>
  </si>
  <si>
    <t xml:space="preserve">En seguimiento a este plan se evidencia veintisiete
(27) actividades </t>
  </si>
  <si>
    <t xml:space="preserve">En seguimiento a este plan de mejoramiento que tiene 7
hallazgos con diecinueve (19) actividades de las cuales se encuentran dos (2)
cerradas, cuatro (4) en avance y doce (14) en términos </t>
  </si>
  <si>
    <t>El ultimo seguimiento se realizó con corte a 30 de Noviembre del año 2022.</t>
  </si>
  <si>
    <t>En seguimiento a las actividades con corte a 30 de noviembre del año 2022  se evidencia que
siguen pendiente una (1) actividad.</t>
  </si>
  <si>
    <t>se evidencia un informe anterior en un 83% el cual se pudo lograr un avance gracias a los procesos involucrados y responsables descritas en este plan de mejoramiento.</t>
  </si>
  <si>
    <t>En seguimiento a este plan se evidencia que el anterior
seguimiento tuvo un alcance del 75%, (25 ACTIVIDADES) se realizó mesa de
trabajo con planeación y equidad y diversidad donde se presentaron
evidencias.</t>
  </si>
  <si>
    <t>Se realiza quinto seguimiento corte 30 de noviembre de 2022.
No se modifica el plan de mejora de acuerdo a la articulacion de los resultados del FURAG.</t>
  </si>
  <si>
    <t xml:space="preserve">Se realiza quinto  seguimiento corte 30 de noviembre del 2022. Se modifica el plan de mejora, se incluyen nuevas actividades de acuerdo a la articulacion de los resultados del FURAG.
</t>
  </si>
  <si>
    <t>Se realiza quinto seguimiento corte 30 de junio del 2022. Se modifica el plan de mejora, se incluyen nuevas actividades de acuerdo a la articulacion de los resultados del FURAG.</t>
  </si>
  <si>
    <t>Vigencias 2020 - 2021 - 2022 - 2023</t>
  </si>
  <si>
    <t>Se realiza sexto seguimiento corte 30 de noviembre del 2022. No se modifica el plan de mejora de acuerdo a la articulacion de los resultados del FURAG.</t>
  </si>
  <si>
    <t>Se realiza sexto seguimiento corte 30 de noviembre del 2022. Se modifica el plan de mejora, se incluyen nuevas actividades de acuerdo a la articulacion de los resultados del FURAG.</t>
  </si>
  <si>
    <t>Se realiza quinto seguimiento corte 30 de junio del 2022. No se modifica el plan de mejora de acuerdo a la articulacion de los resultados del FURAG.</t>
  </si>
  <si>
    <t>Se realiza quinto seguimiento corte 30 de noviembre del 2022. Se modifica el plan de mejora, se incluyen nuevas actividades de acuerdo a la articulacion de los resultados del FURAG.</t>
  </si>
  <si>
    <t>Se realiza eptimo seguimiento corte 30 de noviembre del 2022.  Se modifica el plan de mejora, se incluyen nuevas actividades de acuerdo a la articulacion de los resultados del FURAG.</t>
  </si>
  <si>
    <t>Se realiza septimo seguimiento corte 30 de noviembre del 2022.  Se modifica el plan de mejora, se incluyen nuevas actividades de acuerdo a la articulacion de los resultados del FURAG.</t>
  </si>
  <si>
    <t xml:space="preserve">Se realiza primer seguimiento corte 30 de noviembre del 2022. plan de mejora nuevo. 
</t>
  </si>
  <si>
    <t xml:space="preserve">N° ACTIVIDADES ABIERTAS:  25, equivalente al 31% del Plan de Mejoramiento. 
N° TOTAL DE ACTIVIDADES CERRADAS:  55, equivalente al 69% del Plan de Mejoramiento. </t>
  </si>
  <si>
    <t>Seguimiento con corte a noviembre del 2022. puntos por resaltar la realización de la campaña del día de la protección de datos en la universidad de Cundinamarca</t>
  </si>
  <si>
    <t>Con corte a 16 de marzo del año 2022. El plan cuenta con 22 actividades de las cuales 3 abiertas las cuales  se encuentran vencidas y 19 Cerradas.</t>
  </si>
  <si>
    <t xml:space="preserve">El plan de mejoramiento tiene un término de ejecución, desde el 2022 hasta el 2024. </t>
  </si>
  <si>
    <t xml:space="preserve">Las actividades del presente plan de mejoramiento se encuentran contempladas hasta el mes de agosto de la vigencia 2024, por tanto, las mismas se encuentran dentro de los términos de ejecución. </t>
  </si>
  <si>
    <t xml:space="preserve">Las actividades del presente plan de mejoramiento se encuentran contempladas hasta el mes de agosto de la vigencia 2024, por tanto, las mismas se encuentran dentro de los términos de ejecución.
</t>
  </si>
  <si>
    <t xml:space="preserve">El septimo   seguimiento se realizó con corte a 30 de Noviembre  del 2022 del cual se obtuvo un avance del 10% desde el ultimo seguimiento y un cierre acumulado la fecha de 13 actividades.
</t>
  </si>
  <si>
    <t>Las actividades del presente plan de mejoramiento se encuentran contempladas hasta el 15 de diciembre del 2022 y el tercer seguimiento se llevó a cabo con corte al 30 de noviembre del 2022. Se presentaron actividades que aún continuan abiertas, unas por continuar en proceso y otras actividades que requieren articulación con Autoevaluación y Acreditación para validación de conformidad.</t>
  </si>
  <si>
    <t xml:space="preserve">POLITICA INFORMACIÓN Y COMUNICACIONES </t>
  </si>
  <si>
    <t>PM - SABER PRO ADMON DE EMPRESAS EXT. CHIA</t>
  </si>
  <si>
    <t>PM - SABER PRO ADMON DE EMPRESAS SEC. GIRARDOT</t>
  </si>
  <si>
    <t>PM- SABER PRO CONTADURIA PÚBLICA SEDE FUSAGASUGÁ</t>
  </si>
  <si>
    <t>PM - SABER PRO CIENCIAS DEL DEPORTE EXT SOACHA</t>
  </si>
  <si>
    <t>PM - SABER PRO INGENIERIA AMBIENTAL SEC. GIRARDOT</t>
  </si>
  <si>
    <t>PM- SABER PRO ING. ELECTRONICA  SEDE FUSAGASUGÁ</t>
  </si>
  <si>
    <t xml:space="preserve">PM - SABER PRO ING. AMBIENTAL EXT. FACATATIVA </t>
  </si>
  <si>
    <t>PM-  SABER PRO ZOOTECNICA SEC. UBATÉ</t>
  </si>
  <si>
    <t>VIGENCIA 2022</t>
  </si>
  <si>
    <t>VIGENCIA 2023</t>
  </si>
  <si>
    <t>VIGENCIA 2024</t>
  </si>
  <si>
    <t>VIGENCIA 2025</t>
  </si>
  <si>
    <t>VIGENCIA 2026</t>
  </si>
  <si>
    <t>VIGENCIA 2027</t>
  </si>
  <si>
    <t>VIGENCIA 2028</t>
  </si>
  <si>
    <t>VIGENCIA 2029</t>
  </si>
  <si>
    <t>Actualmente el PM cuenta con un avance del 100% , asi las cosas, se da cierre a todas las actividades planificadas en su primer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</si>
</sst>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1"/>
      <color theme="1"/>
      <name val="Calibri"/>
      <family val="2"/>
      <scheme val="minor"/>
    </font>
    <font>
      <sz val="11"/>
      <color theme="1"/>
      <name val="Century Gothic"/>
      <family val="2"/>
    </font>
    <font>
      <b/>
      <sz val="12"/>
      <color theme="0"/>
      <name val="Century Gothic"/>
      <family val="2"/>
    </font>
    <font>
      <b/>
      <sz val="12"/>
      <color theme="1"/>
      <name val="Century Gothic"/>
      <family val="2"/>
    </font>
    <font>
      <sz val="12"/>
      <color theme="1"/>
      <name val="Century Gothic"/>
      <family val="2"/>
    </font>
    <font>
      <sz val="11"/>
      <color theme="0"/>
      <name val="Calibri"/>
      <family val="2"/>
      <scheme val="minor"/>
    </font>
    <font>
      <b/>
      <i/>
      <sz val="11"/>
      <color theme="1"/>
      <name val="Century Gothic"/>
      <family val="2"/>
    </font>
    <font>
      <b/>
      <sz val="12"/>
      <color rgb="FFFFFFFF"/>
      <name val="Century Gothic"/>
      <family val="2"/>
    </font>
    <font>
      <sz val="12"/>
      <color rgb="FF000000"/>
      <name val="Century Gothic"/>
      <family val="2"/>
    </font>
    <font>
      <b/>
      <sz val="20"/>
      <color theme="1"/>
      <name val="Century Gothic"/>
      <family val="2"/>
    </font>
    <font>
      <sz val="8"/>
      <name val="Calibri"/>
      <family val="2"/>
      <scheme val="minor"/>
    </font>
  </fonts>
  <fills count="8">
    <fill>
      <patternFill patternType="none"/>
    </fill>
    <fill>
      <patternFill patternType="gray125"/>
    </fill>
    <fill>
      <patternFill patternType="solid">
        <fgColor rgb="FF00482B"/>
        <bgColor indexed="64"/>
      </patternFill>
    </fill>
    <fill>
      <patternFill patternType="solid">
        <fgColor theme="0" tint="-4.9989318521683403E-2"/>
        <bgColor indexed="64"/>
      </patternFill>
    </fill>
    <fill>
      <patternFill patternType="solid">
        <fgColor rgb="FFFBE122"/>
        <bgColor indexed="64"/>
      </patternFill>
    </fill>
    <fill>
      <patternFill patternType="solid">
        <fgColor theme="0"/>
        <bgColor indexed="64"/>
      </patternFill>
    </fill>
    <fill>
      <patternFill patternType="solid">
        <fgColor rgb="FFFFFF00"/>
        <bgColor indexed="64"/>
      </patternFill>
    </fill>
    <fill>
      <patternFill patternType="solid">
        <fgColor rgb="FF00482B"/>
        <bgColor rgb="FF000000"/>
      </patternFill>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8">
    <xf numFmtId="0" fontId="0" fillId="0" borderId="0" xfId="0"/>
    <xf numFmtId="0" fontId="0" fillId="0" borderId="0" xfId="0" applyAlignment="1">
      <alignment horizontal="center"/>
    </xf>
    <xf numFmtId="0" fontId="0" fillId="0" borderId="0" xfId="0" pivotButton="1"/>
    <xf numFmtId="0" fontId="0" fillId="0" borderId="0" xfId="0" applyAlignment="1">
      <alignment horizontal="left"/>
    </xf>
    <xf numFmtId="9" fontId="0" fillId="0" borderId="0" xfId="0" applyNumberFormat="1"/>
    <xf numFmtId="0" fontId="0" fillId="3" borderId="0" xfId="0" applyFill="1"/>
    <xf numFmtId="0" fontId="3" fillId="2" borderId="0" xfId="0" applyFont="1" applyFill="1" applyAlignment="1">
      <alignment vertical="center" wrapText="1"/>
    </xf>
    <xf numFmtId="0" fontId="3" fillId="2" borderId="0" xfId="0" applyFont="1" applyFill="1" applyAlignment="1">
      <alignment horizontal="center" vertical="center" wrapText="1"/>
    </xf>
    <xf numFmtId="0" fontId="4" fillId="0" borderId="0" xfId="0" applyFont="1" applyAlignment="1">
      <alignment vertical="center" wrapText="1"/>
    </xf>
    <xf numFmtId="0" fontId="2" fillId="0" borderId="1" xfId="0" applyFont="1" applyBorder="1"/>
    <xf numFmtId="1" fontId="5" fillId="0" borderId="1" xfId="0" applyNumberFormat="1" applyFont="1" applyBorder="1" applyAlignment="1">
      <alignment horizontal="center"/>
    </xf>
    <xf numFmtId="9" fontId="5" fillId="0" borderId="1" xfId="0" applyNumberFormat="1" applyFont="1" applyBorder="1" applyAlignment="1">
      <alignment horizontal="center"/>
    </xf>
    <xf numFmtId="0" fontId="5" fillId="0" borderId="1" xfId="0" applyFont="1" applyBorder="1" applyAlignment="1">
      <alignment horizontal="center"/>
    </xf>
    <xf numFmtId="9" fontId="5" fillId="0" borderId="1" xfId="1" applyFont="1" applyBorder="1" applyAlignment="1">
      <alignment horizontal="center"/>
    </xf>
    <xf numFmtId="9" fontId="0" fillId="5" borderId="2" xfId="0" applyNumberFormat="1" applyFill="1" applyBorder="1" applyAlignment="1" applyProtection="1">
      <alignment horizontal="center" vertical="center"/>
      <protection hidden="1"/>
    </xf>
    <xf numFmtId="0" fontId="0" fillId="5" borderId="4" xfId="0" applyFill="1" applyBorder="1" applyAlignment="1" applyProtection="1">
      <alignment horizontal="center" vertical="center"/>
      <protection hidden="1"/>
    </xf>
    <xf numFmtId="0" fontId="0" fillId="5" borderId="4" xfId="0" applyFill="1" applyBorder="1" applyProtection="1">
      <protection hidden="1"/>
    </xf>
    <xf numFmtId="0" fontId="0" fillId="5" borderId="5" xfId="0" applyFill="1" applyBorder="1" applyProtection="1">
      <protection hidden="1"/>
    </xf>
    <xf numFmtId="9" fontId="0" fillId="5" borderId="0" xfId="0" applyNumberFormat="1" applyFill="1" applyAlignment="1" applyProtection="1">
      <alignment horizontal="center"/>
      <protection hidden="1"/>
    </xf>
    <xf numFmtId="9" fontId="6" fillId="0" borderId="0" xfId="0" applyNumberFormat="1" applyFont="1" applyAlignment="1">
      <alignment horizontal="center"/>
    </xf>
    <xf numFmtId="0" fontId="6" fillId="0" borderId="0" xfId="0" applyFont="1" applyAlignment="1">
      <alignment horizontal="center"/>
    </xf>
    <xf numFmtId="0" fontId="0" fillId="6" borderId="0" xfId="0" applyFill="1"/>
    <xf numFmtId="0" fontId="8" fillId="7" borderId="0" xfId="0" applyFont="1" applyFill="1" applyAlignment="1">
      <alignment horizontal="center" vertical="center" wrapText="1"/>
    </xf>
    <xf numFmtId="0" fontId="0" fillId="0" borderId="0" xfId="0" applyAlignment="1">
      <alignment vertical="center"/>
    </xf>
    <xf numFmtId="0" fontId="0" fillId="0" borderId="0" xfId="0" applyAlignment="1">
      <alignment horizontal="left" indent="1"/>
    </xf>
    <xf numFmtId="9" fontId="6" fillId="0" borderId="0" xfId="1" applyFont="1" applyAlignment="1">
      <alignment horizontal="center"/>
    </xf>
    <xf numFmtId="0" fontId="0" fillId="5" borderId="0" xfId="0" applyFill="1"/>
    <xf numFmtId="0" fontId="6" fillId="0" borderId="0" xfId="0" applyFont="1"/>
    <xf numFmtId="1" fontId="0" fillId="0" borderId="0" xfId="1" applyNumberFormat="1" applyFont="1"/>
    <xf numFmtId="1" fontId="0" fillId="5" borderId="0" xfId="1" applyNumberFormat="1" applyFont="1" applyFill="1" applyBorder="1" applyProtection="1">
      <protection hidden="1"/>
    </xf>
    <xf numFmtId="9" fontId="0" fillId="0" borderId="0" xfId="1" applyFont="1"/>
    <xf numFmtId="9" fontId="0" fillId="5" borderId="3" xfId="1" applyFont="1" applyFill="1" applyBorder="1" applyProtection="1">
      <protection hidden="1"/>
    </xf>
    <xf numFmtId="9" fontId="0" fillId="5" borderId="0" xfId="1" applyFont="1" applyFill="1" applyBorder="1" applyProtection="1">
      <protection hidden="1"/>
    </xf>
    <xf numFmtId="9" fontId="0" fillId="5" borderId="6" xfId="1" applyFont="1" applyFill="1" applyBorder="1" applyProtection="1">
      <protection hidden="1"/>
    </xf>
    <xf numFmtId="9" fontId="10" fillId="0" borderId="7" xfId="1"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lignment horizontal="center" vertical="center" wrapText="1"/>
    </xf>
    <xf numFmtId="17" fontId="10" fillId="0" borderId="7" xfId="0" applyNumberFormat="1" applyFont="1" applyBorder="1" applyAlignment="1">
      <alignment horizontal="center" vertical="center" wrapText="1"/>
    </xf>
    <xf numFmtId="1" fontId="10" fillId="0" borderId="7" xfId="0" applyNumberFormat="1" applyFont="1" applyBorder="1" applyAlignment="1">
      <alignment horizontal="center" vertical="center"/>
    </xf>
    <xf numFmtId="1" fontId="5" fillId="0" borderId="7" xfId="0" applyNumberFormat="1" applyFont="1" applyBorder="1" applyAlignment="1">
      <alignment horizontal="center" vertical="center"/>
    </xf>
    <xf numFmtId="9" fontId="10" fillId="0" borderId="7" xfId="0" applyNumberFormat="1" applyFont="1" applyBorder="1" applyAlignment="1">
      <alignment horizontal="center" vertical="center"/>
    </xf>
    <xf numFmtId="0" fontId="9" fillId="0" borderId="7" xfId="0" applyFont="1" applyBorder="1" applyAlignment="1">
      <alignment horizontal="center" vertical="center" wrapText="1"/>
    </xf>
    <xf numFmtId="0" fontId="5" fillId="0" borderId="7" xfId="0" applyFont="1" applyBorder="1" applyAlignment="1">
      <alignment vertical="center"/>
    </xf>
    <xf numFmtId="1" fontId="10" fillId="0" borderId="7" xfId="0" applyNumberFormat="1" applyFont="1" applyBorder="1" applyAlignment="1">
      <alignment horizontal="center" vertical="center" wrapText="1"/>
    </xf>
    <xf numFmtId="17" fontId="9"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0" fillId="4" borderId="0" xfId="0" applyFill="1" applyAlignment="1">
      <alignment horizontal="center"/>
    </xf>
    <xf numFmtId="0" fontId="7" fillId="6" borderId="0" xfId="0" applyFont="1" applyFill="1" applyAlignment="1">
      <alignment horizontal="center" vertical="center"/>
    </xf>
  </cellXfs>
  <cellStyles count="2">
    <cellStyle name="Normal" xfId="0" builtinId="0"/>
    <cellStyle name="Porcentaje" xfId="1" builtinId="5"/>
  </cellStyles>
  <dxfs count="10">
    <dxf>
      <alignment wrapText="1" readingOrder="0"/>
    </dxf>
    <dxf>
      <numFmt numFmtId="13" formatCode="0%"/>
    </dxf>
    <dxf>
      <numFmt numFmtId="13" formatCode="0%"/>
    </dxf>
    <dxf>
      <numFmt numFmtId="13" formatCode="0%"/>
    </dxf>
    <dxf>
      <numFmt numFmtId="13" formatCode="0%"/>
    </dxf>
    <dxf>
      <font>
        <b/>
        <i val="0"/>
        <sz val="14"/>
        <color theme="0"/>
        <name val="Century Gothic"/>
        <scheme val="none"/>
      </font>
      <fill>
        <patternFill>
          <bgColor rgb="FF79C600"/>
        </patternFill>
      </fill>
    </dxf>
    <dxf>
      <fill>
        <patternFill>
          <fgColor rgb="FF00482B"/>
          <bgColor theme="0" tint="-4.9989318521683403E-2"/>
        </patternFill>
      </fill>
    </dxf>
    <dxf>
      <font>
        <b/>
        <i val="0"/>
        <color theme="0"/>
        <name val="Century Gothic"/>
        <scheme val="none"/>
      </font>
      <fill>
        <patternFill>
          <fgColor rgb="FF79C600"/>
        </patternFill>
      </fill>
    </dxf>
    <dxf>
      <font>
        <b/>
        <i val="0"/>
        <sz val="12"/>
        <color rgb="FF00482B"/>
        <name val="Century Gothic"/>
        <scheme val="none"/>
      </font>
      <fill>
        <patternFill>
          <fgColor rgb="FF00482B"/>
        </patternFill>
      </fill>
    </dxf>
    <dxf>
      <font>
        <name val="Century Gothic"/>
        <scheme val="none"/>
      </font>
      <fill>
        <patternFill>
          <fgColor rgb="FF00482B"/>
        </patternFill>
      </fill>
    </dxf>
  </dxfs>
  <tableStyles count="4" defaultTableStyle="TableStyleMedium2" defaultPivotStyle="PivotStyleLight16">
    <tableStyle name="Estilo de segmentación de datos 1" pivot="0" table="0" count="1" xr9:uid="{00000000-0011-0000-FFFF-FFFF00000000}">
      <tableStyleElement type="headerRow" dxfId="9"/>
    </tableStyle>
    <tableStyle name="Estilo de segmentación de datos 2" pivot="0" table="0" count="1" xr9:uid="{00000000-0011-0000-FFFF-FFFF01000000}">
      <tableStyleElement type="headerRow" dxfId="8"/>
    </tableStyle>
    <tableStyle name="Estilo de segmentación de datos 3" pivot="0" table="0" count="1" xr9:uid="{00000000-0011-0000-FFFF-FFFF02000000}">
      <tableStyleElement type="headerRow" dxfId="7"/>
    </tableStyle>
    <tableStyle name="Estilo de segmentación de datos 4" pivot="0" table="0" count="5" xr9:uid="{00000000-0011-0000-FFFF-FFFF03000000}">
      <tableStyleElement type="wholeTable" dxfId="6"/>
      <tableStyleElement type="headerRow" dxfId="5"/>
    </tableStyle>
  </tableStyles>
  <colors>
    <mruColors>
      <color rgb="FF007B3E"/>
      <color rgb="FF79C000"/>
      <color rgb="FFDAAA00"/>
      <color rgb="FF00482B"/>
      <color rgb="FF79C600"/>
      <color rgb="FFFBE122"/>
    </mruColors>
  </colors>
  <extLst>
    <ext xmlns:x14="http://schemas.microsoft.com/office/spreadsheetml/2009/9/main" uri="{46F421CA-312F-682f-3DD2-61675219B42D}">
      <x14:dxfs count="3">
        <dxf>
          <font>
            <b/>
            <i val="0"/>
            <color theme="0"/>
            <name val="Century Gothic"/>
            <scheme val="none"/>
          </font>
          <fill>
            <patternFill>
              <fgColor rgb="FF00482B"/>
            </patternFill>
          </fill>
        </dxf>
        <dxf>
          <font>
            <color theme="0"/>
            <name val="Century Gothic"/>
            <scheme val="none"/>
          </font>
          <fill>
            <patternFill>
              <fgColor rgb="FF00482B"/>
            </patternFill>
          </fill>
        </dxf>
        <dxf>
          <font>
            <b/>
            <i val="0"/>
            <color theme="0"/>
            <name val="Century Gothic"/>
            <scheme val="none"/>
          </font>
          <fill>
            <patternFill patternType="solid">
              <fgColor rgb="FF00482B"/>
              <bgColor rgb="FF00482B"/>
            </patternFill>
          </fill>
        </dxf>
      </x14:dxfs>
    </ext>
    <ext xmlns:x14="http://schemas.microsoft.com/office/spreadsheetml/2009/9/main" uri="{EB79DEF2-80B8-43e5-95BD-54CBDDF9020C}">
      <x14:slicerStyles defaultSlicerStyle="Estilo de segmentación de datos 4">
        <x14:slicerStyle name="Estilo de segmentación de datos 1"/>
        <x14:slicerStyle name="Estilo de segmentación de datos 2"/>
        <x14:slicerStyle name="Estilo de segmentación de datos 3"/>
        <x14:slicerStyle name="Estilo de segmentación de datos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[noviembre.xlsx]Hoja6!Tabla dinámica7</c:name>
    <c:fmtId val="2"/>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3"/>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4"/>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noFill/>
          <a:ln w="19050">
            <a:noFill/>
          </a:ln>
          <a:effectLst/>
        </c:spPr>
        <c:dLbl>
          <c:idx val="0"/>
          <c:layout>
            <c:manualLayout>
              <c:x val="-2.1897627027464041E-2"/>
              <c:y val="-1.6985126646186437E-2"/>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eparator>
</c:separator>
          <c:extLst>
            <c:ext xmlns:c15="http://schemas.microsoft.com/office/drawing/2012/chart" uri="{CE6537A1-D6FC-4f65-9D91-7224C49458BB}">
              <c15:layout>
                <c:manualLayout>
                  <c:w val="0.37686433199775154"/>
                  <c:h val="0.41118383657900826"/>
                </c:manualLayout>
              </c15:layout>
            </c:ext>
          </c:extLst>
        </c:dLbl>
      </c:pivotFmt>
      <c:pivotFmt>
        <c:idx val="6"/>
        <c:dLbl>
          <c:idx val="0"/>
          <c:layout>
            <c:manualLayout>
              <c:x val="-1.4598545739619507E-2"/>
              <c:y val="0.38216534953919484"/>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noFill/>
          <a:ln w="19050">
            <a:noFill/>
          </a:ln>
          <a:effectLst/>
        </c:spPr>
        <c:dLbl>
          <c:idx val="0"/>
          <c:layout>
            <c:manualLayout>
              <c:x val="-7.2992728698097094E-3"/>
              <c:y val="-4.2466160144333451E-3"/>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eparator>
</c:separator>
          <c:extLst>
            <c:ext xmlns:c15="http://schemas.microsoft.com/office/drawing/2012/chart" uri="{CE6537A1-D6FC-4f65-9D91-7224C49458BB}">
              <c15:layout>
                <c:manualLayout>
                  <c:w val="0.32526364552125431"/>
                  <c:h val="0.45502753061669376"/>
                </c:manualLayout>
              </c15:layout>
            </c:ext>
          </c:extLst>
        </c:dLbl>
      </c:pivotFmt>
      <c:pivotFmt>
        <c:idx val="8"/>
        <c:dLbl>
          <c:idx val="0"/>
          <c:layout>
            <c:manualLayout>
              <c:x val="1.4598545739619419E-2"/>
              <c:y val="-3.397025329237287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dLbl>
          <c:idx val="0"/>
          <c:layout>
            <c:manualLayout>
              <c:x val="0"/>
              <c:y val="-1.3079884929110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dLbl>
          <c:idx val="0"/>
          <c:layout>
            <c:manualLayout>
              <c:x val="5.813172863315675E-2"/>
              <c:y val="0.40629725634259123"/>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8"/>
        <c:spPr>
          <a:noFill/>
          <a:ln w="19050">
            <a:noFill/>
          </a:ln>
          <a:effectLst/>
        </c:spPr>
      </c:pivotFmt>
      <c:pivotFmt>
        <c:idx val="2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0"/>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s>
    <c:plotArea>
      <c:layout>
        <c:manualLayout>
          <c:layoutTarget val="inner"/>
          <c:xMode val="edge"/>
          <c:yMode val="edge"/>
          <c:x val="0.65111468134746497"/>
          <c:y val="0.30161438947831593"/>
          <c:w val="0.27851573022040738"/>
          <c:h val="0.48607152744435367"/>
        </c:manualLayout>
      </c:layout>
      <c:doughnutChart>
        <c:varyColors val="1"/>
        <c:ser>
          <c:idx val="0"/>
          <c:order val="0"/>
          <c:tx>
            <c:strRef>
              <c:f>Hoja6!$E$3</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7-A9A4-4B88-8489-8E288BEC2579}"/>
              </c:ext>
            </c:extLst>
          </c:dPt>
          <c:dLbls>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Hoja6!$D$4:$D$5</c:f>
              <c:strCache>
                <c:ptCount val="1"/>
                <c:pt idx="0">
                  <c:v>POLITICA INFORMACIÓN Y COMUNICACIONES </c:v>
                </c:pt>
              </c:strCache>
            </c:strRef>
          </c:cat>
          <c:val>
            <c:numRef>
              <c:f>Hoja6!$E$4:$E$5</c:f>
              <c:numCache>
                <c:formatCode>General</c:formatCode>
                <c:ptCount val="1"/>
                <c:pt idx="0">
                  <c:v>1</c:v>
                </c:pt>
              </c:numCache>
            </c:numRef>
          </c:val>
          <c:extLst>
            <c:ext xmlns:c16="http://schemas.microsoft.com/office/drawing/2014/chart" uri="{C3380CC4-5D6E-409C-BE32-E72D297353CC}">
              <c16:uniqueId val="{00000006-A9A4-4B88-8489-8E288BEC2579}"/>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[noviembre.xlsx]Hoja6!Tabla dinámica1</c:name>
    <c:fmtId val="3"/>
  </c:pivotSource>
  <c:chart>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rgbClr val="00482B"/>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dLbl>
          <c:idx val="0"/>
          <c:layout>
            <c:manualLayout>
              <c:x val="-8.9180491521257871E-17"/>
              <c:y val="0.36343713004414535"/>
            </c:manualLayout>
          </c:layout>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482B"/>
                  </a:solidFill>
                  <a:latin typeface="Century Gothic" panose="020B0502020202020204" pitchFamily="34" charset="0"/>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dLbl>
          <c:idx val="0"/>
          <c:layout>
            <c:manualLayout>
              <c:x val="-1.3389122515215233E-2"/>
              <c:y val="0.23400056377650533"/>
            </c:manualLayout>
          </c:layout>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fld id="{58B3CA97-F335-4FA5-A2AE-AB01689E7D9F}" type="VALUE">
                  <a:rPr lang="en-US" baseline="0"/>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t>[VALOR]</a:t>
                </a:fld>
                <a:endParaRPr lang="es-CO"/>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showLegendKey val="1"/>
          <c:showVal val="1"/>
          <c:showCatName val="1"/>
          <c:showSerName val="1"/>
          <c:showPercent val="1"/>
          <c:showBubbleSize val="1"/>
          <c:extLst>
            <c:ext xmlns:c15="http://schemas.microsoft.com/office/drawing/2012/chart" uri="{CE6537A1-D6FC-4f65-9D91-7224C49458BB}">
              <c15:dlblFieldTable/>
              <c15:showDataLabelsRange val="0"/>
            </c:ext>
          </c:extLst>
        </c:dLbl>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fld id="{5983D607-9A3E-4FFE-94B6-B00194D03693}" type="VALUE">
                  <a:rPr lang="en-US" sz="1200" b="1" i="0" u="none" strike="noStrike" kern="1200" baseline="0">
                    <a:solidFill>
                      <a:schemeClr val="tx1">
                        <a:lumMod val="75000"/>
                        <a:lumOff val="25000"/>
                      </a:schemeClr>
                    </a:solidFill>
                    <a:latin typeface="Century Gothic" panose="020B0502020202020204" pitchFamily="34" charset="0"/>
                    <a:ea typeface="+mn-ea"/>
                    <a:cs typeface="+mn-cs"/>
                  </a:rPr>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t>[VALOR]</a:t>
                </a:fld>
                <a:endParaRPr lang="es-CO"/>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6"/>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33%</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7"/>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28%</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8"/>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64%</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9"/>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7%</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0"/>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44%</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1"/>
      </c:pivotFmt>
      <c:pivotFmt>
        <c:idx val="32"/>
      </c:pivotFmt>
      <c:pivotFmt>
        <c:idx val="33"/>
        <c:dLbl>
          <c:idx val="0"/>
          <c:tx>
            <c:rich>
              <a:bodyPr/>
              <a:lstStyle/>
              <a:p>
                <a:fld id="{691E8FE3-5161-4087-985A-B9E223549AAF}" type="CATEGORYNAME">
                  <a:rPr lang="en-US"/>
                  <a:pPr/>
                  <a:t>[NOMBRE DE CATEGORÍA]</a:t>
                </a:fld>
                <a:endParaRPr lang="en-US" baseline="0"/>
              </a:p>
              <a:p>
                <a:endParaRPr lang="es-CO"/>
              </a:p>
            </c:rich>
          </c:tx>
          <c:dLblPos val="ctr"/>
          <c:showLegendKey val="0"/>
          <c:showVal val="1"/>
          <c:showCatName val="1"/>
          <c:showSerName val="0"/>
          <c:showPercent val="0"/>
          <c:showBubbleSize val="0"/>
          <c:extLst>
            <c:ext xmlns:c15="http://schemas.microsoft.com/office/drawing/2012/chart" uri="{CE6537A1-D6FC-4f65-9D91-7224C49458BB}">
              <c15:dlblFieldTable/>
              <c15:showDataLabelsRange val="0"/>
            </c:ext>
          </c:extLst>
        </c:dLbl>
      </c:pivotFmt>
      <c:pivotFmt>
        <c:idx val="34"/>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35"/>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6"/>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8"/>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3"/>
      </c:pivotFmt>
      <c:pivotFmt>
        <c:idx val="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6"/>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showLegendKey val="1"/>
          <c:showVal val="1"/>
          <c:showCatName val="1"/>
          <c:showSerName val="1"/>
          <c:showPercent val="1"/>
          <c:showBubbleSize val="1"/>
          <c:extLst>
            <c:ext xmlns:c15="http://schemas.microsoft.com/office/drawing/2012/chart" uri="{CE6537A1-D6FC-4f65-9D91-7224C49458BB}"/>
          </c:extLst>
        </c:dLbl>
      </c:pivotFmt>
      <c:pivotFmt>
        <c:idx val="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8"/>
      </c:pivotFmt>
      <c:pivotFmt>
        <c:idx val="99"/>
        <c:dLbl>
          <c:idx val="0"/>
          <c:layout>
            <c:manualLayout>
              <c:x val="0.29224003205383248"/>
              <c:y val="2.5300496760597251E-2"/>
            </c:manualLayout>
          </c:layout>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25292146174036"/>
          <c:y val="3.9994533076311983E-2"/>
          <c:w val="0.67164778347390985"/>
          <c:h val="0.92001093384737598"/>
        </c:manualLayout>
      </c:layout>
      <c:barChart>
        <c:barDir val="col"/>
        <c:grouping val="clustered"/>
        <c:varyColors val="0"/>
        <c:ser>
          <c:idx val="0"/>
          <c:order val="0"/>
          <c:tx>
            <c:strRef>
              <c:f>Hoja6!$H$3</c:f>
              <c:strCache>
                <c:ptCount val="1"/>
                <c:pt idx="0">
                  <c:v>1 SEGUIMIENTO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Hoja6!$H$4:$H$5</c:f>
              <c:numCache>
                <c:formatCode>0%</c:formatCode>
                <c:ptCount val="1"/>
                <c:pt idx="0">
                  <c:v>0.89</c:v>
                </c:pt>
              </c:numCache>
            </c:numRef>
          </c:val>
          <c:extLst>
            <c:ext xmlns:c16="http://schemas.microsoft.com/office/drawing/2014/chart" uri="{C3380CC4-5D6E-409C-BE32-E72D297353CC}">
              <c16:uniqueId val="{00000018-3568-4099-953F-230F9CAC9BAE}"/>
            </c:ext>
          </c:extLst>
        </c:ser>
        <c:ser>
          <c:idx val="1"/>
          <c:order val="1"/>
          <c:tx>
            <c:strRef>
              <c:f>Hoja6!$I$3</c:f>
              <c:strCache>
                <c:ptCount val="1"/>
                <c:pt idx="0">
                  <c:v>2 SEGUIMIENTO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Hoja6!$I$4:$I$5</c:f>
              <c:numCache>
                <c:formatCode>0%</c:formatCode>
                <c:ptCount val="1"/>
              </c:numCache>
            </c:numRef>
          </c:val>
          <c:extLst>
            <c:ext xmlns:c16="http://schemas.microsoft.com/office/drawing/2014/chart" uri="{C3380CC4-5D6E-409C-BE32-E72D297353CC}">
              <c16:uniqueId val="{0000001A-3568-4099-953F-230F9CAC9BAE}"/>
            </c:ext>
          </c:extLst>
        </c:ser>
        <c:ser>
          <c:idx val="2"/>
          <c:order val="2"/>
          <c:tx>
            <c:strRef>
              <c:f>Hoja6!$J$3</c:f>
              <c:strCache>
                <c:ptCount val="1"/>
                <c:pt idx="0">
                  <c:v>3 SEGUIMIENTO </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Hoja6!$J$4:$J$5</c:f>
              <c:numCache>
                <c:formatCode>0%</c:formatCode>
                <c:ptCount val="1"/>
              </c:numCache>
            </c:numRef>
          </c:val>
          <c:extLst>
            <c:ext xmlns:c16="http://schemas.microsoft.com/office/drawing/2014/chart" uri="{C3380CC4-5D6E-409C-BE32-E72D297353CC}">
              <c16:uniqueId val="{0000001C-3568-4099-953F-230F9CAC9BAE}"/>
            </c:ext>
          </c:extLst>
        </c:ser>
        <c:ser>
          <c:idx val="3"/>
          <c:order val="3"/>
          <c:tx>
            <c:strRef>
              <c:f>Hoja6!$K$3</c:f>
              <c:strCache>
                <c:ptCount val="1"/>
                <c:pt idx="0">
                  <c:v>4 SEGUIMIENTO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Hoja6!$K$4:$K$5</c:f>
              <c:numCache>
                <c:formatCode>0%</c:formatCode>
                <c:ptCount val="1"/>
              </c:numCache>
            </c:numRef>
          </c:val>
          <c:extLst>
            <c:ext xmlns:c16="http://schemas.microsoft.com/office/drawing/2014/chart" uri="{C3380CC4-5D6E-409C-BE32-E72D297353CC}">
              <c16:uniqueId val="{0000001E-3568-4099-953F-230F9CAC9BAE}"/>
            </c:ext>
          </c:extLst>
        </c:ser>
        <c:ser>
          <c:idx val="4"/>
          <c:order val="4"/>
          <c:tx>
            <c:strRef>
              <c:f>Hoja6!$L$3</c:f>
              <c:strCache>
                <c:ptCount val="1"/>
                <c:pt idx="0">
                  <c:v>5 SEGUIMIENTO </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0-3568-4099-953F-230F9CAC9BAE}"/>
              </c:ext>
            </c:extLst>
          </c:dPt>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Hoja6!$L$4:$L$5</c:f>
              <c:numCache>
                <c:formatCode>0%</c:formatCode>
                <c:ptCount val="1"/>
              </c:numCache>
            </c:numRef>
          </c:val>
          <c:extLst>
            <c:ext xmlns:c16="http://schemas.microsoft.com/office/drawing/2014/chart" uri="{C3380CC4-5D6E-409C-BE32-E72D297353CC}">
              <c16:uniqueId val="{00000021-3568-4099-953F-230F9CAC9BAE}"/>
            </c:ext>
          </c:extLst>
        </c:ser>
        <c:ser>
          <c:idx val="5"/>
          <c:order val="5"/>
          <c:tx>
            <c:strRef>
              <c:f>Hoja6!$M$3</c:f>
              <c:strCache>
                <c:ptCount val="1"/>
                <c:pt idx="0">
                  <c:v>6 SEGUIMIENTO</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3-3568-4099-953F-230F9CAC9BAE}"/>
              </c:ext>
            </c:extLst>
          </c:dPt>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Hoja6!$M$4:$M$5</c:f>
              <c:numCache>
                <c:formatCode>0%</c:formatCode>
                <c:ptCount val="1"/>
              </c:numCache>
            </c:numRef>
          </c:val>
          <c:extLst>
            <c:ext xmlns:c16="http://schemas.microsoft.com/office/drawing/2014/chart" uri="{C3380CC4-5D6E-409C-BE32-E72D297353CC}">
              <c16:uniqueId val="{00000024-3568-4099-953F-230F9CAC9BAE}"/>
            </c:ext>
          </c:extLst>
        </c:ser>
        <c:ser>
          <c:idx val="6"/>
          <c:order val="6"/>
          <c:tx>
            <c:strRef>
              <c:f>Hoja6!$N$3</c:f>
              <c:strCache>
                <c:ptCount val="1"/>
                <c:pt idx="0">
                  <c:v>7 SEGUIMIENTO</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Hoja6!$N$4:$N$5</c:f>
              <c:numCache>
                <c:formatCode>0%</c:formatCode>
                <c:ptCount val="1"/>
              </c:numCache>
            </c:numRef>
          </c:val>
          <c:extLst>
            <c:ext xmlns:c16="http://schemas.microsoft.com/office/drawing/2014/chart" uri="{C3380CC4-5D6E-409C-BE32-E72D297353CC}">
              <c16:uniqueId val="{00000026-3568-4099-953F-230F9CAC9BAE}"/>
            </c:ext>
          </c:extLst>
        </c:ser>
        <c:ser>
          <c:idx val="8"/>
          <c:order val="7"/>
          <c:tx>
            <c:strRef>
              <c:f>Hoja6!$O$3</c:f>
              <c:strCache>
                <c:ptCount val="1"/>
                <c:pt idx="0">
                  <c:v>8 SEGUIMIENTO</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Hoja6!$O$4:$O$5</c:f>
              <c:numCache>
                <c:formatCode>General</c:formatCode>
                <c:ptCount val="1"/>
              </c:numCache>
            </c:numRef>
          </c:val>
          <c:extLst>
            <c:ext xmlns:c16="http://schemas.microsoft.com/office/drawing/2014/chart" uri="{C3380CC4-5D6E-409C-BE32-E72D297353CC}">
              <c16:uniqueId val="{0000000A-2AC8-4995-AB9C-161FC86A1089}"/>
            </c:ext>
          </c:extLst>
        </c:ser>
        <c:ser>
          <c:idx val="7"/>
          <c:order val="8"/>
          <c:tx>
            <c:strRef>
              <c:f>Hoja6!$P$3</c:f>
              <c:strCache>
                <c:ptCount val="1"/>
                <c:pt idx="0">
                  <c:v>9 SEGUIMIENTO</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Hoja6!$P$4:$P$5</c:f>
              <c:numCache>
                <c:formatCode>General</c:formatCode>
                <c:ptCount val="1"/>
              </c:numCache>
            </c:numRef>
          </c:val>
          <c:extLst>
            <c:ext xmlns:c16="http://schemas.microsoft.com/office/drawing/2014/chart" uri="{C3380CC4-5D6E-409C-BE32-E72D297353CC}">
              <c16:uniqueId val="{00000006-3762-44BE-9C2E-1FF210DD4D18}"/>
            </c:ext>
          </c:extLst>
        </c:ser>
        <c:ser>
          <c:idx val="9"/>
          <c:order val="9"/>
          <c:tx>
            <c:strRef>
              <c:f>Hoja6!$Q$3</c:f>
              <c:strCache>
                <c:ptCount val="1"/>
                <c:pt idx="0">
                  <c:v>10 SEGUIMIENTO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Hoja6!$Q$4:$Q$5</c:f>
              <c:numCache>
                <c:formatCode>General</c:formatCode>
                <c:ptCount val="1"/>
              </c:numCache>
            </c:numRef>
          </c:val>
          <c:extLst>
            <c:ext xmlns:c16="http://schemas.microsoft.com/office/drawing/2014/chart" uri="{C3380CC4-5D6E-409C-BE32-E72D297353CC}">
              <c16:uniqueId val="{00000002-0B87-46BE-B0F3-D7664C036DD6}"/>
            </c:ext>
          </c:extLst>
        </c:ser>
        <c:dLbls>
          <c:dLblPos val="ctr"/>
          <c:showLegendKey val="0"/>
          <c:showVal val="1"/>
          <c:showCatName val="0"/>
          <c:showSerName val="0"/>
          <c:showPercent val="0"/>
          <c:showBubbleSize val="0"/>
        </c:dLbls>
        <c:gapWidth val="100"/>
        <c:overlap val="-24"/>
        <c:axId val="-712161120"/>
        <c:axId val="-712172544"/>
      </c:barChart>
      <c:catAx>
        <c:axId val="-712161120"/>
        <c:scaling>
          <c:orientation val="minMax"/>
        </c:scaling>
        <c:delete val="1"/>
        <c:axPos val="b"/>
        <c:numFmt formatCode="General" sourceLinked="1"/>
        <c:majorTickMark val="none"/>
        <c:minorTickMark val="none"/>
        <c:tickLblPos val="nextTo"/>
        <c:crossAx val="-712172544"/>
        <c:crosses val="autoZero"/>
        <c:auto val="1"/>
        <c:lblAlgn val="ctr"/>
        <c:lblOffset val="100"/>
        <c:noMultiLvlLbl val="0"/>
      </c:catAx>
      <c:valAx>
        <c:axId val="-712172544"/>
        <c:scaling>
          <c:orientation val="minMax"/>
        </c:scaling>
        <c:delete val="0"/>
        <c:axPos val="l"/>
        <c:majorGridlines>
          <c:spPr>
            <a:ln w="9525" cap="flat" cmpd="sng" algn="ctr">
              <a:solidFill>
                <a:srgbClr val="00482B"/>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rgbClr val="00482B"/>
                </a:solidFill>
                <a:latin typeface="Century Gothic" panose="020B0502020202020204" pitchFamily="34" charset="0"/>
                <a:ea typeface="+mn-ea"/>
                <a:cs typeface="+mn-cs"/>
              </a:defRPr>
            </a:pPr>
            <a:endParaRPr lang="es-CO"/>
          </a:p>
        </c:txPr>
        <c:crossAx val="-712161120"/>
        <c:crosses val="autoZero"/>
        <c:crossBetween val="between"/>
      </c:valAx>
      <c:spPr>
        <a:noFill/>
        <a:ln>
          <a:noFill/>
        </a:ln>
        <a:effectLst/>
      </c:spPr>
    </c:plotArea>
    <c:legend>
      <c:legendPos val="r"/>
      <c:layout>
        <c:manualLayout>
          <c:xMode val="edge"/>
          <c:yMode val="edge"/>
          <c:x val="0.79773641765398884"/>
          <c:y val="8.8536370531324668E-2"/>
          <c:w val="0.17804737566273074"/>
          <c:h val="0.60992695868961067"/>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[noviembre.xlsx]Hoja6!Tabla dinámica6</c:name>
    <c:fmtId val="11"/>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pivotFmt>
      <c:pivotFmt>
        <c:idx val="6"/>
        <c:spPr>
          <a:noFill/>
          <a:ln w="19050">
            <a:noFill/>
          </a:ln>
          <a:effectLst/>
        </c:spPr>
        <c:marker>
          <c:symbol val="none"/>
        </c:marker>
      </c:pivotFmt>
      <c:pivotFmt>
        <c:idx val="7"/>
        <c:spPr>
          <a:noFill/>
          <a:ln w="19050">
            <a:noFill/>
          </a:ln>
          <a:effectLst/>
        </c:spPr>
      </c:pivotFmt>
      <c:pivotFmt>
        <c:idx val="8"/>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s>
    <c:plotArea>
      <c:layout>
        <c:manualLayout>
          <c:layoutTarget val="inner"/>
          <c:xMode val="edge"/>
          <c:yMode val="edge"/>
          <c:x val="4.4342840197360671E-2"/>
          <c:y val="9.9492451401952439E-2"/>
          <c:w val="0.57831952130097175"/>
          <c:h val="0.8631978793223154"/>
        </c:manualLayout>
      </c:layout>
      <c:pieChart>
        <c:varyColors val="1"/>
        <c:ser>
          <c:idx val="0"/>
          <c:order val="0"/>
          <c:tx>
            <c:strRef>
              <c:f>Hoja6!$F$17</c:f>
              <c:strCache>
                <c:ptCount val="1"/>
                <c:pt idx="0">
                  <c:v>Total</c:v>
                </c:pt>
              </c:strCache>
            </c:strRef>
          </c:tx>
          <c:spPr>
            <a:noFill/>
            <a:ln>
              <a:noFill/>
            </a:ln>
          </c:spPr>
          <c:explosion val="5"/>
          <c:dPt>
            <c:idx val="0"/>
            <c:bubble3D val="0"/>
            <c:spPr>
              <a:noFill/>
              <a:ln w="19050">
                <a:noFill/>
              </a:ln>
              <a:effectLst/>
            </c:spPr>
            <c:extLst>
              <c:ext xmlns:c16="http://schemas.microsoft.com/office/drawing/2014/chart" uri="{C3380CC4-5D6E-409C-BE32-E72D297353CC}">
                <c16:uniqueId val="{00000001-999D-44F7-B548-708713CFFE61}"/>
              </c:ext>
            </c:extLst>
          </c:dPt>
          <c:cat>
            <c:multiLvlStrRef>
              <c:f>Hoja6!$E$18:$E$20</c:f>
              <c:multiLvlStrCache>
                <c:ptCount val="1"/>
                <c:lvl>
                  <c:pt idx="0">
                    <c:v>Vigencias 2020 - 2021 - 2022 - 2023</c:v>
                  </c:pt>
                </c:lvl>
                <c:lvl>
                  <c:pt idx="0">
                    <c:v>POLITICA INFORMACIÓN Y COMUNICACIONES </c:v>
                  </c:pt>
                </c:lvl>
              </c:multiLvlStrCache>
            </c:multiLvlStrRef>
          </c:cat>
          <c:val>
            <c:numRef>
              <c:f>Hoja6!$F$18:$F$20</c:f>
              <c:numCache>
                <c:formatCode>General</c:formatCode>
                <c:ptCount val="1"/>
                <c:pt idx="0">
                  <c:v>1</c:v>
                </c:pt>
              </c:numCache>
            </c:numRef>
          </c:val>
          <c:extLst>
            <c:ext xmlns:c16="http://schemas.microsoft.com/office/drawing/2014/chart" uri="{C3380CC4-5D6E-409C-BE32-E72D297353CC}">
              <c16:uniqueId val="{00000002-999D-44F7-B548-708713CFFE61}"/>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800" b="1" i="0" u="none" strike="noStrike" kern="1200" baseline="0">
                <a:solidFill>
                  <a:srgbClr val="00482B"/>
                </a:solidFill>
                <a:latin typeface="Century Gothic" panose="020B0502020202020204" pitchFamily="34" charset="0"/>
                <a:ea typeface="+mn-ea"/>
                <a:cs typeface="+mn-cs"/>
              </a:defRPr>
            </a:pPr>
            <a:endParaRPr lang="es-CO"/>
          </a:p>
        </c:txPr>
      </c:legendEntry>
      <c:layout>
        <c:manualLayout>
          <c:xMode val="edge"/>
          <c:yMode val="edge"/>
          <c:x val="0.21756058612485316"/>
          <c:y val="0.22815058613392503"/>
          <c:w val="0.77908293091293912"/>
          <c:h val="0.77184941386607497"/>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482B"/>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[noviembre.xlsx]Hoja6!Tabla dinámica3</c:name>
    <c:fmtId val="16"/>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noFill/>
          <a:ln w="19050">
            <a:noFill/>
          </a:ln>
          <a:effectLst/>
        </c:spPr>
      </c:pivotFmt>
      <c:pivotFmt>
        <c:idx val="5"/>
        <c:spPr>
          <a:noFill/>
          <a:ln w="19050">
            <a:noFill/>
          </a:ln>
          <a:effectLst/>
        </c:spPr>
      </c:pivotFmt>
      <c:pivotFmt>
        <c:idx val="6"/>
        <c:spPr>
          <a:noFill/>
          <a:ln w="19050">
            <a:noFill/>
          </a:ln>
          <a:effectLst/>
        </c:spPr>
      </c:pivotFmt>
      <c:pivotFmt>
        <c:idx val="7"/>
        <c:spPr>
          <a:noFill/>
          <a:ln w="19050">
            <a:noFill/>
          </a:ln>
          <a:effectLst/>
        </c:spPr>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s>
    <c:plotArea>
      <c:layout/>
      <c:pieChart>
        <c:varyColors val="1"/>
        <c:ser>
          <c:idx val="0"/>
          <c:order val="0"/>
          <c:tx>
            <c:strRef>
              <c:f>Hoja6!$F$22</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9405-4838-8399-D387A65EB97C}"/>
              </c:ext>
            </c:extLst>
          </c:dPt>
          <c:cat>
            <c:strRef>
              <c:f>Hoja6!$E$23:$E$24</c:f>
              <c:strCache>
                <c:ptCount val="1"/>
                <c:pt idx="0">
                  <c:v>Se realiza primer seguimiento corte 30 de noviembre del 2022. plan de mejora nuevo. 
</c:v>
                </c:pt>
              </c:strCache>
            </c:strRef>
          </c:cat>
          <c:val>
            <c:numRef>
              <c:f>Hoja6!$F$23:$F$24</c:f>
              <c:numCache>
                <c:formatCode>General</c:formatCode>
                <c:ptCount val="1"/>
                <c:pt idx="0">
                  <c:v>1</c:v>
                </c:pt>
              </c:numCache>
            </c:numRef>
          </c:val>
          <c:extLst>
            <c:ext xmlns:c16="http://schemas.microsoft.com/office/drawing/2014/chart" uri="{C3380CC4-5D6E-409C-BE32-E72D297353CC}">
              <c16:uniqueId val="{00000002-9405-4838-8399-D387A65EB97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chemeClr val="bg1"/>
                </a:solidFill>
                <a:latin typeface="Century Gothic" panose="020B0502020202020204" pitchFamily="34" charset="0"/>
                <a:ea typeface="+mn-ea"/>
                <a:cs typeface="+mn-cs"/>
              </a:defRPr>
            </a:pPr>
            <a:endParaRPr lang="es-CO"/>
          </a:p>
        </c:txPr>
      </c:legendEntry>
      <c:layout>
        <c:manualLayout>
          <c:xMode val="edge"/>
          <c:yMode val="edge"/>
          <c:x val="0.23287896586364223"/>
          <c:y val="1.3872791767639517E-2"/>
          <c:w val="0.70045440917008306"/>
          <c:h val="0.62126308715614842"/>
        </c:manualLayout>
      </c:layout>
      <c:overlay val="0"/>
      <c:spPr>
        <a:solidFill>
          <a:srgbClr val="79C600"/>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[noviembre.xlsx]Hoja6!Tabla dinámica2</c:name>
    <c:fmtId val="19"/>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marker>
          <c:symbol val="none"/>
        </c:marker>
      </c:pivotFmt>
      <c:pivotFmt>
        <c:idx val="6"/>
        <c:spPr>
          <a:noFill/>
          <a:ln w="19050">
            <a:noFill/>
          </a:ln>
          <a:effectLst/>
        </c:spPr>
      </c:pivotFmt>
      <c:pivotFmt>
        <c:idx val="7"/>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s>
    <c:plotArea>
      <c:layout/>
      <c:pieChart>
        <c:varyColors val="1"/>
        <c:ser>
          <c:idx val="0"/>
          <c:order val="0"/>
          <c:tx>
            <c:strRef>
              <c:f>Hoja6!$I$17</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109F-4F94-8CCF-92EDA64FCC40}"/>
              </c:ext>
            </c:extLst>
          </c:dPt>
          <c:cat>
            <c:strRef>
              <c:f>Hoja6!$H$18:$H$19</c:f>
              <c:strCache>
                <c:ptCount val="1"/>
                <c:pt idx="0">
                  <c:v>2022</c:v>
                </c:pt>
              </c:strCache>
            </c:strRef>
          </c:cat>
          <c:val>
            <c:numRef>
              <c:f>Hoja6!$I$18:$I$19</c:f>
              <c:numCache>
                <c:formatCode>General</c:formatCode>
                <c:ptCount val="1"/>
                <c:pt idx="0">
                  <c:v>1</c:v>
                </c:pt>
              </c:numCache>
            </c:numRef>
          </c:val>
          <c:extLst>
            <c:ext xmlns:c16="http://schemas.microsoft.com/office/drawing/2014/chart" uri="{C3380CC4-5D6E-409C-BE32-E72D297353CC}">
              <c16:uniqueId val="{00000002-109F-4F94-8CCF-92EDA64FCC40}"/>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200" b="1" i="0" u="none" strike="noStrike" kern="1200" baseline="0">
                <a:solidFill>
                  <a:schemeClr val="bg1"/>
                </a:solidFill>
                <a:latin typeface="Century Gothic" panose="020B0502020202020204" pitchFamily="34" charset="0"/>
                <a:ea typeface="+mn-ea"/>
                <a:cs typeface="+mn-cs"/>
              </a:defRPr>
            </a:pPr>
            <a:endParaRPr lang="es-CO"/>
          </a:p>
        </c:txPr>
      </c:legendEntry>
      <c:layout>
        <c:manualLayout>
          <c:xMode val="edge"/>
          <c:yMode val="edge"/>
          <c:x val="0.5847384585835268"/>
          <c:y val="0.28644055388503115"/>
          <c:w val="0.3187702973510646"/>
          <c:h val="0.58781369781795467"/>
        </c:manualLayout>
      </c:layout>
      <c:overlay val="0"/>
      <c:spPr>
        <a:solidFill>
          <a:srgbClr val="79C600"/>
        </a:solidFill>
        <a:ln>
          <a:noFill/>
        </a:ln>
        <a:effectLst/>
      </c:spPr>
      <c:txPr>
        <a:bodyPr rot="0" spcFirstLastPara="1" vertOverflow="ellipsis" vert="horz" wrap="square" anchor="ctr" anchorCtr="1"/>
        <a:lstStyle/>
        <a:p>
          <a:pPr>
            <a:defRPr sz="1800" b="1" i="0" u="none" strike="noStrike" kern="1200" baseline="0">
              <a:solidFill>
                <a:schemeClr val="bg1"/>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sz="2800" b="1">
          <a:solidFill>
            <a:schemeClr val="bg1"/>
          </a:solidFill>
          <a:latin typeface="Century Gothic" panose="020B050202020202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pivotSource>
    <c:name>[noviembre.xlsx]Hoja6!Tabla dinámica5</c:name>
    <c:fmtId val="59"/>
  </c:pivotSource>
  <c:chart>
    <c:title>
      <c:layout>
        <c:manualLayout>
          <c:xMode val="edge"/>
          <c:yMode val="edge"/>
          <c:x val="0.17163208145837072"/>
          <c:y val="3.35173940595142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CO"/>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pivotFmt>
      <c:pivotFmt>
        <c:idx val="4"/>
      </c:pivotFmt>
      <c:pivotFmt>
        <c:idx val="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
      </c:pivotFmt>
      <c:pivotFmt>
        <c:idx val="7"/>
      </c:pivotFmt>
      <c:pivotFmt>
        <c:idx val="8"/>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9"/>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0"/>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1"/>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2"/>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inEnd"/>
          <c:showLegendKey val="0"/>
          <c:showVal val="1"/>
          <c:showCatName val="1"/>
          <c:showSerName val="0"/>
          <c:showPercent val="0"/>
          <c:showBubbleSize val="0"/>
          <c:extLst>
            <c:ext xmlns:c15="http://schemas.microsoft.com/office/drawing/2012/chart" uri="{CE6537A1-D6FC-4f65-9D91-7224C49458BB}"/>
          </c:extLst>
        </c:dLbl>
      </c:pivotFmt>
      <c:pivotFmt>
        <c:idx val="14"/>
        <c:dLbl>
          <c:idx val="0"/>
          <c:tx>
            <c:rich>
              <a:bodyPr/>
              <a:lstStyle/>
              <a:p>
                <a:r>
                  <a:rPr lang="en-US"/>
                  <a:t>[NOMBRE DE CATEGORÍA]</a:t>
                </a:r>
                <a:r>
                  <a:rPr lang="en-US" baseline="0"/>
                  <a:t>[VALOR]</a:t>
                </a:r>
              </a:p>
            </c:rich>
          </c:tx>
          <c:dLblPos val="ctr"/>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15"/>
        <c:dLbl>
          <c:idx val="0"/>
          <c:tx>
            <c:rich>
              <a:bodyPr/>
              <a:lstStyle/>
              <a:p>
                <a:r>
                  <a:rPr lang="en-US"/>
                  <a:t>[NOMBRE DE CATEGORÍA]</a:t>
                </a:r>
                <a:r>
                  <a:rPr lang="en-US" baseline="0"/>
                  <a:t>[VALOR]</a:t>
                </a:r>
              </a:p>
            </c:rich>
          </c:tx>
          <c:dLblPos val="ctr"/>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16"/>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7"/>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dLbl>
          <c:idx val="0"/>
          <c:showLegendKey val="0"/>
          <c:showVal val="0"/>
          <c:showCatName val="0"/>
          <c:showSerName val="0"/>
          <c:showPercent val="0"/>
          <c:showBubbleSize val="0"/>
          <c:extLst>
            <c:ext xmlns:c15="http://schemas.microsoft.com/office/drawing/2012/chart" uri="{CE6537A1-D6FC-4f65-9D91-7224C49458BB}"/>
          </c:extLst>
        </c:dLbl>
      </c:pivotFmt>
      <c:pivotFmt>
        <c:idx val="20"/>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1"/>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2"/>
      </c:pivotFmt>
      <c:pivotFmt>
        <c:idx val="23"/>
      </c:pivotFmt>
      <c:pivotFmt>
        <c:idx val="24"/>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5"/>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6"/>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7"/>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8"/>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9"/>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30"/>
        <c:dLbl>
          <c:idx val="0"/>
          <c:dLblPos val="outEnd"/>
          <c:showLegendKey val="0"/>
          <c:showVal val="1"/>
          <c:showCatName val="1"/>
          <c:showSerName val="0"/>
          <c:showPercent val="0"/>
          <c:showBubbleSize val="0"/>
          <c:extLst>
            <c:ext xmlns:c15="http://schemas.microsoft.com/office/drawing/2012/chart" uri="{CE6537A1-D6FC-4f65-9D91-7224C49458BB}"/>
          </c:extLst>
        </c:dLbl>
      </c:pivotFmt>
      <c:pivotFmt>
        <c:idx val="31"/>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32"/>
        <c:dLbl>
          <c:idx val="0"/>
          <c:tx>
            <c:rich>
              <a:bodyPr/>
              <a:lstStyle/>
              <a:p>
                <a:r>
                  <a:rPr lang="en-US"/>
                  <a:t>[NOMBRE DE CATEGORÍA]</a:t>
                </a:r>
                <a:r>
                  <a:rPr lang="en-US" sz="1600" b="1" baseline="0"/>
                  <a:t>[VALOR]</a:t>
                </a:r>
              </a:p>
            </c:rich>
          </c:tx>
          <c:dLblPos val="inEnd"/>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33"/>
        <c:dLbl>
          <c:idx val="0"/>
          <c:layout>
            <c:manualLayout>
              <c:x val="7.0346960054650673E-2"/>
              <c:y val="-8.5685299392820782E-2"/>
            </c:manualLayout>
          </c:layout>
          <c:tx>
            <c:rich>
              <a:bodyPr/>
              <a:lstStyle/>
              <a:p>
                <a:r>
                  <a:rPr lang="en-US"/>
                  <a:t>[NOMBRE DE CATEGORÍA]</a:t>
                </a:r>
                <a:endParaRPr lang="en-US" baseline="0"/>
              </a:p>
              <a:p>
                <a:r>
                  <a:rPr lang="en-US" b="1" baseline="0"/>
                  <a:t>[VALOR]</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4900873692158343"/>
                  <c:h val="0.20068402655544307"/>
                </c:manualLayout>
              </c15:layout>
              <c15:showDataLabelsRange val="0"/>
            </c:ext>
          </c:extLst>
        </c:dLbl>
      </c:pivotFmt>
      <c:pivotFmt>
        <c:idx val="34"/>
        <c:dLbl>
          <c:idx val="0"/>
          <c:dLblPos val="outEnd"/>
          <c:showLegendKey val="0"/>
          <c:showVal val="1"/>
          <c:showCatName val="1"/>
          <c:showSerName val="0"/>
          <c:showPercent val="0"/>
          <c:showBubbleSize val="0"/>
          <c:extLst>
            <c:ext xmlns:c15="http://schemas.microsoft.com/office/drawing/2012/chart" uri="{CE6537A1-D6FC-4f65-9D91-7224C49458BB}"/>
          </c:extLst>
        </c:dLbl>
      </c:pivotFmt>
      <c:pivotFmt>
        <c:idx val="35"/>
        <c:dLbl>
          <c:idx val="0"/>
          <c:tx>
            <c:rich>
              <a:bodyPr/>
              <a:lstStyle/>
              <a:p>
                <a:r>
                  <a:rPr lang="en-US"/>
                  <a:t>[NOMBRE DE CATEGORÍA]</a:t>
                </a:r>
                <a:r>
                  <a:rPr lang="en-US" sz="1600" b="1" baseline="0"/>
                  <a:t>[VALOR]</a:t>
                </a:r>
              </a:p>
            </c:rich>
          </c:tx>
          <c:dLblPos val="inEnd"/>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36"/>
        <c:dLbl>
          <c:idx val="0"/>
          <c:layout>
            <c:manualLayout>
              <c:x val="7.0346960054650673E-2"/>
              <c:y val="-8.5685299392820782E-2"/>
            </c:manualLayout>
          </c:layout>
          <c:tx>
            <c:rich>
              <a:bodyPr/>
              <a:lstStyle/>
              <a:p>
                <a:r>
                  <a:rPr lang="en-US"/>
                  <a:t>[NOMBRE DE CATEGORÍA]</a:t>
                </a:r>
                <a:endParaRPr lang="en-US" baseline="0"/>
              </a:p>
              <a:p>
                <a:r>
                  <a:rPr lang="en-US" b="1" baseline="0"/>
                  <a:t>[VALOR]</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4900873692158343"/>
                  <c:h val="0.20068402655544307"/>
                </c:manualLayout>
              </c15:layout>
              <c15:showDataLabelsRange val="0"/>
            </c:ext>
          </c:extLst>
        </c:dLbl>
      </c:pivotFmt>
      <c:pivotFmt>
        <c:idx val="37"/>
        <c:dLbl>
          <c:idx val="0"/>
          <c:dLblPos val="outEnd"/>
          <c:showLegendKey val="0"/>
          <c:showVal val="1"/>
          <c:showCatName val="1"/>
          <c:showSerName val="0"/>
          <c:showPercent val="0"/>
          <c:showBubbleSize val="0"/>
          <c:extLst>
            <c:ext xmlns:c15="http://schemas.microsoft.com/office/drawing/2012/chart" uri="{CE6537A1-D6FC-4f65-9D91-7224C49458BB}"/>
          </c:extLst>
        </c:dLbl>
      </c:pivotFmt>
      <c:pivotFmt>
        <c:idx val="38"/>
        <c:dLbl>
          <c:idx val="0"/>
          <c:tx>
            <c:rich>
              <a:bodyPr/>
              <a:lstStyle/>
              <a:p>
                <a:r>
                  <a:rPr lang="en-US"/>
                  <a:t>[NOMBRE DE CATEGORÍA]</a:t>
                </a:r>
                <a:r>
                  <a:rPr lang="en-US" sz="1600" b="1" baseline="0"/>
                  <a:t>[VALOR]</a:t>
                </a:r>
              </a:p>
            </c:rich>
          </c:tx>
          <c:dLblPos val="inEnd"/>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39"/>
        <c:dLbl>
          <c:idx val="0"/>
          <c:layout>
            <c:manualLayout>
              <c:x val="7.0346960054650673E-2"/>
              <c:y val="-8.5685299392820782E-2"/>
            </c:manualLayout>
          </c:layout>
          <c:tx>
            <c:rich>
              <a:bodyPr/>
              <a:lstStyle/>
              <a:p>
                <a:r>
                  <a:rPr lang="en-US"/>
                  <a:t>[NOMBRE DE CATEGORÍA]</a:t>
                </a:r>
                <a:endParaRPr lang="en-US" baseline="0"/>
              </a:p>
              <a:p>
                <a:r>
                  <a:rPr lang="en-US" b="1" baseline="0"/>
                  <a:t>[VALOR]</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4900873692158343"/>
                  <c:h val="0.20068402655544307"/>
                </c:manualLayout>
              </c15:layout>
              <c15:showDataLabelsRange val="0"/>
            </c:ext>
          </c:extLst>
        </c:dLbl>
      </c:pivotFmt>
      <c:pivotFmt>
        <c:idx val="4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1"/>
        <c:dLbl>
          <c:idx val="0"/>
          <c:tx>
            <c:rich>
              <a:bodyPr/>
              <a:lstStyle/>
              <a:p>
                <a:r>
                  <a:rPr lang="en-US" sz="1000">
                    <a:solidFill>
                      <a:schemeClr val="tx1"/>
                    </a:solidFill>
                  </a:rPr>
                  <a:t>Avance</a:t>
                </a:r>
                <a:endParaRPr lang="en-US">
                  <a:solidFill>
                    <a:schemeClr val="tx1"/>
                  </a:solidFill>
                </a:endParaRPr>
              </a:p>
              <a:p>
                <a:r>
                  <a:rPr lang="en-US" sz="1600" b="1" baseline="0">
                    <a:solidFill>
                      <a:schemeClr val="tx1"/>
                    </a:solidFill>
                  </a:rPr>
                  <a:t>10%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42"/>
        <c:dLbl>
          <c:idx val="0"/>
          <c:tx>
            <c:rich>
              <a:bodyPr/>
              <a:lstStyle/>
              <a:p>
                <a:r>
                  <a:rPr lang="en-US" sz="1000">
                    <a:solidFill>
                      <a:schemeClr val="tx1"/>
                    </a:solidFill>
                  </a:rPr>
                  <a:t>En proceso</a:t>
                </a:r>
                <a:endParaRPr lang="en-US" baseline="0">
                  <a:solidFill>
                    <a:schemeClr val="tx1"/>
                  </a:solidFill>
                </a:endParaRPr>
              </a:p>
              <a:p>
                <a:r>
                  <a:rPr lang="en-US" sz="1600" b="1" baseline="0">
                    <a:solidFill>
                      <a:schemeClr val="tx1"/>
                    </a:solidFill>
                  </a:rPr>
                  <a:t>90%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4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6"/>
        <c:dLbl>
          <c:idx val="0"/>
          <c:tx>
            <c:rich>
              <a:bodyPr/>
              <a:lstStyle/>
              <a:p>
                <a:r>
                  <a:rPr lang="en-US"/>
                  <a:t>Avance</a:t>
                </a:r>
                <a:r>
                  <a:rPr lang="en-US" baseline="0"/>
                  <a:t>
</a:t>
                </a:r>
                <a:r>
                  <a:rPr lang="en-US" sz="1600" b="1" baseline="0"/>
                  <a:t>17%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5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8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81"/>
        <c:dLbl>
          <c:idx val="0"/>
          <c:tx>
            <c:rich>
              <a:bodyPr/>
              <a:lstStyle/>
              <a:p>
                <a:r>
                  <a:rPr lang="en-US"/>
                  <a:t>Avance</a:t>
                </a:r>
                <a:r>
                  <a:rPr lang="en-US" baseline="0"/>
                  <a:t>
</a:t>
                </a:r>
                <a:r>
                  <a:rPr lang="en-US" sz="1600" b="1" baseline="0"/>
                  <a:t>11%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2"/>
        <c:dLbl>
          <c:idx val="0"/>
          <c:tx>
            <c:rich>
              <a:bodyPr/>
              <a:lstStyle/>
              <a:p>
                <a:r>
                  <a:rPr lang="en-US"/>
                  <a:t>Avance</a:t>
                </a:r>
                <a:r>
                  <a:rPr lang="en-US" baseline="0"/>
                  <a:t>
</a:t>
                </a:r>
                <a:r>
                  <a:rPr lang="en-US" sz="1600" b="1" baseline="0"/>
                  <a:t>28%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84"/>
        <c:dLbl>
          <c:idx val="0"/>
          <c:tx>
            <c:rich>
              <a:bodyPr/>
              <a:lstStyle/>
              <a:p>
                <a:r>
                  <a:rPr lang="en-US"/>
                  <a:t>Avance</a:t>
                </a:r>
                <a:r>
                  <a:rPr lang="en-US" baseline="0"/>
                  <a:t>
</a:t>
                </a:r>
                <a:r>
                  <a:rPr lang="en-US" sz="1600" b="1" baseline="0"/>
                  <a:t>75%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5"/>
        <c:dLbl>
          <c:idx val="0"/>
          <c:layout>
            <c:manualLayout>
              <c:x val="0.17701296354705853"/>
              <c:y val="0.21767309546843808"/>
            </c:manualLayout>
          </c:layout>
          <c:tx>
            <c:rich>
              <a:bodyPr/>
              <a:lstStyle/>
              <a:p>
                <a:r>
                  <a:rPr lang="en-US"/>
                  <a:t>En proceso</a:t>
                </a:r>
                <a:r>
                  <a:rPr lang="en-US" baseline="0"/>
                  <a:t>
</a:t>
                </a:r>
                <a:r>
                  <a:rPr lang="en-US" sz="1600" b="1" baseline="0"/>
                  <a:t>25%</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779077325648728"/>
                  <c:h val="0.17272576091667236"/>
                </c:manualLayout>
              </c15:layout>
              <c15:showDataLabelsRange val="0"/>
            </c:ext>
          </c:extLst>
        </c:dLbl>
      </c:pivotFmt>
      <c:pivotFmt>
        <c:idx val="86"/>
        <c:dLbl>
          <c:idx val="0"/>
          <c:tx>
            <c:rich>
              <a:bodyPr/>
              <a:lstStyle/>
              <a:p>
                <a:r>
                  <a:rPr lang="en-US"/>
                  <a:t>En proceso</a:t>
                </a:r>
                <a:r>
                  <a:rPr lang="en-US" baseline="0"/>
                  <a:t>
</a:t>
                </a:r>
                <a:r>
                  <a:rPr lang="en-US" sz="1600" b="1" baseline="0"/>
                  <a:t>83%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7"/>
        <c:dLbl>
          <c:idx val="0"/>
          <c:layout>
            <c:manualLayout>
              <c:x val="-0.22749381033811777"/>
              <c:y val="0.13756426594876195"/>
            </c:manualLayout>
          </c:layout>
          <c:tx>
            <c:rich>
              <a:bodyPr/>
              <a:lstStyle/>
              <a:p>
                <a:r>
                  <a:rPr lang="en-US"/>
                  <a:t>Avance</a:t>
                </a:r>
                <a:r>
                  <a:rPr lang="en-US" baseline="0"/>
                  <a:t>
</a:t>
                </a:r>
                <a:r>
                  <a:rPr lang="en-US" sz="1600" b="1" baseline="0"/>
                  <a:t>17%</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4963444241936394"/>
                  <c:h val="0.18200005619887485"/>
                </c:manualLayout>
              </c15:layout>
              <c15:showDataLabelsRange val="0"/>
            </c:ext>
          </c:extLst>
        </c:dLbl>
      </c:pivotFmt>
      <c:pivotFmt>
        <c:idx val="88"/>
        <c:dLbl>
          <c:idx val="0"/>
          <c:tx>
            <c:rich>
              <a:bodyPr/>
              <a:lstStyle/>
              <a:p>
                <a:r>
                  <a:rPr lang="en-US"/>
                  <a:t>Avance</a:t>
                </a:r>
                <a:r>
                  <a:rPr lang="en-US" baseline="0"/>
                  <a:t>
</a:t>
                </a:r>
                <a:r>
                  <a:rPr lang="en-US" sz="1600" b="1" baseline="0"/>
                  <a:t>28%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9"/>
        <c:dLbl>
          <c:idx val="0"/>
          <c:tx>
            <c:rich>
              <a:bodyPr/>
              <a:lstStyle/>
              <a:p>
                <a:r>
                  <a:rPr lang="en-US"/>
                  <a:t>En proceso</a:t>
                </a:r>
                <a:r>
                  <a:rPr lang="en-US" baseline="0"/>
                  <a:t>
</a:t>
                </a:r>
                <a:r>
                  <a:rPr lang="en-US" sz="1600" b="1" baseline="0"/>
                  <a:t>72%</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0"/>
        <c:dLbl>
          <c:idx val="0"/>
          <c:tx>
            <c:rich>
              <a:bodyPr/>
              <a:lstStyle/>
              <a:p>
                <a:r>
                  <a:rPr lang="en-US"/>
                  <a:t>Avance</a:t>
                </a:r>
                <a:r>
                  <a:rPr lang="en-US" baseline="0"/>
                  <a:t>
</a:t>
                </a:r>
                <a:r>
                  <a:rPr lang="en-US" sz="1600" b="1" baseline="0"/>
                  <a:t>11%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1"/>
        <c:dLbl>
          <c:idx val="0"/>
          <c:tx>
            <c:rich>
              <a:bodyPr/>
              <a:lstStyle/>
              <a:p>
                <a:r>
                  <a:rPr lang="en-US"/>
                  <a:t>En proceso</a:t>
                </a:r>
                <a:r>
                  <a:rPr lang="en-US" baseline="0"/>
                  <a:t>
</a:t>
                </a:r>
                <a:r>
                  <a:rPr lang="en-US" sz="1600" b="1" baseline="0"/>
                  <a:t>89%</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2"/>
        <c:dLbl>
          <c:idx val="0"/>
          <c:tx>
            <c:rich>
              <a:bodyPr/>
              <a:lstStyle/>
              <a:p>
                <a:r>
                  <a:rPr lang="en-US">
                    <a:latin typeface="Century Gothic" panose="020B0502020202020204" pitchFamily="34" charset="0"/>
                  </a:rPr>
                  <a:t>En proceso</a:t>
                </a:r>
                <a:r>
                  <a:rPr lang="en-US" baseline="0">
                    <a:latin typeface="Century Gothic" panose="020B0502020202020204" pitchFamily="34" charset="0"/>
                  </a:rPr>
                  <a:t>
</a:t>
                </a:r>
                <a:r>
                  <a:rPr lang="en-US" sz="1600" b="1" baseline="0">
                    <a:latin typeface="Century Gothic" panose="020B0502020202020204" pitchFamily="34" charset="0"/>
                  </a:rPr>
                  <a:t>90%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3"/>
        <c:dLbl>
          <c:idx val="0"/>
          <c:tx>
            <c:rich>
              <a:bodyPr/>
              <a:lstStyle/>
              <a:p>
                <a:r>
                  <a:rPr lang="en-US">
                    <a:latin typeface="Century Gothic" panose="020B0502020202020204" pitchFamily="34" charset="0"/>
                  </a:rPr>
                  <a:t>Avance</a:t>
                </a:r>
                <a:r>
                  <a:rPr lang="en-US" baseline="0">
                    <a:latin typeface="Century Gothic" panose="020B0502020202020204" pitchFamily="34" charset="0"/>
                  </a:rPr>
                  <a:t>
</a:t>
                </a:r>
                <a:r>
                  <a:rPr lang="en-US" sz="1600" b="1" baseline="0">
                    <a:latin typeface="Century Gothic" panose="020B0502020202020204" pitchFamily="34" charset="0"/>
                  </a:rPr>
                  <a:t>10%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4"/>
        <c:dLbl>
          <c:idx val="0"/>
          <c:tx>
            <c:rich>
              <a:bodyPr/>
              <a:lstStyle/>
              <a:p>
                <a:r>
                  <a:rPr lang="en-US"/>
                  <a:t>Avance</a:t>
                </a:r>
                <a:r>
                  <a:rPr lang="en-US" baseline="0"/>
                  <a:t>
</a:t>
                </a:r>
                <a:r>
                  <a:rPr lang="en-US" sz="1600" b="1" baseline="0"/>
                  <a:t>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5"/>
        <c:dLbl>
          <c:idx val="0"/>
          <c:tx>
            <c:rich>
              <a:bodyPr/>
              <a:lstStyle/>
              <a:p>
                <a:r>
                  <a:rPr lang="en-US"/>
                  <a:t>En proceso</a:t>
                </a:r>
                <a:r>
                  <a:rPr lang="en-US" baseline="0"/>
                  <a:t>
</a:t>
                </a:r>
                <a:r>
                  <a:rPr lang="en-US" sz="1600" b="1" baseline="0"/>
                  <a:t>93%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6"/>
        <c:dLbl>
          <c:idx val="0"/>
          <c:tx>
            <c:rich>
              <a:bodyPr/>
              <a:lstStyle/>
              <a:p>
                <a:r>
                  <a:rPr lang="en-US"/>
                  <a:t>Avance</a:t>
                </a:r>
                <a:r>
                  <a:rPr lang="en-US" baseline="0"/>
                  <a:t>
</a:t>
                </a:r>
                <a:r>
                  <a:rPr lang="en-US" sz="1600" b="1" baseline="0"/>
                  <a:t>33%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7"/>
        <c:dLbl>
          <c:idx val="0"/>
          <c:tx>
            <c:rich>
              <a:bodyPr/>
              <a:lstStyle/>
              <a:p>
                <a:r>
                  <a:rPr lang="en-US"/>
                  <a:t>En proceso</a:t>
                </a:r>
                <a:r>
                  <a:rPr lang="en-US" baseline="0"/>
                  <a:t>
</a:t>
                </a:r>
                <a:r>
                  <a:rPr lang="en-US" sz="1600" b="1" baseline="0"/>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8"/>
        <c:dLbl>
          <c:idx val="0"/>
          <c:tx>
            <c:rich>
              <a:bodyPr/>
              <a:lstStyle/>
              <a:p>
                <a:r>
                  <a:rPr lang="en-US"/>
                  <a:t>En proceso</a:t>
                </a:r>
                <a:r>
                  <a:rPr lang="en-US" baseline="0"/>
                  <a:t>
</a:t>
                </a:r>
                <a:r>
                  <a:rPr lang="en-US" sz="1600" b="1" baseline="0"/>
                  <a:t>50%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9"/>
        <c:dLbl>
          <c:idx val="0"/>
          <c:layout>
            <c:manualLayout>
              <c:x val="-0.19007435053247038"/>
              <c:y val="0.14971902248455671"/>
            </c:manualLayout>
          </c:layout>
          <c:tx>
            <c:rich>
              <a:bodyPr/>
              <a:lstStyle/>
              <a:p>
                <a:r>
                  <a:rPr lang="en-US"/>
                  <a:t>Avance</a:t>
                </a:r>
                <a:r>
                  <a:rPr lang="en-US" baseline="0"/>
                  <a:t>
</a:t>
                </a:r>
                <a:r>
                  <a:rPr lang="en-US" sz="1600" b="1" baseline="0"/>
                  <a:t>50%</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652895287496674"/>
                  <c:h val="0.18308228879935698"/>
                </c:manualLayout>
              </c15:layout>
              <c15:showDataLabelsRange val="0"/>
            </c:ext>
          </c:extLst>
        </c:dLbl>
      </c:pivotFmt>
      <c:pivotFmt>
        <c:idx val="100"/>
        <c:dLbl>
          <c:idx val="0"/>
          <c:tx>
            <c:rich>
              <a:bodyPr/>
              <a:lstStyle/>
              <a:p>
                <a:r>
                  <a:rPr lang="en-US"/>
                  <a:t>En proceso</a:t>
                </a:r>
                <a:r>
                  <a:rPr lang="en-US" baseline="0"/>
                  <a:t>
</a:t>
                </a:r>
                <a:r>
                  <a:rPr lang="en-US" sz="1600" b="1" baseline="0"/>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1"/>
        <c:dLbl>
          <c:idx val="0"/>
          <c:layout>
            <c:manualLayout>
              <c:x val="-0.20417119013410423"/>
              <c:y val="0.18268725727567001"/>
            </c:manualLayout>
          </c:layout>
          <c:tx>
            <c:rich>
              <a:bodyPr/>
              <a:lstStyle/>
              <a:p>
                <a:r>
                  <a:rPr lang="en-US"/>
                  <a:t>Avance</a:t>
                </a:r>
                <a:r>
                  <a:rPr lang="en-US" baseline="0"/>
                  <a:t>
</a:t>
                </a:r>
                <a:r>
                  <a:rPr lang="en-US" sz="1600" b="1" baseline="0"/>
                  <a:t>33%</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996978815948363"/>
                  <c:h val="0.16670593382922147"/>
                </c:manualLayout>
              </c15:layout>
              <c15:showDataLabelsRange val="0"/>
            </c:ext>
          </c:extLst>
        </c:dLbl>
      </c:pivotFmt>
      <c:pivotFmt>
        <c:idx val="102"/>
        <c:dLbl>
          <c:idx val="0"/>
          <c:tx>
            <c:rich>
              <a:bodyPr/>
              <a:lstStyle/>
              <a:p>
                <a:r>
                  <a:rPr lang="en-US"/>
                  <a:t>En proceso</a:t>
                </a:r>
                <a:r>
                  <a:rPr lang="en-US" baseline="0"/>
                  <a:t>
</a:t>
                </a:r>
                <a:r>
                  <a:rPr lang="en-US" sz="1600" b="1" baseline="0"/>
                  <a:t>94%</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3"/>
        <c:dLbl>
          <c:idx val="0"/>
          <c:layout>
            <c:manualLayout>
              <c:x val="-6.9051377653556067E-2"/>
              <c:y val="9.7260165833935541E-2"/>
            </c:manualLayout>
          </c:layout>
          <c:tx>
            <c:rich>
              <a:bodyPr/>
              <a:lstStyle/>
              <a:p>
                <a:r>
                  <a:rPr lang="en-US"/>
                  <a:t>Avance</a:t>
                </a:r>
                <a:r>
                  <a:rPr lang="en-US" baseline="0"/>
                  <a:t>
</a:t>
                </a:r>
                <a:r>
                  <a:rPr lang="en-US" sz="1600" b="1" baseline="0"/>
                  <a:t>6%</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3086770620650945"/>
                  <c:h val="0.17889408932351203"/>
                </c:manualLayout>
              </c15:layout>
              <c15:showDataLabelsRange val="0"/>
            </c:ext>
          </c:extLst>
        </c:dLbl>
      </c:pivotFmt>
      <c:pivotFmt>
        <c:idx val="104"/>
        <c:dLbl>
          <c:idx val="0"/>
          <c:tx>
            <c:rich>
              <a:bodyPr/>
              <a:lstStyle/>
              <a:p>
                <a:r>
                  <a:rPr lang="en-US">
                    <a:latin typeface="Century Gothic" panose="020B0502020202020204" pitchFamily="34" charset="0"/>
                  </a:rPr>
                  <a:t>En proceso</a:t>
                </a:r>
                <a:r>
                  <a:rPr lang="en-US" baseline="0">
                    <a:latin typeface="Century Gothic" panose="020B0502020202020204" pitchFamily="34" charset="0"/>
                  </a:rPr>
                  <a:t>
</a:t>
                </a:r>
                <a:r>
                  <a:rPr lang="en-US" sz="1600" b="1" baseline="0">
                    <a:latin typeface="Century Gothic" panose="020B0502020202020204" pitchFamily="34" charset="0"/>
                  </a:rPr>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5"/>
        <c:dLbl>
          <c:idx val="0"/>
          <c:tx>
            <c:rich>
              <a:bodyPr/>
              <a:lstStyle/>
              <a:p>
                <a:r>
                  <a:rPr lang="en-US">
                    <a:latin typeface="Century Gothic" panose="020B0502020202020204" pitchFamily="34" charset="0"/>
                  </a:rPr>
                  <a:t>Avance</a:t>
                </a:r>
                <a:r>
                  <a:rPr lang="en-US" baseline="0">
                    <a:latin typeface="Century Gothic" panose="020B0502020202020204" pitchFamily="34" charset="0"/>
                  </a:rPr>
                  <a:t>
</a:t>
                </a:r>
                <a:r>
                  <a:rPr lang="en-US" sz="1600" b="1" baseline="0">
                    <a:latin typeface="Century Gothic" panose="020B0502020202020204" pitchFamily="34" charset="0"/>
                  </a:rPr>
                  <a:t>33%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6"/>
        <c:dLbl>
          <c:idx val="0"/>
          <c:tx>
            <c:rich>
              <a:bodyPr/>
              <a:lstStyle/>
              <a:p>
                <a:r>
                  <a:rPr lang="en-US"/>
                  <a:t>En proceso</a:t>
                </a:r>
                <a:r>
                  <a:rPr lang="en-US" baseline="0"/>
                  <a:t>
</a:t>
                </a:r>
                <a:r>
                  <a:rPr lang="en-US" sz="1600" b="1" baseline="0"/>
                  <a:t>100%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7"/>
        <c:dLbl>
          <c:idx val="0"/>
          <c:tx>
            <c:rich>
              <a:bodyPr/>
              <a:lstStyle/>
              <a:p>
                <a:r>
                  <a:rPr lang="en-US"/>
                  <a:t>Avance</a:t>
                </a:r>
                <a:r>
                  <a:rPr lang="en-US" baseline="0"/>
                  <a:t>
</a:t>
                </a:r>
                <a:r>
                  <a:rPr lang="en-US" sz="1600" b="1" baseline="0"/>
                  <a:t>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8"/>
        <c:dLbl>
          <c:idx val="0"/>
          <c:tx>
            <c:rich>
              <a:bodyPr/>
              <a:lstStyle/>
              <a:p>
                <a:r>
                  <a:rPr lang="en-US"/>
                  <a:t>En proceso</a:t>
                </a:r>
                <a:r>
                  <a:rPr lang="en-US" baseline="0"/>
                  <a:t>
</a:t>
                </a:r>
                <a:r>
                  <a:rPr lang="en-US" sz="1600" b="1" baseline="0"/>
                  <a:t>47%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9"/>
        <c:dLbl>
          <c:idx val="0"/>
          <c:tx>
            <c:rich>
              <a:bodyPr/>
              <a:lstStyle/>
              <a:p>
                <a:r>
                  <a:rPr lang="en-US"/>
                  <a:t>Avance</a:t>
                </a:r>
                <a:r>
                  <a:rPr lang="en-US" baseline="0"/>
                  <a:t>
</a:t>
                </a:r>
                <a:r>
                  <a:rPr lang="en-US" sz="1600" b="1" baseline="0"/>
                  <a:t>53%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0"/>
        <c:dLbl>
          <c:idx val="0"/>
          <c:tx>
            <c:rich>
              <a:bodyPr/>
              <a:lstStyle/>
              <a:p>
                <a:r>
                  <a:rPr lang="en-US"/>
                  <a:t>Avance</a:t>
                </a:r>
                <a:r>
                  <a:rPr lang="en-US" baseline="0"/>
                  <a:t>
</a:t>
                </a:r>
                <a:r>
                  <a:rPr lang="en-US" sz="1600" b="1" baseline="0"/>
                  <a:t>90%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1"/>
        <c:dLbl>
          <c:idx val="0"/>
          <c:layout>
            <c:manualLayout>
              <c:x val="0.24627822701736829"/>
              <c:y val="0.1664287898012137"/>
            </c:manualLayout>
          </c:layout>
          <c:tx>
            <c:rich>
              <a:bodyPr/>
              <a:lstStyle/>
              <a:p>
                <a:r>
                  <a:rPr lang="en-US"/>
                  <a:t>En proceso</a:t>
                </a:r>
                <a:r>
                  <a:rPr lang="en-US" baseline="0"/>
                  <a:t>
</a:t>
                </a:r>
                <a:r>
                  <a:rPr lang="en-US" sz="1600" b="1" baseline="0"/>
                  <a:t>10%</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6563483029423457"/>
                  <c:h val="0.19472008546769259"/>
                </c:manualLayout>
              </c15:layout>
              <c15:showDataLabelsRange val="0"/>
            </c:ext>
          </c:extLst>
        </c:dLbl>
      </c:pivotFmt>
      <c:pivotFmt>
        <c:idx val="112"/>
        <c:dLbl>
          <c:idx val="0"/>
          <c:tx>
            <c:rich>
              <a:bodyPr/>
              <a:lstStyle/>
              <a:p>
                <a:r>
                  <a:rPr lang="en-US"/>
                  <a:t>En proceso</a:t>
                </a:r>
                <a:r>
                  <a:rPr lang="en-US" baseline="0"/>
                  <a:t>
</a:t>
                </a:r>
                <a:r>
                  <a:rPr lang="en-US" sz="1600" b="1" baseline="0"/>
                  <a:t>31%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3"/>
        <c:dLbl>
          <c:idx val="0"/>
          <c:tx>
            <c:rich>
              <a:bodyPr/>
              <a:lstStyle/>
              <a:p>
                <a:r>
                  <a:rPr lang="en-US"/>
                  <a:t>Avance</a:t>
                </a:r>
                <a:r>
                  <a:rPr lang="en-US" baseline="0"/>
                  <a:t>
</a:t>
                </a:r>
                <a:r>
                  <a:rPr lang="en-US" sz="1600" b="1" baseline="0"/>
                  <a:t>69%</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4"/>
        <c:dLbl>
          <c:idx val="0"/>
          <c:tx>
            <c:rich>
              <a:bodyPr/>
              <a:lstStyle/>
              <a:p>
                <a:r>
                  <a:rPr lang="en-US"/>
                  <a:t>Avance</a:t>
                </a:r>
                <a:r>
                  <a:rPr lang="en-US" baseline="0"/>
                  <a:t>
</a:t>
                </a:r>
                <a:r>
                  <a:rPr lang="en-US" sz="1600" b="1" baseline="0"/>
                  <a:t>77%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5"/>
        <c:dLbl>
          <c:idx val="0"/>
          <c:tx>
            <c:rich>
              <a:bodyPr/>
              <a:lstStyle/>
              <a:p>
                <a:r>
                  <a:rPr lang="en-US"/>
                  <a:t>En proceso</a:t>
                </a:r>
                <a:r>
                  <a:rPr lang="en-US" baseline="0"/>
                  <a:t>
</a:t>
                </a:r>
                <a:r>
                  <a:rPr lang="en-US" sz="1600" b="1" baseline="0"/>
                  <a:t>23%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6"/>
        <c:dLbl>
          <c:idx val="0"/>
          <c:layout>
            <c:manualLayout>
              <c:x val="0.16664676547578139"/>
              <c:y val="0.14259747538828332"/>
            </c:manualLayout>
          </c:layout>
          <c:tx>
            <c:rich>
              <a:bodyPr/>
              <a:lstStyle/>
              <a:p>
                <a:r>
                  <a:rPr lang="en-US"/>
                  <a:t>En proceso</a:t>
                </a:r>
                <a:r>
                  <a:rPr lang="en-US" baseline="0"/>
                  <a:t>
</a:t>
                </a:r>
                <a:r>
                  <a:rPr lang="en-US" sz="1600" b="1" baseline="0"/>
                  <a:t>12%</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0637057842168577"/>
                  <c:h val="0.19307837114166337"/>
                </c:manualLayout>
              </c15:layout>
              <c15:showDataLabelsRange val="0"/>
            </c:ext>
          </c:extLst>
        </c:dLbl>
      </c:pivotFmt>
      <c:pivotFmt>
        <c:idx val="117"/>
        <c:dLbl>
          <c:idx val="0"/>
          <c:layout>
            <c:manualLayout>
              <c:x val="-0.1737381389267959"/>
              <c:y val="-0.20258003018630705"/>
            </c:manualLayout>
          </c:layout>
          <c:tx>
            <c:rich>
              <a:bodyPr/>
              <a:lstStyle/>
              <a:p>
                <a:r>
                  <a:rPr lang="en-US"/>
                  <a:t>Avance</a:t>
                </a:r>
                <a:r>
                  <a:rPr lang="en-US" baseline="0"/>
                  <a:t>
</a:t>
                </a:r>
                <a:r>
                  <a:rPr lang="en-US" sz="1600" b="1" baseline="0"/>
                  <a:t>88%</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227676538747104"/>
                  <c:h val="0.17889408932351203"/>
                </c:manualLayout>
              </c15:layout>
              <c15:showDataLabelsRange val="0"/>
            </c:ext>
          </c:extLst>
        </c:dLbl>
      </c:pivotFmt>
      <c:pivotFmt>
        <c:idx val="118"/>
        <c:dLbl>
          <c:idx val="0"/>
          <c:tx>
            <c:rich>
              <a:bodyPr/>
              <a:lstStyle/>
              <a:p>
                <a:r>
                  <a:rPr lang="en-US"/>
                  <a:t>Avance</a:t>
                </a:r>
                <a:r>
                  <a:rPr lang="en-US" baseline="0"/>
                  <a:t>
</a:t>
                </a:r>
                <a:r>
                  <a:rPr lang="en-US" sz="1600" b="1" baseline="0"/>
                  <a:t>71%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9"/>
        <c:dLbl>
          <c:idx val="0"/>
          <c:tx>
            <c:rich>
              <a:bodyPr/>
              <a:lstStyle/>
              <a:p>
                <a:r>
                  <a:rPr lang="en-US"/>
                  <a:t>En proceso</a:t>
                </a:r>
                <a:r>
                  <a:rPr lang="en-US" baseline="0"/>
                  <a:t>
</a:t>
                </a:r>
                <a:r>
                  <a:rPr lang="en-US" sz="1600" b="1" baseline="0"/>
                  <a:t>29%</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0"/>
        <c:dLbl>
          <c:idx val="0"/>
          <c:tx>
            <c:rich>
              <a:bodyPr/>
              <a:lstStyle/>
              <a:p>
                <a:r>
                  <a:rPr lang="en-US"/>
                  <a:t>Avance</a:t>
                </a:r>
                <a:r>
                  <a:rPr lang="en-US" baseline="0"/>
                  <a:t>
</a:t>
                </a:r>
                <a:r>
                  <a:rPr lang="en-US" sz="1600" b="1" baseline="0"/>
                  <a:t>71%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1"/>
        <c:dLbl>
          <c:idx val="0"/>
          <c:tx>
            <c:rich>
              <a:bodyPr/>
              <a:lstStyle/>
              <a:p>
                <a:r>
                  <a:rPr lang="en-US"/>
                  <a:t>En proceso</a:t>
                </a:r>
                <a:r>
                  <a:rPr lang="en-US" baseline="0"/>
                  <a:t>
</a:t>
                </a:r>
                <a:r>
                  <a:rPr lang="en-US" sz="1600" b="1" baseline="0"/>
                  <a:t>29%</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2"/>
        <c:dLbl>
          <c:idx val="0"/>
          <c:tx>
            <c:rich>
              <a:bodyPr/>
              <a:lstStyle/>
              <a:p>
                <a:r>
                  <a:rPr lang="en-US"/>
                  <a:t>Avance</a:t>
                </a:r>
                <a:r>
                  <a:rPr lang="en-US" baseline="0"/>
                  <a:t>
</a:t>
                </a:r>
                <a:r>
                  <a:rPr lang="en-US" sz="1600" b="1" baseline="0"/>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3"/>
        <c:dLbl>
          <c:idx val="0"/>
          <c:tx>
            <c:rich>
              <a:bodyPr/>
              <a:lstStyle/>
              <a:p>
                <a:r>
                  <a:rPr lang="en-US"/>
                  <a:t>En proceso</a:t>
                </a:r>
                <a:r>
                  <a:rPr lang="en-US" baseline="0"/>
                  <a:t>
</a:t>
                </a:r>
                <a:r>
                  <a:rPr lang="en-US" sz="1600" b="1" baseline="0"/>
                  <a:t>33%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4"/>
        <c:dLbl>
          <c:idx val="0"/>
          <c:tx>
            <c:rich>
              <a:bodyPr/>
              <a:lstStyle/>
              <a:p>
                <a:r>
                  <a:rPr lang="en-US"/>
                  <a:t>Avance</a:t>
                </a:r>
                <a:r>
                  <a:rPr lang="en-US" baseline="0"/>
                  <a:t>
</a:t>
                </a:r>
                <a:r>
                  <a:rPr lang="en-US" sz="1600" b="1" baseline="0"/>
                  <a:t>80%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5"/>
        <c:dLbl>
          <c:idx val="0"/>
          <c:tx>
            <c:rich>
              <a:bodyPr/>
              <a:lstStyle/>
              <a:p>
                <a:r>
                  <a:rPr lang="en-US"/>
                  <a:t>En proceso</a:t>
                </a:r>
                <a:r>
                  <a:rPr lang="en-US" baseline="0"/>
                  <a:t>
</a:t>
                </a:r>
                <a:r>
                  <a:rPr lang="en-US" sz="1600" b="1" baseline="0">
                    <a:solidFill>
                      <a:srgbClr val="00482B"/>
                    </a:solidFill>
                  </a:rPr>
                  <a:t>20%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6"/>
        <c:dLbl>
          <c:idx val="0"/>
          <c:tx>
            <c:rich>
              <a:bodyPr/>
              <a:lstStyle/>
              <a:p>
                <a:r>
                  <a:rPr lang="en-US"/>
                  <a:t>Avance</a:t>
                </a:r>
                <a:r>
                  <a:rPr lang="en-US" baseline="0"/>
                  <a:t>
</a:t>
                </a:r>
                <a:r>
                  <a:rPr lang="en-US" sz="1600" b="1" baseline="0"/>
                  <a:t>35%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7"/>
        <c:dLbl>
          <c:idx val="0"/>
          <c:tx>
            <c:rich>
              <a:bodyPr/>
              <a:lstStyle/>
              <a:p>
                <a:r>
                  <a:rPr lang="en-US"/>
                  <a:t>En proceso</a:t>
                </a:r>
                <a:r>
                  <a:rPr lang="en-US" baseline="0"/>
                  <a:t>
</a:t>
                </a:r>
                <a:r>
                  <a:rPr lang="en-US" sz="1600" b="1" baseline="0"/>
                  <a:t>65%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8"/>
        <c:dLbl>
          <c:idx val="0"/>
          <c:tx>
            <c:rich>
              <a:bodyPr/>
              <a:lstStyle/>
              <a:p>
                <a:r>
                  <a:rPr lang="en-US"/>
                  <a:t>Avance</a:t>
                </a:r>
                <a:r>
                  <a:rPr lang="en-US" baseline="0"/>
                  <a:t>
</a:t>
                </a:r>
                <a:r>
                  <a:rPr lang="en-US" sz="1600" b="1" baseline="0"/>
                  <a:t>88%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9"/>
        <c:dLbl>
          <c:idx val="0"/>
          <c:layout>
            <c:manualLayout>
              <c:x val="0.17355994885513767"/>
              <c:y val="0.11919665461690096"/>
            </c:manualLayout>
          </c:layout>
          <c:tx>
            <c:rich>
              <a:bodyPr/>
              <a:lstStyle/>
              <a:p>
                <a:r>
                  <a:rPr lang="en-US"/>
                  <a:t>En proceso</a:t>
                </a:r>
                <a:r>
                  <a:rPr lang="en-US" baseline="0"/>
                  <a:t>
</a:t>
                </a:r>
                <a:r>
                  <a:rPr lang="en-US" sz="1600" b="1" baseline="0"/>
                  <a:t>12%</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0752631170137451"/>
                  <c:h val="0.1914678280580836"/>
                </c:manualLayout>
              </c15:layout>
              <c15:showDataLabelsRange val="0"/>
            </c:ext>
          </c:extLst>
        </c:dLbl>
      </c:pivotFmt>
      <c:pivotFmt>
        <c:idx val="130"/>
        <c:dLbl>
          <c:idx val="0"/>
          <c:tx>
            <c:rich>
              <a:bodyPr/>
              <a:lstStyle/>
              <a:p>
                <a:r>
                  <a:rPr lang="en-US"/>
                  <a:t>En proceso</a:t>
                </a:r>
                <a:r>
                  <a:rPr lang="en-US" baseline="0"/>
                  <a:t>
</a:t>
                </a:r>
                <a:r>
                  <a:rPr lang="en-US" sz="1600" b="1" baseline="0"/>
                  <a:t>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1"/>
        <c:dLbl>
          <c:idx val="0"/>
          <c:layout>
            <c:manualLayout>
              <c:x val="4.7748667261863845E-3"/>
              <c:y val="-0.16810717953254817"/>
            </c:manualLayout>
          </c:layout>
          <c:tx>
            <c:rich>
              <a:bodyPr/>
              <a:lstStyle/>
              <a:p>
                <a:r>
                  <a:rPr lang="en-US"/>
                  <a:t>Avance</a:t>
                </a:r>
                <a:r>
                  <a:rPr lang="en-US" baseline="0"/>
                  <a:t>
</a:t>
                </a:r>
                <a:r>
                  <a:rPr lang="en-US" sz="1600" b="1" baseline="0"/>
                  <a:t>100%</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0962404537138782"/>
                  <c:h val="0.16892439715152485"/>
                </c:manualLayout>
              </c15:layout>
              <c15:showDataLabelsRange val="0"/>
            </c:ext>
          </c:extLst>
        </c:dLbl>
      </c:pivotFmt>
      <c:pivotFmt>
        <c:idx val="132"/>
        <c:dLbl>
          <c:idx val="0"/>
          <c:tx>
            <c:rich>
              <a:bodyPr/>
              <a:lstStyle/>
              <a:p>
                <a:r>
                  <a:rPr lang="en-US"/>
                  <a:t>En proceso</a:t>
                </a:r>
                <a:r>
                  <a:rPr lang="en-US" baseline="0"/>
                  <a:t>
</a:t>
                </a:r>
                <a:r>
                  <a:rPr lang="en-US" sz="1600" b="1" baseline="0"/>
                  <a:t>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3"/>
        <c:dLbl>
          <c:idx val="0"/>
          <c:tx>
            <c:rich>
              <a:bodyPr/>
              <a:lstStyle/>
              <a:p>
                <a:r>
                  <a:rPr lang="en-US"/>
                  <a:t>Avance</a:t>
                </a:r>
                <a:r>
                  <a:rPr lang="en-US" baseline="0"/>
                  <a:t>
</a:t>
                </a:r>
                <a:r>
                  <a:rPr lang="en-US" sz="1600" b="1" baseline="0"/>
                  <a:t>100%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4"/>
        <c:dLbl>
          <c:idx val="0"/>
          <c:tx>
            <c:rich>
              <a:bodyPr/>
              <a:lstStyle/>
              <a:p>
                <a:r>
                  <a:rPr lang="en-US"/>
                  <a:t>Avance</a:t>
                </a:r>
                <a:r>
                  <a:rPr lang="en-US" baseline="0"/>
                  <a:t>
</a:t>
                </a:r>
                <a:r>
                  <a:rPr lang="en-US" sz="1600" b="1" baseline="0"/>
                  <a:t>92%</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5"/>
        <c:dLbl>
          <c:idx val="0"/>
          <c:tx>
            <c:rich>
              <a:bodyPr/>
              <a:lstStyle/>
              <a:p>
                <a:r>
                  <a:rPr lang="en-US"/>
                  <a:t>En proceso</a:t>
                </a:r>
                <a:r>
                  <a:rPr lang="en-US" baseline="0"/>
                  <a:t>
</a:t>
                </a:r>
                <a:r>
                  <a:rPr lang="en-US" sz="1600" b="1" baseline="0"/>
                  <a:t>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6"/>
        <c:dLbl>
          <c:idx val="0"/>
          <c:tx>
            <c:rich>
              <a:bodyPr/>
              <a:lstStyle/>
              <a:p>
                <a:r>
                  <a:rPr lang="en-US"/>
                  <a:t>Avance</a:t>
                </a:r>
                <a:r>
                  <a:rPr lang="en-US" baseline="0"/>
                  <a:t>
</a:t>
                </a:r>
                <a:r>
                  <a:rPr lang="en-US" sz="1600" b="1" baseline="0"/>
                  <a:t>100%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7"/>
        <c:dLbl>
          <c:idx val="0"/>
          <c:layout>
            <c:manualLayout>
              <c:x val="0.22224679228991273"/>
              <c:y val="0.22254439963761335"/>
            </c:manualLayout>
          </c:layout>
          <c:tx>
            <c:rich>
              <a:bodyPr/>
              <a:lstStyle/>
              <a:p>
                <a:r>
                  <a:rPr lang="en-US"/>
                  <a:t>En proceso</a:t>
                </a:r>
                <a:r>
                  <a:rPr lang="en-US" baseline="0"/>
                  <a:t>
</a:t>
                </a:r>
                <a:r>
                  <a:rPr lang="en-US" sz="1600" b="1" baseline="0"/>
                  <a:t>0%</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544867325395196"/>
                  <c:h val="0.17212439625563711"/>
                </c:manualLayout>
              </c15:layout>
              <c15:showDataLabelsRange val="0"/>
            </c:ext>
          </c:extLst>
        </c:dLbl>
      </c:pivotFmt>
      <c:pivotFmt>
        <c:idx val="138"/>
        <c:dLbl>
          <c:idx val="0"/>
          <c:tx>
            <c:rich>
              <a:bodyPr/>
              <a:lstStyle/>
              <a:p>
                <a:r>
                  <a:rPr lang="en-US"/>
                  <a:t>En proceso</a:t>
                </a:r>
                <a:r>
                  <a:rPr lang="en-US" baseline="0"/>
                  <a:t>
</a:t>
                </a:r>
                <a:r>
                  <a:rPr lang="en-US" sz="1600" b="1" baseline="0"/>
                  <a:t>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9"/>
        <c:dLbl>
          <c:idx val="0"/>
          <c:tx>
            <c:rich>
              <a:bodyPr/>
              <a:lstStyle/>
              <a:p>
                <a:r>
                  <a:rPr lang="en-US"/>
                  <a:t>Avance</a:t>
                </a:r>
                <a:r>
                  <a:rPr lang="en-US" baseline="0"/>
                  <a:t>
</a:t>
                </a:r>
                <a:r>
                  <a:rPr lang="en-US" sz="1600" b="1" baseline="0"/>
                  <a:t>100%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0"/>
        <c:dLbl>
          <c:idx val="0"/>
          <c:tx>
            <c:rich>
              <a:bodyPr/>
              <a:lstStyle/>
              <a:p>
                <a:r>
                  <a:rPr lang="en-US"/>
                  <a:t>En proceso</a:t>
                </a:r>
                <a:r>
                  <a:rPr lang="en-US" baseline="0"/>
                  <a:t>
</a:t>
                </a:r>
                <a:r>
                  <a:rPr lang="en-US" sz="1600" b="1" baseline="0"/>
                  <a:t>2%</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1"/>
        <c:dLbl>
          <c:idx val="0"/>
          <c:tx>
            <c:rich>
              <a:bodyPr/>
              <a:lstStyle/>
              <a:p>
                <a:r>
                  <a:rPr lang="en-US"/>
                  <a:t>Avance</a:t>
                </a:r>
                <a:r>
                  <a:rPr lang="en-US" baseline="0"/>
                  <a:t>
</a:t>
                </a:r>
                <a:r>
                  <a:rPr lang="en-US" sz="1600" b="1" baseline="0"/>
                  <a:t>98%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2"/>
        <c:dLbl>
          <c:idx val="0"/>
          <c:tx>
            <c:rich>
              <a:bodyPr/>
              <a:lstStyle/>
              <a:p>
                <a:r>
                  <a:rPr lang="en-US"/>
                  <a:t>Avance</a:t>
                </a:r>
                <a:r>
                  <a:rPr lang="en-US" baseline="0"/>
                  <a:t> </a:t>
                </a:r>
              </a:p>
              <a:p>
                <a:r>
                  <a:rPr lang="en-US" sz="1600" b="1" baseline="0"/>
                  <a:t>55%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3"/>
        <c:dLbl>
          <c:idx val="0"/>
          <c:tx>
            <c:rich>
              <a:bodyPr/>
              <a:lstStyle/>
              <a:p>
                <a:r>
                  <a:rPr lang="en-US"/>
                  <a:t>En proceso</a:t>
                </a:r>
                <a:r>
                  <a:rPr lang="en-US" baseline="0"/>
                  <a:t> </a:t>
                </a:r>
                <a:r>
                  <a:rPr lang="en-US" sz="1600" b="1" baseline="0"/>
                  <a:t>45%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4"/>
        <c:dLbl>
          <c:idx val="0"/>
          <c:layout>
            <c:manualLayout>
              <c:x val="-0.20507131211432203"/>
              <c:y val="0.10111591219851977"/>
            </c:manualLayout>
          </c:layout>
          <c:tx>
            <c:rich>
              <a:bodyPr/>
              <a:lstStyle/>
              <a:p>
                <a:r>
                  <a:rPr lang="en-US"/>
                  <a:t>Avance</a:t>
                </a:r>
                <a:r>
                  <a:rPr lang="en-US" baseline="0"/>
                  <a:t>
</a:t>
                </a:r>
                <a:r>
                  <a:rPr lang="en-US" sz="1600" b="1" baseline="0"/>
                  <a:t>17%</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5010949976595759"/>
                  <c:h val="0.17567995081576177"/>
                </c:manualLayout>
              </c15:layout>
              <c15:showDataLabelsRange val="0"/>
            </c:ext>
          </c:extLst>
        </c:dLbl>
      </c:pivotFmt>
      <c:pivotFmt>
        <c:idx val="145"/>
        <c:dLbl>
          <c:idx val="0"/>
          <c:tx>
            <c:rich>
              <a:bodyPr/>
              <a:lstStyle/>
              <a:p>
                <a:r>
                  <a:rPr lang="en-US"/>
                  <a:t>En proceso</a:t>
                </a:r>
                <a:r>
                  <a:rPr lang="en-US" baseline="0"/>
                  <a:t>
</a:t>
                </a:r>
                <a:r>
                  <a:rPr lang="en-US" sz="1600" b="1" baseline="0"/>
                  <a:t>83%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6"/>
        <c:dLbl>
          <c:idx val="0"/>
          <c:layout>
            <c:manualLayout>
              <c:x val="0.16837441172864717"/>
              <c:y val="8.46479553041595E-2"/>
            </c:manualLayout>
          </c:layout>
          <c:tx>
            <c:rich>
              <a:bodyPr/>
              <a:lstStyle/>
              <a:p>
                <a:r>
                  <a:rPr lang="en-US"/>
                  <a:t>En proceso</a:t>
                </a:r>
                <a:r>
                  <a:rPr lang="en-US" baseline="0"/>
                  <a:t>
</a:t>
                </a:r>
                <a:r>
                  <a:rPr lang="en-US" sz="1600" b="1" baseline="0"/>
                  <a:t>33%</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5402591841283378"/>
                  <c:h val="0.19827564002781731"/>
                </c:manualLayout>
              </c15:layout>
              <c15:showDataLabelsRange val="0"/>
            </c:ext>
          </c:extLst>
        </c:dLbl>
      </c:pivotFmt>
      <c:pivotFmt>
        <c:idx val="147"/>
        <c:dLbl>
          <c:idx val="0"/>
          <c:tx>
            <c:rich>
              <a:bodyPr/>
              <a:lstStyle/>
              <a:p>
                <a:r>
                  <a:rPr lang="en-US"/>
                  <a:t>Avance</a:t>
                </a:r>
                <a:r>
                  <a:rPr lang="en-US" baseline="0"/>
                  <a:t>
</a:t>
                </a:r>
                <a:r>
                  <a:rPr lang="en-US" sz="1600" b="1" baseline="0"/>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8"/>
        <c:dLbl>
          <c:idx val="0"/>
          <c:layout>
            <c:manualLayout>
              <c:x val="-0.14849446910226238"/>
              <c:y val="-0.12440913402368951"/>
            </c:manualLayout>
          </c:layout>
          <c:tx>
            <c:rich>
              <a:bodyPr/>
              <a:lstStyle/>
              <a:p>
                <a:r>
                  <a:rPr lang="en-US"/>
                  <a:t>Avance</a:t>
                </a:r>
                <a:r>
                  <a:rPr lang="en-US" baseline="0"/>
                  <a:t>
</a:t>
                </a:r>
                <a:r>
                  <a:rPr lang="en-US" sz="1600" b="1" baseline="0"/>
                  <a:t>71%</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4692541956524519"/>
                  <c:h val="0.19345772361638533"/>
                </c:manualLayout>
              </c15:layout>
              <c15:showDataLabelsRange val="0"/>
            </c:ext>
          </c:extLst>
        </c:dLbl>
      </c:pivotFmt>
      <c:pivotFmt>
        <c:idx val="149"/>
        <c:dLbl>
          <c:idx val="0"/>
          <c:layout>
            <c:manualLayout>
              <c:x val="0.1755914930402776"/>
              <c:y val="8.5350527285941613E-2"/>
            </c:manualLayout>
          </c:layout>
          <c:tx>
            <c:rich>
              <a:bodyPr/>
              <a:lstStyle/>
              <a:p>
                <a:r>
                  <a:rPr lang="en-US"/>
                  <a:t>En proceso</a:t>
                </a:r>
                <a:r>
                  <a:rPr lang="en-US" baseline="0"/>
                  <a:t>
</a:t>
                </a:r>
                <a:r>
                  <a:rPr lang="en-US" sz="1600" b="1" baseline="0"/>
                  <a:t>29%</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5092131485965102"/>
                  <c:h val="0.20056883273663473"/>
                </c:manualLayout>
              </c15:layout>
              <c15:showDataLabelsRange val="0"/>
            </c:ext>
          </c:extLst>
        </c:dLbl>
      </c:pivotFmt>
      <c:pivotFmt>
        <c:idx val="150"/>
        <c:dLbl>
          <c:idx val="0"/>
          <c:layout>
            <c:manualLayout>
              <c:x val="-0.18053107950598118"/>
              <c:y val="-0.27974711328164814"/>
            </c:manualLayout>
          </c:layout>
          <c:tx>
            <c:rich>
              <a:bodyPr/>
              <a:lstStyle/>
              <a:p>
                <a:r>
                  <a:rPr lang="en-US"/>
                  <a:t>Avance</a:t>
                </a:r>
                <a:r>
                  <a:rPr lang="en-US" baseline="0"/>
                  <a:t>
</a:t>
                </a:r>
                <a:r>
                  <a:rPr lang="en-US" sz="1600" b="1" baseline="0">
                    <a:latin typeface="Century Gothic" panose="020B0502020202020204" pitchFamily="34" charset="0"/>
                  </a:rPr>
                  <a:t>85%</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3191260677637451"/>
                  <c:h val="0.17247995171164957"/>
                </c:manualLayout>
              </c15:layout>
              <c15:showDataLabelsRange val="0"/>
            </c:ext>
          </c:extLst>
        </c:dLbl>
      </c:pivotFmt>
      <c:pivotFmt>
        <c:idx val="151"/>
        <c:dLbl>
          <c:idx val="0"/>
          <c:layout>
            <c:manualLayout>
              <c:x val="0.20981483946845417"/>
              <c:y val="0.22856140582707798"/>
            </c:manualLayout>
          </c:layout>
          <c:tx>
            <c:rich>
              <a:bodyPr/>
              <a:lstStyle/>
              <a:p>
                <a:r>
                  <a:rPr lang="en-US"/>
                  <a:t>En proceso</a:t>
                </a:r>
                <a:r>
                  <a:rPr lang="en-US" baseline="0"/>
                  <a:t>
</a:t>
                </a:r>
                <a:r>
                  <a:rPr lang="en-US" sz="1600" b="1" baseline="0"/>
                  <a:t>15%</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855327680713475"/>
                  <c:h val="0.17694231266706906"/>
                </c:manualLayout>
              </c15:layout>
              <c15:showDataLabelsRange val="0"/>
            </c:ext>
          </c:extLst>
        </c:dLbl>
      </c:pivotFmt>
      <c:pivotFmt>
        <c:idx val="152"/>
        <c:dLbl>
          <c:idx val="0"/>
          <c:layout>
            <c:manualLayout>
              <c:x val="0.22392808692187946"/>
              <c:y val="0.18499774348269649"/>
            </c:manualLayout>
          </c:layout>
          <c:tx>
            <c:rich>
              <a:bodyPr/>
              <a:lstStyle/>
              <a:p>
                <a:r>
                  <a:rPr lang="en-US"/>
                  <a:t>En proceso</a:t>
                </a:r>
                <a:r>
                  <a:rPr lang="en-US" baseline="0"/>
                  <a:t>
</a:t>
                </a:r>
                <a:r>
                  <a:rPr lang="en-US" sz="1600" b="1" baseline="0"/>
                  <a:t>21%</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1581695600428522"/>
                  <c:h val="0.15916453986644552"/>
                </c:manualLayout>
              </c15:layout>
              <c15:showDataLabelsRange val="0"/>
            </c:ext>
          </c:extLst>
        </c:dLbl>
      </c:pivotFmt>
      <c:pivotFmt>
        <c:idx val="153"/>
        <c:dLbl>
          <c:idx val="0"/>
          <c:layout>
            <c:manualLayout>
              <c:x val="-0.17869985731810692"/>
              <c:y val="-0.24893445349166662"/>
            </c:manualLayout>
          </c:layout>
          <c:tx>
            <c:rich>
              <a:bodyPr/>
              <a:lstStyle/>
              <a:p>
                <a:r>
                  <a:rPr lang="en-US"/>
                  <a:t>Avance</a:t>
                </a:r>
                <a:r>
                  <a:rPr lang="en-US" baseline="0"/>
                  <a:t>
</a:t>
                </a:r>
                <a:r>
                  <a:rPr lang="en-US" sz="1600" b="1" baseline="0"/>
                  <a:t>79%</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4464892757922405"/>
                  <c:h val="0.18670216995214839"/>
                </c:manualLayout>
              </c15:layout>
              <c15:showDataLabelsRange val="0"/>
            </c:ext>
          </c:extLst>
        </c:dLbl>
      </c:pivotFmt>
      <c:pivotFmt>
        <c:idx val="154"/>
        <c:dLbl>
          <c:idx val="0"/>
          <c:layout>
            <c:manualLayout>
              <c:x val="6.7529828187533794E-2"/>
              <c:y val="0.11179055487928473"/>
            </c:manualLayout>
          </c:layout>
          <c:tx>
            <c:rich>
              <a:bodyPr/>
              <a:lstStyle/>
              <a:p>
                <a:r>
                  <a:rPr lang="en-US"/>
                  <a:t>En proceso</a:t>
                </a:r>
                <a:r>
                  <a:rPr lang="en-US" baseline="0"/>
                  <a:t>
</a:t>
                </a:r>
                <a:r>
                  <a:rPr lang="en-US" sz="1600" b="1" baseline="0"/>
                  <a:t>4%</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3492143720855954"/>
                  <c:h val="0.16272009442657023"/>
                </c:manualLayout>
              </c15:layout>
              <c15:showDataLabelsRange val="0"/>
            </c:ext>
          </c:extLst>
        </c:dLbl>
      </c:pivotFmt>
      <c:pivotFmt>
        <c:idx val="155"/>
        <c:dLbl>
          <c:idx val="0"/>
          <c:tx>
            <c:rich>
              <a:bodyPr/>
              <a:lstStyle/>
              <a:p>
                <a:r>
                  <a:rPr lang="en-US"/>
                  <a:t>Avance</a:t>
                </a:r>
                <a:r>
                  <a:rPr lang="en-US" baseline="0"/>
                  <a:t>
</a:t>
                </a:r>
                <a:r>
                  <a:rPr lang="en-US" sz="1600" b="1" baseline="0"/>
                  <a:t>96%</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56"/>
        <c:dLbl>
          <c:idx val="0"/>
          <c:tx>
            <c:rich>
              <a:bodyPr/>
              <a:lstStyle/>
              <a:p>
                <a:r>
                  <a:rPr lang="en-US"/>
                  <a:t>Avance</a:t>
                </a:r>
                <a:r>
                  <a:rPr lang="en-US" baseline="0"/>
                  <a:t>
</a:t>
                </a:r>
                <a:r>
                  <a:rPr lang="en-US" sz="1600" b="1" baseline="0"/>
                  <a:t>37%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57"/>
        <c:dLbl>
          <c:idx val="0"/>
          <c:layout>
            <c:manualLayout>
              <c:x val="0.14358762856400864"/>
              <c:y val="-0.19582429227710538"/>
            </c:manualLayout>
          </c:layout>
          <c:tx>
            <c:rich>
              <a:bodyPr/>
              <a:lstStyle/>
              <a:p>
                <a:r>
                  <a:rPr lang="en-US"/>
                  <a:t>En proceso</a:t>
                </a:r>
                <a:r>
                  <a:rPr lang="en-US" baseline="0"/>
                  <a:t>
</a:t>
                </a:r>
                <a:r>
                  <a:rPr lang="en-US" sz="1600" b="1" baseline="0"/>
                  <a:t>63%</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226459305323953"/>
                  <c:h val="0.17567995081576177"/>
                </c:manualLayout>
              </c15:layout>
              <c15:showDataLabelsRange val="0"/>
            </c:ext>
          </c:extLst>
        </c:dLbl>
      </c:pivotFmt>
      <c:pivotFmt>
        <c:idx val="158"/>
        <c:dLbl>
          <c:idx val="0"/>
          <c:layout>
            <c:manualLayout>
              <c:x val="0.1572351453256825"/>
              <c:y val="0.10667923522541095"/>
            </c:manualLayout>
          </c:layout>
          <c:tx>
            <c:rich>
              <a:bodyPr/>
              <a:lstStyle/>
              <a:p>
                <a:r>
                  <a:rPr lang="en-US"/>
                  <a:t>[NOMBRE DE CATEGORÍA]</a:t>
                </a:r>
                <a:r>
                  <a:rPr lang="en-US" baseline="0"/>
                  <a:t>
</a:t>
                </a:r>
                <a:r>
                  <a:rPr lang="en-US" sz="1600" b="1" baseline="0"/>
                  <a:t>[PORCENTAJE]</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5402591841283378"/>
                  <c:h val="0.17338675810694437"/>
                </c:manualLayout>
              </c15:layout>
              <c15:showDataLabelsRange val="0"/>
            </c:ext>
          </c:extLst>
        </c:dLbl>
      </c:pivotFmt>
      <c:pivotFmt>
        <c:idx val="159"/>
        <c:dLbl>
          <c:idx val="0"/>
          <c:tx>
            <c:rich>
              <a:bodyPr/>
              <a:lstStyle/>
              <a:p>
                <a:r>
                  <a:rPr lang="en-US"/>
                  <a:t>[NOMBRE DE CATEGORÍA]</a:t>
                </a:r>
                <a:r>
                  <a:rPr lang="en-US" baseline="0"/>
                  <a:t>
</a:t>
                </a:r>
                <a:r>
                  <a:rPr lang="en-US" sz="1600" b="1" baseline="0"/>
                  <a:t>[PORCENTAJE]</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0"/>
        <c:dLbl>
          <c:idx val="0"/>
          <c:layout>
            <c:manualLayout>
              <c:x val="0.20600597754646813"/>
              <c:y val="0.15337738488122207"/>
            </c:manualLayout>
          </c:layout>
          <c:tx>
            <c:rich>
              <a:bodyPr/>
              <a:lstStyle/>
              <a:p>
                <a:r>
                  <a:rPr lang="en-US"/>
                  <a:t>En proceso</a:t>
                </a:r>
                <a:r>
                  <a:rPr lang="en-US" baseline="0"/>
                  <a:t>
</a:t>
                </a:r>
                <a:r>
                  <a:rPr lang="en-US" sz="1600" b="1" baseline="0"/>
                  <a:t>15%</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1581695600428522"/>
                  <c:h val="0.14849787618607141"/>
                </c:manualLayout>
              </c15:layout>
              <c15:showDataLabelsRange val="0"/>
            </c:ext>
          </c:extLst>
        </c:dLbl>
      </c:pivotFmt>
      <c:pivotFmt>
        <c:idx val="161"/>
        <c:dLbl>
          <c:idx val="0"/>
          <c:tx>
            <c:rich>
              <a:bodyPr/>
              <a:lstStyle/>
              <a:p>
                <a:r>
                  <a:rPr lang="en-US"/>
                  <a:t>Avance</a:t>
                </a:r>
                <a:r>
                  <a:rPr lang="en-US" baseline="0"/>
                  <a:t>
</a:t>
                </a:r>
                <a:r>
                  <a:rPr lang="en-US" sz="1600" b="1" baseline="0"/>
                  <a:t>85%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2"/>
        <c:dLbl>
          <c:idx val="0"/>
          <c:layout>
            <c:manualLayout>
              <c:x val="0.18482632848224922"/>
              <c:y val="0.11057228750382152"/>
            </c:manualLayout>
          </c:layout>
          <c:tx>
            <c:rich>
              <a:bodyPr/>
              <a:lstStyle/>
              <a:p>
                <a:r>
                  <a:rPr lang="en-US"/>
                  <a:t>En proceso</a:t>
                </a:r>
                <a:r>
                  <a:rPr lang="en-US" baseline="0"/>
                  <a:t>
</a:t>
                </a:r>
                <a:r>
                  <a:rPr lang="en-US" sz="1600" b="1" baseline="0"/>
                  <a:t>13%</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4128959760998428"/>
                  <c:h val="0.18405342178731846"/>
                </c:manualLayout>
              </c15:layout>
              <c15:showDataLabelsRange val="0"/>
            </c:ext>
          </c:extLst>
        </c:dLbl>
      </c:pivotFmt>
      <c:pivotFmt>
        <c:idx val="163"/>
        <c:dLbl>
          <c:idx val="0"/>
          <c:tx>
            <c:rich>
              <a:bodyPr/>
              <a:lstStyle/>
              <a:p>
                <a:r>
                  <a:rPr lang="en-US"/>
                  <a:t>Avance</a:t>
                </a:r>
                <a:r>
                  <a:rPr lang="en-US" baseline="0"/>
                  <a:t>
</a:t>
                </a:r>
                <a:r>
                  <a:rPr lang="en-US" sz="1600" b="1" baseline="0"/>
                  <a:t>87%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65"/>
        <c:dLbl>
          <c:idx val="0"/>
          <c:tx>
            <c:rich>
              <a:bodyPr/>
              <a:lstStyle/>
              <a:p>
                <a:r>
                  <a:rPr lang="en-US"/>
                  <a:t>En proceso</a:t>
                </a:r>
                <a:r>
                  <a:rPr lang="en-US" baseline="0"/>
                  <a:t>
</a:t>
                </a:r>
                <a:r>
                  <a:rPr lang="en-US" sz="1600" b="1" baseline="0"/>
                  <a:t>74%</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6"/>
        <c:dLbl>
          <c:idx val="0"/>
          <c:tx>
            <c:rich>
              <a:bodyPr/>
              <a:lstStyle/>
              <a:p>
                <a:r>
                  <a:rPr lang="en-US"/>
                  <a:t>Avance</a:t>
                </a:r>
                <a:r>
                  <a:rPr lang="en-US" baseline="0"/>
                  <a:t>
</a:t>
                </a:r>
                <a:r>
                  <a:rPr lang="en-US" sz="1600" b="1" baseline="0"/>
                  <a:t>26%</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7"/>
        <c:dLbl>
          <c:idx val="0"/>
          <c:dLblPos val="ctr"/>
          <c:showLegendKey val="0"/>
          <c:showVal val="1"/>
          <c:showCatName val="1"/>
          <c:showSerName val="0"/>
          <c:showPercent val="0"/>
          <c:showBubbleSize val="0"/>
          <c:extLst>
            <c:ext xmlns:c15="http://schemas.microsoft.com/office/drawing/2012/chart" uri="{CE6537A1-D6FC-4f65-9D91-7224C49458BB}"/>
          </c:extLst>
        </c:dLbl>
      </c:pivotFmt>
      <c:pivotFmt>
        <c:idx val="168"/>
        <c:dLbl>
          <c:idx val="0"/>
          <c:tx>
            <c:rich>
              <a:bodyPr/>
              <a:lstStyle/>
              <a:p>
                <a:r>
                  <a:rPr lang="en-US"/>
                  <a:t>2%</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9"/>
        <c:dLbl>
          <c:idx val="0"/>
          <c:layout>
            <c:manualLayout>
              <c:x val="-6.9773374385598455E-2"/>
              <c:y val="-0.1532504207872839"/>
            </c:manualLayout>
          </c:layout>
          <c:tx>
            <c:rich>
              <a:bodyPr/>
              <a:lstStyle/>
              <a:p>
                <a:r>
                  <a:rPr lang="en-US"/>
                  <a:t>98%</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0813253232031201"/>
                  <c:h val="0.13957343424015836"/>
                </c:manualLayout>
              </c15:layout>
              <c15:showDataLabelsRange val="0"/>
            </c:ext>
          </c:extLst>
        </c:dLbl>
      </c:pivotFmt>
      <c:pivotFmt>
        <c:idx val="170"/>
        <c:dLbl>
          <c:idx val="0"/>
          <c:tx>
            <c:rich>
              <a:bodyPr/>
              <a:lstStyle/>
              <a:p>
                <a:r>
                  <a:rPr lang="en-US"/>
                  <a:t>98%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71"/>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172"/>
        <c:dLbl>
          <c:idx val="0"/>
          <c:tx>
            <c:rich>
              <a:bodyPr/>
              <a:lstStyle/>
              <a:p>
                <a:r>
                  <a:rPr lang="en-US" b="0"/>
                  <a:t>En proceso</a:t>
                </a:r>
                <a:endParaRPr lang="en-US" b="0" baseline="0"/>
              </a:p>
              <a:p>
                <a:r>
                  <a:rPr lang="en-US" b="0"/>
                  <a:t>1</a:t>
                </a:r>
              </a:p>
            </c:rich>
          </c:tx>
          <c:dLblPos val="ctr"/>
          <c:showLegendKey val="0"/>
          <c:showVal val="1"/>
          <c:showCatName val="1"/>
          <c:showSerName val="0"/>
          <c:showPercent val="0"/>
          <c:showBubbleSize val="0"/>
          <c:separator>
</c:separator>
          <c:extLst>
            <c:ext xmlns:c15="http://schemas.microsoft.com/office/drawing/2012/chart" uri="{CE6537A1-D6FC-4f65-9D91-7224C49458BB}">
              <c15:showDataLabelsRange val="0"/>
            </c:ext>
          </c:extLst>
        </c:dLbl>
      </c:pivotFmt>
      <c:pivotFmt>
        <c:idx val="173"/>
        <c:dLbl>
          <c:idx val="0"/>
          <c:showLegendKey val="0"/>
          <c:showVal val="0"/>
          <c:showCatName val="1"/>
          <c:showSerName val="0"/>
          <c:showPercent val="1"/>
          <c:showBubbleSize val="0"/>
          <c:extLst>
            <c:ext xmlns:c15="http://schemas.microsoft.com/office/drawing/2012/chart" uri="{CE6537A1-D6FC-4f65-9D91-7224C49458BB}"/>
          </c:extLst>
        </c:dLbl>
      </c:pivotFmt>
      <c:pivotFmt>
        <c:idx val="17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6"/>
      </c:pivotFmt>
      <c:pivotFmt>
        <c:idx val="227"/>
      </c:pivotFmt>
      <c:pivotFmt>
        <c:idx val="22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7"/>
      </c:pivotFmt>
      <c:pivotFmt>
        <c:idx val="278"/>
      </c:pivotFmt>
      <c:pivotFmt>
        <c:idx val="279"/>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8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8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8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8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84"/>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8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86"/>
        <c:dLbl>
          <c:idx val="0"/>
          <c:dLblPos val="bestFit"/>
          <c:showLegendKey val="0"/>
          <c:showVal val="0"/>
          <c:showCatName val="1"/>
          <c:showSerName val="0"/>
          <c:showPercent val="1"/>
          <c:showBubbleSize val="0"/>
          <c:extLst>
            <c:ext xmlns:c15="http://schemas.microsoft.com/office/drawing/2012/chart" uri="{CE6537A1-D6FC-4f65-9D91-7224C49458BB}"/>
          </c:extLst>
        </c:dLbl>
      </c:pivotFmt>
      <c:pivotFmt>
        <c:idx val="28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8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8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9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9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9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9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94"/>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5"/>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6"/>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7"/>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8"/>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9"/>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0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0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0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0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0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0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0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07"/>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0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09"/>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11"/>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2"/>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3"/>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4"/>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5"/>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6"/>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7"/>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8"/>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9"/>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0"/>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1"/>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2"/>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3"/>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4"/>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5"/>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6"/>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7"/>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8"/>
      </c:pivotFmt>
      <c:pivotFmt>
        <c:idx val="329"/>
      </c:pivotFmt>
      <c:pivotFmt>
        <c:idx val="330"/>
        <c:dLbl>
          <c:idx val="0"/>
          <c:tx>
            <c:rich>
              <a:bodyPr/>
              <a:lstStyle/>
              <a:p>
                <a:r>
                  <a:rPr lang="en-US">
                    <a:solidFill>
                      <a:schemeClr val="tx1"/>
                    </a:solidFill>
                  </a:rPr>
                  <a:t>[NOMBRE DE CATEGORÍA]</a:t>
                </a:r>
                <a:r>
                  <a:rPr lang="en-US" baseline="0">
                    <a:solidFill>
                      <a:schemeClr val="tx1"/>
                    </a:solidFill>
                  </a:rPr>
                  <a:t>
[PORCENTAJE]</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331"/>
        <c:dLbl>
          <c:idx val="0"/>
          <c:tx>
            <c:rich>
              <a:bodyPr/>
              <a:lstStyle/>
              <a:p>
                <a:r>
                  <a:rPr lang="en-US">
                    <a:solidFill>
                      <a:schemeClr val="tx1"/>
                    </a:solidFill>
                  </a:rPr>
                  <a:t>[NOMBRE DE CATEGORÍA]</a:t>
                </a:r>
                <a:r>
                  <a:rPr lang="en-US" baseline="0">
                    <a:solidFill>
                      <a:schemeClr val="tx1"/>
                    </a:solidFill>
                  </a:rPr>
                  <a:t>
[PORCENTAJE]</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332"/>
      </c:pivotFmt>
      <c:pivotFmt>
        <c:idx val="333"/>
      </c:pivotFmt>
      <c:pivotFmt>
        <c:idx val="334"/>
      </c:pivotFmt>
      <c:pivotFmt>
        <c:idx val="335"/>
      </c:pivotFmt>
      <c:pivotFmt>
        <c:idx val="33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3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3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3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4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4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4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4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4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4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4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4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4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49"/>
      </c:pivotFmt>
      <c:pivotFmt>
        <c:idx val="350"/>
      </c:pivotFmt>
      <c:pivotFmt>
        <c:idx val="351"/>
      </c:pivotFmt>
      <c:pivotFmt>
        <c:idx val="352"/>
      </c:pivotFmt>
      <c:pivotFmt>
        <c:idx val="353"/>
      </c:pivotFmt>
      <c:pivotFmt>
        <c:idx val="354"/>
      </c:pivotFmt>
      <c:pivotFmt>
        <c:idx val="355"/>
      </c:pivotFmt>
      <c:pivotFmt>
        <c:idx val="356"/>
      </c:pivotFmt>
      <c:pivotFmt>
        <c:idx val="357"/>
      </c:pivotFmt>
      <c:pivotFmt>
        <c:idx val="358"/>
      </c:pivotFmt>
      <c:pivotFmt>
        <c:idx val="359"/>
      </c:pivotFmt>
      <c:pivotFmt>
        <c:idx val="360"/>
      </c:pivotFmt>
      <c:pivotFmt>
        <c:idx val="36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62"/>
      </c:pivotFmt>
      <c:pivotFmt>
        <c:idx val="363"/>
      </c:pivotFmt>
      <c:pivotFmt>
        <c:idx val="364"/>
      </c:pivotFmt>
      <c:pivotFmt>
        <c:idx val="365"/>
      </c:pivotFmt>
      <c:pivotFmt>
        <c:idx val="366"/>
      </c:pivotFmt>
      <c:pivotFmt>
        <c:idx val="367"/>
      </c:pivotFmt>
      <c:pivotFmt>
        <c:idx val="368"/>
      </c:pivotFmt>
      <c:pivotFmt>
        <c:idx val="369"/>
      </c:pivotFmt>
      <c:pivotFmt>
        <c:idx val="370"/>
      </c:pivotFmt>
      <c:pivotFmt>
        <c:idx val="371"/>
      </c:pivotFmt>
      <c:pivotFmt>
        <c:idx val="372"/>
      </c:pivotFmt>
      <c:pivotFmt>
        <c:idx val="373"/>
      </c:pivotFmt>
      <c:pivotFmt>
        <c:idx val="374"/>
      </c:pivotFmt>
      <c:pivotFmt>
        <c:idx val="375"/>
      </c:pivotFmt>
      <c:pivotFmt>
        <c:idx val="376"/>
      </c:pivotFmt>
      <c:pivotFmt>
        <c:idx val="377"/>
      </c:pivotFmt>
      <c:pivotFmt>
        <c:idx val="378"/>
      </c:pivotFmt>
      <c:pivotFmt>
        <c:idx val="379"/>
      </c:pivotFmt>
      <c:pivotFmt>
        <c:idx val="38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81"/>
        <c:dLbl>
          <c:idx val="0"/>
          <c:dLblPos val="bestFit"/>
          <c:showLegendKey val="0"/>
          <c:showVal val="0"/>
          <c:showCatName val="1"/>
          <c:showSerName val="0"/>
          <c:showPercent val="1"/>
          <c:showBubbleSize val="0"/>
          <c:extLst>
            <c:ext xmlns:c15="http://schemas.microsoft.com/office/drawing/2012/chart" uri="{CE6537A1-D6FC-4f65-9D91-7224C49458BB}"/>
          </c:extLst>
        </c:dLbl>
      </c:pivotFmt>
      <c:pivotFmt>
        <c:idx val="382"/>
        <c:dLbl>
          <c:idx val="0"/>
          <c:dLblPos val="bestFit"/>
          <c:showLegendKey val="0"/>
          <c:showVal val="0"/>
          <c:showCatName val="1"/>
          <c:showSerName val="0"/>
          <c:showPercent val="1"/>
          <c:showBubbleSize val="0"/>
          <c:extLst>
            <c:ext xmlns:c15="http://schemas.microsoft.com/office/drawing/2012/chart" uri="{CE6537A1-D6FC-4f65-9D91-7224C49458BB}"/>
          </c:extLst>
        </c:dLbl>
      </c:pivotFmt>
      <c:pivotFmt>
        <c:idx val="383"/>
        <c:dLbl>
          <c:idx val="0"/>
          <c:dLblPos val="bestFit"/>
          <c:showLegendKey val="0"/>
          <c:showVal val="0"/>
          <c:showCatName val="1"/>
          <c:showSerName val="0"/>
          <c:showPercent val="1"/>
          <c:showBubbleSize val="0"/>
          <c:extLst>
            <c:ext xmlns:c15="http://schemas.microsoft.com/office/drawing/2012/chart" uri="{CE6537A1-D6FC-4f65-9D91-7224C49458BB}"/>
          </c:extLst>
        </c:dLbl>
      </c:pivotFmt>
      <c:pivotFmt>
        <c:idx val="384"/>
      </c:pivotFmt>
      <c:pivotFmt>
        <c:idx val="385"/>
      </c:pivotFmt>
      <c:pivotFmt>
        <c:idx val="386"/>
      </c:pivotFmt>
      <c:pivotFmt>
        <c:idx val="387"/>
      </c:pivotFmt>
      <c:pivotFmt>
        <c:idx val="388"/>
      </c:pivotFmt>
      <c:pivotFmt>
        <c:idx val="389"/>
      </c:pivotFmt>
      <c:pivotFmt>
        <c:idx val="390"/>
      </c:pivotFmt>
      <c:pivotFmt>
        <c:idx val="391"/>
      </c:pivotFmt>
      <c:pivotFmt>
        <c:idx val="392"/>
        <c:dLbl>
          <c:idx val="0"/>
          <c:dLblPos val="bestFit"/>
          <c:showLegendKey val="0"/>
          <c:showVal val="0"/>
          <c:showCatName val="1"/>
          <c:showSerName val="0"/>
          <c:showPercent val="1"/>
          <c:showBubbleSize val="0"/>
          <c:extLst>
            <c:ext xmlns:c15="http://schemas.microsoft.com/office/drawing/2012/chart" uri="{CE6537A1-D6FC-4f65-9D91-7224C49458BB}"/>
          </c:extLst>
        </c:dLbl>
      </c:pivotFmt>
      <c:pivotFmt>
        <c:idx val="393"/>
      </c:pivotFmt>
      <c:pivotFmt>
        <c:idx val="394"/>
      </c:pivotFmt>
      <c:pivotFmt>
        <c:idx val="39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396"/>
        <c:dLbl>
          <c:idx val="0"/>
          <c:showLegendKey val="0"/>
          <c:showVal val="0"/>
          <c:showCatName val="0"/>
          <c:showSerName val="0"/>
          <c:showPercent val="0"/>
          <c:showBubbleSize val="0"/>
          <c:extLst>
            <c:ext xmlns:c15="http://schemas.microsoft.com/office/drawing/2012/chart" uri="{CE6537A1-D6FC-4f65-9D91-7224C49458BB}"/>
          </c:extLst>
        </c:dLbl>
      </c:pivotFmt>
      <c:pivotFmt>
        <c:idx val="397"/>
      </c:pivotFmt>
      <c:pivotFmt>
        <c:idx val="398"/>
      </c:pivotFmt>
      <c:pivotFmt>
        <c:idx val="399"/>
        <c:spPr>
          <a:solidFill>
            <a:schemeClr val="accent6"/>
          </a:solidFill>
          <a:ln>
            <a:noFill/>
          </a:ln>
          <a:effectLst>
            <a:outerShdw blurRad="254000" sx="102000" sy="102000" algn="ctr" rotWithShape="0">
              <a:prstClr val="black">
                <a:alpha val="20000"/>
              </a:prstClr>
            </a:outerShdw>
          </a:effectLst>
        </c:spPr>
        <c:marker>
          <c:symbol val="none"/>
        </c:marker>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00"/>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01"/>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02"/>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03"/>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04"/>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05"/>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06"/>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07"/>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08"/>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09"/>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10"/>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11"/>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12"/>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13"/>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14"/>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15"/>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16"/>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17"/>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18"/>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19"/>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ysClr val="window" lastClr="FFFFFF"/>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20"/>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ysClr val="window" lastClr="FFFFFF"/>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21"/>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ysClr val="window" lastClr="FFFFFF"/>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22"/>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ysClr val="window" lastClr="FFFFFF"/>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23"/>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ysClr val="window" lastClr="FFFFFF"/>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24"/>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ysClr val="window" lastClr="FFFFFF"/>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25"/>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ysClr val="window" lastClr="FFFFFF"/>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26"/>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ysClr val="window" lastClr="FFFFFF"/>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27"/>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ysClr val="window" lastClr="FFFFFF"/>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28"/>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29"/>
        <c:spPr>
          <a:solidFill>
            <a:schemeClr val="accent6">
              <a:shade val="76000"/>
            </a:schemeClr>
          </a:solidFill>
          <a:ln>
            <a:noFill/>
          </a:ln>
          <a:effectLst>
            <a:outerShdw blurRad="254000" sx="102000" sy="102000" algn="ctr" rotWithShape="0">
              <a:prstClr val="black">
                <a:alpha val="20000"/>
              </a:prstClr>
            </a:outerShdw>
          </a:effectLst>
        </c:spPr>
      </c:pivotFmt>
      <c:pivotFmt>
        <c:idx val="430"/>
        <c:spPr>
          <a:solidFill>
            <a:schemeClr val="accent6">
              <a:tint val="77000"/>
            </a:schemeClr>
          </a:solidFill>
          <a:ln>
            <a:noFill/>
          </a:ln>
          <a:effectLst>
            <a:outerShdw blurRad="254000" sx="102000" sy="102000" algn="ctr" rotWithShape="0">
              <a:prstClr val="black">
                <a:alpha val="20000"/>
              </a:prstClr>
            </a:outerShdw>
          </a:effectLst>
        </c:spPr>
      </c:pivotFmt>
      <c:pivotFmt>
        <c:idx val="431"/>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32"/>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33"/>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34"/>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35"/>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36"/>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37"/>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38"/>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39"/>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40"/>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41"/>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42"/>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43"/>
        <c:spPr>
          <a:solidFill>
            <a:schemeClr val="accent6"/>
          </a:solidFill>
          <a:ln>
            <a:noFill/>
          </a:ln>
          <a:effectLst>
            <a:outerShdw blurRad="254000" sx="102000" sy="102000" algn="ctr" rotWithShape="0">
              <a:prstClr val="black">
                <a:alpha val="20000"/>
              </a:prstClr>
            </a:outerShdw>
          </a:effectLst>
        </c:spPr>
        <c:marker>
          <c:symbol val="none"/>
        </c:marker>
        <c:dLbl>
          <c:idx val="0"/>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444"/>
        <c:spPr>
          <a:solidFill>
            <a:schemeClr val="accent6">
              <a:shade val="76000"/>
            </a:schemeClr>
          </a:solidFill>
          <a:ln>
            <a:noFill/>
          </a:ln>
          <a:effectLst>
            <a:outerShdw blurRad="254000" sx="102000" sy="102000" algn="ctr" rotWithShape="0">
              <a:prstClr val="black">
                <a:alpha val="20000"/>
              </a:prstClr>
            </a:outerShdw>
          </a:effectLst>
        </c:spPr>
      </c:pivotFmt>
      <c:pivotFmt>
        <c:idx val="445"/>
        <c:spPr>
          <a:solidFill>
            <a:schemeClr val="accent6">
              <a:tint val="77000"/>
            </a:schemeClr>
          </a:solidFill>
          <a:ln>
            <a:noFill/>
          </a:ln>
          <a:effectLst>
            <a:outerShdw blurRad="254000" sx="102000" sy="102000" algn="ctr" rotWithShape="0">
              <a:prstClr val="black">
                <a:alpha val="20000"/>
              </a:prstClr>
            </a:outerShdw>
          </a:effectLst>
        </c:spPr>
      </c:pivotFmt>
    </c:pivotFmts>
    <c:plotArea>
      <c:layout/>
      <c:pieChart>
        <c:varyColors val="1"/>
        <c:ser>
          <c:idx val="0"/>
          <c:order val="0"/>
          <c:tx>
            <c:strRef>
              <c:f>Hoja6!$B$3:$B$4</c:f>
              <c:strCache>
                <c:ptCount val="1"/>
                <c:pt idx="0">
                  <c:v>POLITICA INFORMACIÓN Y COMUNICACIONES </c:v>
                </c:pt>
              </c:strCache>
            </c:strRef>
          </c:tx>
          <c:dPt>
            <c:idx val="0"/>
            <c:bubble3D val="0"/>
            <c:explosion val="6"/>
            <c:spPr>
              <a:solidFill>
                <a:schemeClr val="accent6">
                  <a:shade val="76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4F4D-4C16-91BC-D8E9C251F92E}"/>
              </c:ext>
            </c:extLst>
          </c:dPt>
          <c:dPt>
            <c:idx val="1"/>
            <c:bubble3D val="0"/>
            <c:spPr>
              <a:solidFill>
                <a:schemeClr val="accent6">
                  <a:tint val="77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4F4D-4C16-91BC-D8E9C251F92E}"/>
              </c:ext>
            </c:extLst>
          </c:dPt>
          <c:dLbls>
            <c:spPr>
              <a:solidFill>
                <a:schemeClr val="bg1"/>
              </a:solid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000" b="1" i="0" u="none" strike="noStrike" kern="1200" baseline="0">
                    <a:solidFill>
                      <a:schemeClr val="dk1"/>
                    </a:solidFill>
                    <a:latin typeface="Century" panose="02040604050505020304" pitchFamily="18" charset="0"/>
                    <a:ea typeface="+mn-ea"/>
                    <a:cs typeface="+mn-cs"/>
                  </a:defRPr>
                </a:pPr>
                <a:endParaRPr lang="es-CO"/>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Hoja6!$A$5:$A$6</c:f>
              <c:strCache>
                <c:ptCount val="2"/>
                <c:pt idx="0">
                  <c:v>Avance</c:v>
                </c:pt>
                <c:pt idx="1">
                  <c:v>En proceso</c:v>
                </c:pt>
              </c:strCache>
            </c:strRef>
          </c:cat>
          <c:val>
            <c:numRef>
              <c:f>Hoja6!$B$5:$B$6</c:f>
              <c:numCache>
                <c:formatCode>General</c:formatCode>
                <c:ptCount val="2"/>
                <c:pt idx="0">
                  <c:v>0.89</c:v>
                </c:pt>
                <c:pt idx="1">
                  <c:v>0.10999999999999999</c:v>
                </c:pt>
              </c:numCache>
            </c:numRef>
          </c:val>
          <c:extLst>
            <c:ext xmlns:c16="http://schemas.microsoft.com/office/drawing/2014/chart" uri="{C3380CC4-5D6E-409C-BE32-E72D297353CC}">
              <c16:uniqueId val="{00000004-4F4D-4C16-91BC-D8E9C251F92E}"/>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chart>
  <c:spPr>
    <a:noFill/>
    <a:ln w="9525" cap="flat" cmpd="sng" algn="ctr">
      <a:noFill/>
      <a:round/>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13"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FUENTES!A1"/><Relationship Id="rId11" Type="http://schemas.openxmlformats.org/officeDocument/2006/relationships/chart" Target="../charts/chart5.xml"/><Relationship Id="rId5" Type="http://schemas.openxmlformats.org/officeDocument/2006/relationships/image" Target="../media/image3.png"/><Relationship Id="rId10" Type="http://schemas.openxmlformats.org/officeDocument/2006/relationships/chart" Target="../charts/chart4.xml"/><Relationship Id="rId4" Type="http://schemas.openxmlformats.org/officeDocument/2006/relationships/hyperlink" Target="#REPORTE!A1"/><Relationship Id="rId9"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ASBOARD!A1"/></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ASBOARD!A1"/></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44332</xdr:rowOff>
    </xdr:from>
    <xdr:to>
      <xdr:col>10</xdr:col>
      <xdr:colOff>406375</xdr:colOff>
      <xdr:row>40</xdr:row>
      <xdr:rowOff>131794</xdr:rowOff>
    </xdr:to>
    <xdr:pic>
      <xdr:nvPicPr>
        <xdr:cNvPr id="16" name="Imagen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866"/>
        <a:stretch/>
      </xdr:blipFill>
      <xdr:spPr>
        <a:xfrm>
          <a:off x="0" y="44332"/>
          <a:ext cx="7990656" cy="7707462"/>
        </a:xfrm>
        <a:prstGeom prst="rect">
          <a:avLst/>
        </a:prstGeom>
      </xdr:spPr>
    </xdr:pic>
    <xdr:clientData/>
  </xdr:twoCellAnchor>
  <xdr:twoCellAnchor>
    <xdr:from>
      <xdr:col>10</xdr:col>
      <xdr:colOff>381253</xdr:colOff>
      <xdr:row>2</xdr:row>
      <xdr:rowOff>17521</xdr:rowOff>
    </xdr:from>
    <xdr:to>
      <xdr:col>21</xdr:col>
      <xdr:colOff>68076</xdr:colOff>
      <xdr:row>44</xdr:row>
      <xdr:rowOff>146903</xdr:rowOff>
    </xdr:to>
    <xdr:sp macro="" textlink="">
      <xdr:nvSpPr>
        <xdr:cNvPr id="2" name="Rectángulo 1">
          <a:extLst>
            <a:ext uri="{FF2B5EF4-FFF2-40B4-BE49-F238E27FC236}">
              <a16:creationId xmlns:a16="http://schemas.microsoft.com/office/drawing/2014/main" id="{00000000-0008-0000-0100-000002000000}"/>
            </a:ext>
          </a:extLst>
        </xdr:cNvPr>
        <xdr:cNvSpPr/>
      </xdr:nvSpPr>
      <xdr:spPr>
        <a:xfrm>
          <a:off x="7965534" y="398521"/>
          <a:ext cx="8068823" cy="8130382"/>
        </a:xfrm>
        <a:prstGeom prst="rect">
          <a:avLst/>
        </a:prstGeom>
        <a:solidFill>
          <a:srgbClr val="007B3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350362</xdr:colOff>
      <xdr:row>25</xdr:row>
      <xdr:rowOff>96722</xdr:rowOff>
    </xdr:from>
    <xdr:to>
      <xdr:col>7</xdr:col>
      <xdr:colOff>202871</xdr:colOff>
      <xdr:row>33</xdr:row>
      <xdr:rowOff>0</xdr:rowOff>
    </xdr:to>
    <xdr:grpSp>
      <xdr:nvGrpSpPr>
        <xdr:cNvPr id="7" name="Grupo 6">
          <a:extLst>
            <a:ext uri="{FF2B5EF4-FFF2-40B4-BE49-F238E27FC236}">
              <a16:creationId xmlns:a16="http://schemas.microsoft.com/office/drawing/2014/main" id="{00000000-0008-0000-0100-000007000000}"/>
            </a:ext>
          </a:extLst>
        </xdr:cNvPr>
        <xdr:cNvGrpSpPr/>
      </xdr:nvGrpSpPr>
      <xdr:grpSpPr>
        <a:xfrm>
          <a:off x="2693512" y="4621097"/>
          <a:ext cx="2671909" cy="1351078"/>
          <a:chOff x="11087100" y="47624"/>
          <a:chExt cx="2609849" cy="1628777"/>
        </a:xfrm>
      </xdr:grpSpPr>
      <xdr:sp macro="" textlink="">
        <xdr:nvSpPr>
          <xdr:cNvPr id="4" name="Rectángulo 3">
            <a:extLst>
              <a:ext uri="{FF2B5EF4-FFF2-40B4-BE49-F238E27FC236}">
                <a16:creationId xmlns:a16="http://schemas.microsoft.com/office/drawing/2014/main" id="{00000000-0008-0000-0100-000004000000}"/>
              </a:ext>
            </a:extLst>
          </xdr:cNvPr>
          <xdr:cNvSpPr/>
        </xdr:nvSpPr>
        <xdr:spPr>
          <a:xfrm>
            <a:off x="11925300" y="733426"/>
            <a:ext cx="1704975" cy="94297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11087100" y="47624"/>
          <a:ext cx="2609849" cy="1495426"/>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16</xdr:col>
      <xdr:colOff>399669</xdr:colOff>
      <xdr:row>10</xdr:row>
      <xdr:rowOff>23552</xdr:rowOff>
    </xdr:from>
    <xdr:to>
      <xdr:col>20</xdr:col>
      <xdr:colOff>676539</xdr:colOff>
      <xdr:row>29</xdr:row>
      <xdr:rowOff>50098</xdr:rowOff>
    </xdr:to>
    <mc:AlternateContent xmlns:mc="http://schemas.openxmlformats.org/markup-compatibility/2006" xmlns:a14="http://schemas.microsoft.com/office/drawing/2010/main">
      <mc:Choice Requires="a14">
        <xdr:graphicFrame macro="">
          <xdr:nvGraphicFramePr>
            <xdr:cNvPr id="6" name="PLANES DE MEJORAMIENT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microsoft.com/office/drawing/2010/slicer">
              <sle:slicer xmlns:sle="http://schemas.microsoft.com/office/drawing/2010/slicer" name="PLANES DE MEJORAMIENTO"/>
            </a:graphicData>
          </a:graphic>
        </xdr:graphicFrame>
      </mc:Choice>
      <mc:Fallback xmlns="">
        <xdr:sp macro="" textlink="">
          <xdr:nvSpPr>
            <xdr:cNvPr id="0" name=""/>
            <xdr:cNvSpPr>
              <a:spLocks noTextEdit="1"/>
            </xdr:cNvSpPr>
          </xdr:nvSpPr>
          <xdr:spPr>
            <a:xfrm>
              <a:off x="12555950" y="1928552"/>
              <a:ext cx="3324870" cy="3646046"/>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4</xdr:col>
      <xdr:colOff>465547</xdr:colOff>
      <xdr:row>29</xdr:row>
      <xdr:rowOff>74137</xdr:rowOff>
    </xdr:from>
    <xdr:to>
      <xdr:col>6</xdr:col>
      <xdr:colOff>151221</xdr:colOff>
      <xdr:row>32</xdr:row>
      <xdr:rowOff>102712</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3529258" y="5484730"/>
          <a:ext cx="1217530" cy="5882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900" b="1">
              <a:solidFill>
                <a:schemeClr val="bg1"/>
              </a:solidFill>
              <a:latin typeface="Century Gothic" panose="020B0502020202020204" pitchFamily="34" charset="0"/>
            </a:rPr>
            <a:t>NO. DE</a:t>
          </a:r>
          <a:r>
            <a:rPr lang="es-MX" sz="900" b="1" baseline="0">
              <a:solidFill>
                <a:schemeClr val="bg1"/>
              </a:solidFill>
              <a:latin typeface="Century Gothic" panose="020B0502020202020204" pitchFamily="34" charset="0"/>
            </a:rPr>
            <a:t> SEGUIMIENTOS REALIZADOS</a:t>
          </a:r>
          <a:endParaRPr lang="es-MX" sz="900" b="1">
            <a:solidFill>
              <a:schemeClr val="bg1"/>
            </a:solidFill>
            <a:latin typeface="Century Gothic" panose="020B0502020202020204" pitchFamily="34" charset="0"/>
          </a:endParaRPr>
        </a:p>
      </xdr:txBody>
    </xdr:sp>
    <xdr:clientData/>
  </xdr:twoCellAnchor>
  <xdr:twoCellAnchor>
    <xdr:from>
      <xdr:col>0</xdr:col>
      <xdr:colOff>7560</xdr:colOff>
      <xdr:row>0</xdr:row>
      <xdr:rowOff>0</xdr:rowOff>
    </xdr:from>
    <xdr:to>
      <xdr:col>21</xdr:col>
      <xdr:colOff>100889</xdr:colOff>
      <xdr:row>3</xdr:row>
      <xdr:rowOff>166309</xdr:rowOff>
    </xdr:to>
    <xdr:sp macro="" textlink="">
      <xdr:nvSpPr>
        <xdr:cNvPr id="18" name="Rectángulo 17">
          <a:extLst>
            <a:ext uri="{FF2B5EF4-FFF2-40B4-BE49-F238E27FC236}">
              <a16:creationId xmlns:a16="http://schemas.microsoft.com/office/drawing/2014/main" id="{00000000-0008-0000-0100-000012000000}"/>
            </a:ext>
          </a:extLst>
        </xdr:cNvPr>
        <xdr:cNvSpPr/>
      </xdr:nvSpPr>
      <xdr:spPr>
        <a:xfrm>
          <a:off x="7560" y="0"/>
          <a:ext cx="16890591" cy="71059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i="1">
              <a:latin typeface="Century Gothic" panose="020B0502020202020204" pitchFamily="34" charset="0"/>
            </a:rPr>
            <a:t>MATRIZ DE ESTADO</a:t>
          </a:r>
          <a:r>
            <a:rPr lang="es-MX" sz="2800" b="1" i="1" baseline="0">
              <a:latin typeface="Century Gothic" panose="020B0502020202020204" pitchFamily="34" charset="0"/>
            </a:rPr>
            <a:t> DE AVANCE SEGUIMIENTO PLANES DE MEJORAMIENTO ESTRATEGICOS</a:t>
          </a:r>
          <a:endParaRPr lang="es-MX" sz="2800" b="1" i="1">
            <a:latin typeface="Century Gothic" panose="020B0502020202020204" pitchFamily="34" charset="0"/>
          </a:endParaRPr>
        </a:p>
      </xdr:txBody>
    </xdr:sp>
    <xdr:clientData/>
  </xdr:twoCellAnchor>
  <xdr:twoCellAnchor editAs="oneCell">
    <xdr:from>
      <xdr:col>15</xdr:col>
      <xdr:colOff>72388</xdr:colOff>
      <xdr:row>19</xdr:row>
      <xdr:rowOff>83823</xdr:rowOff>
    </xdr:from>
    <xdr:to>
      <xdr:col>16</xdr:col>
      <xdr:colOff>275618</xdr:colOff>
      <xdr:row>28</xdr:row>
      <xdr:rowOff>182035</xdr:rowOff>
    </xdr:to>
    <xdr:pic>
      <xdr:nvPicPr>
        <xdr:cNvPr id="22" name="Imagen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66669" y="3703323"/>
          <a:ext cx="965230" cy="1812712"/>
        </a:xfrm>
        <a:prstGeom prst="rect">
          <a:avLst/>
        </a:prstGeom>
        <a:effectLst>
          <a:outerShdw blurRad="76200" dir="13500000" sy="23000" kx="1200000" algn="br" rotWithShape="0">
            <a:prstClr val="black">
              <a:alpha val="20000"/>
            </a:prstClr>
          </a:outerShdw>
          <a:reflection blurRad="6350" stA="52000" endA="300" endPos="35000" dir="5400000" sy="-100000" algn="bl" rotWithShape="0"/>
        </a:effectLst>
      </xdr:spPr>
    </xdr:pic>
    <xdr:clientData/>
  </xdr:twoCellAnchor>
  <xdr:twoCellAnchor>
    <xdr:from>
      <xdr:col>16</xdr:col>
      <xdr:colOff>188741</xdr:colOff>
      <xdr:row>4</xdr:row>
      <xdr:rowOff>31022</xdr:rowOff>
    </xdr:from>
    <xdr:to>
      <xdr:col>18</xdr:col>
      <xdr:colOff>369717</xdr:colOff>
      <xdr:row>9</xdr:row>
      <xdr:rowOff>17570</xdr:rowOff>
    </xdr:to>
    <xdr:sp macro="" textlink="">
      <xdr:nvSpPr>
        <xdr:cNvPr id="23" name="Rectángulo 22">
          <a:extLst>
            <a:ext uri="{FF2B5EF4-FFF2-40B4-BE49-F238E27FC236}">
              <a16:creationId xmlns:a16="http://schemas.microsoft.com/office/drawing/2014/main" id="{00000000-0008-0000-0100-000017000000}"/>
            </a:ext>
          </a:extLst>
        </xdr:cNvPr>
        <xdr:cNvSpPr/>
      </xdr:nvSpPr>
      <xdr:spPr>
        <a:xfrm>
          <a:off x="12345022" y="793022"/>
          <a:ext cx="1704976" cy="939048"/>
        </a:xfrm>
        <a:prstGeom prst="rect">
          <a:avLst/>
        </a:prstGeom>
        <a:solidFill>
          <a:srgbClr val="FBE1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MX" sz="900" b="1">
              <a:solidFill>
                <a:srgbClr val="00482B"/>
              </a:solidFill>
              <a:latin typeface="Century Gothic" panose="020B0502020202020204" pitchFamily="34" charset="0"/>
            </a:rPr>
            <a:t>No. DE</a:t>
          </a:r>
          <a:r>
            <a:rPr lang="es-MX" sz="900" b="1" baseline="0">
              <a:solidFill>
                <a:srgbClr val="00482B"/>
              </a:solidFill>
              <a:latin typeface="Century Gothic" panose="020B0502020202020204" pitchFamily="34" charset="0"/>
            </a:rPr>
            <a:t> PLANES DE MEJORAMIENTO EN SEGUIMIENTO</a:t>
          </a:r>
          <a:endParaRPr lang="es-MX" sz="900" b="1">
            <a:solidFill>
              <a:srgbClr val="00482B"/>
            </a:solidFill>
            <a:latin typeface="Century Gothic" panose="020B0502020202020204" pitchFamily="34" charset="0"/>
          </a:endParaRPr>
        </a:p>
      </xdr:txBody>
    </xdr:sp>
    <xdr:clientData/>
  </xdr:twoCellAnchor>
  <xdr:twoCellAnchor>
    <xdr:from>
      <xdr:col>17</xdr:col>
      <xdr:colOff>529153</xdr:colOff>
      <xdr:row>5</xdr:row>
      <xdr:rowOff>7734</xdr:rowOff>
    </xdr:from>
    <xdr:to>
      <xdr:col>18</xdr:col>
      <xdr:colOff>564872</xdr:colOff>
      <xdr:row>7</xdr:row>
      <xdr:rowOff>174421</xdr:rowOff>
    </xdr:to>
    <xdr:sp macro="" textlink="Hoja6!B7">
      <xdr:nvSpPr>
        <xdr:cNvPr id="24" name="Rectángulo 23">
          <a:extLst>
            <a:ext uri="{FF2B5EF4-FFF2-40B4-BE49-F238E27FC236}">
              <a16:creationId xmlns:a16="http://schemas.microsoft.com/office/drawing/2014/main" id="{00000000-0008-0000-0100-000018000000}"/>
            </a:ext>
          </a:extLst>
        </xdr:cNvPr>
        <xdr:cNvSpPr/>
      </xdr:nvSpPr>
      <xdr:spPr>
        <a:xfrm>
          <a:off x="13447434" y="960234"/>
          <a:ext cx="797719" cy="5476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70E5FADC-DF87-4563-A2A4-F9F63BD139C8}" type="TxLink">
            <a:rPr lang="en-US" sz="3200" b="1" i="0" u="none" strike="noStrike">
              <a:solidFill>
                <a:srgbClr val="00482B"/>
              </a:solidFill>
              <a:latin typeface="Century Gothic" panose="020B0502020202020204" pitchFamily="34" charset="0"/>
              <a:cs typeface="Calibri"/>
            </a:rPr>
            <a:pPr algn="l"/>
            <a:t>43</a:t>
          </a:fld>
          <a:endParaRPr lang="es-MX" sz="3200" b="1">
            <a:solidFill>
              <a:srgbClr val="00482B"/>
            </a:solidFill>
            <a:latin typeface="Century Gothic" panose="020B0502020202020204" pitchFamily="34" charset="0"/>
          </a:endParaRPr>
        </a:p>
      </xdr:txBody>
    </xdr:sp>
    <xdr:clientData/>
  </xdr:twoCellAnchor>
  <xdr:twoCellAnchor>
    <xdr:from>
      <xdr:col>0</xdr:col>
      <xdr:colOff>80211</xdr:colOff>
      <xdr:row>5</xdr:row>
      <xdr:rowOff>110290</xdr:rowOff>
    </xdr:from>
    <xdr:to>
      <xdr:col>1</xdr:col>
      <xdr:colOff>10027</xdr:colOff>
      <xdr:row>8</xdr:row>
      <xdr:rowOff>150395</xdr:rowOff>
    </xdr:to>
    <xdr:sp macro="" textlink="">
      <xdr:nvSpPr>
        <xdr:cNvPr id="25" name="Rectángulo redondeado 24">
          <a:extLst>
            <a:ext uri="{FF2B5EF4-FFF2-40B4-BE49-F238E27FC236}">
              <a16:creationId xmlns:a16="http://schemas.microsoft.com/office/drawing/2014/main" id="{00000000-0008-0000-0100-000019000000}"/>
            </a:ext>
          </a:extLst>
        </xdr:cNvPr>
        <xdr:cNvSpPr/>
      </xdr:nvSpPr>
      <xdr:spPr>
        <a:xfrm>
          <a:off x="80211" y="1062790"/>
          <a:ext cx="691816" cy="611605"/>
        </a:xfrm>
        <a:prstGeom prst="roundRect">
          <a:avLst/>
        </a:prstGeom>
        <a:solidFill>
          <a:srgbClr val="79C600"/>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190500</xdr:colOff>
      <xdr:row>6</xdr:row>
      <xdr:rowOff>30080</xdr:rowOff>
    </xdr:from>
    <xdr:to>
      <xdr:col>0</xdr:col>
      <xdr:colOff>619514</xdr:colOff>
      <xdr:row>8</xdr:row>
      <xdr:rowOff>80212</xdr:rowOff>
    </xdr:to>
    <xdr:pic>
      <xdr:nvPicPr>
        <xdr:cNvPr id="26" name="Imagen 25" descr="Resultado de imagen para BOTON DE INICIO">
          <a:hlinkClick xmlns:r="http://schemas.openxmlformats.org/officeDocument/2006/relationships" r:id="rId4" tooltip="HAZ CLICK AQUI PARA VOLVER AL REPORTE"/>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0500" y="1173080"/>
          <a:ext cx="429014" cy="431132"/>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40106</xdr:colOff>
      <xdr:row>8</xdr:row>
      <xdr:rowOff>120316</xdr:rowOff>
    </xdr:from>
    <xdr:to>
      <xdr:col>1</xdr:col>
      <xdr:colOff>50132</xdr:colOff>
      <xdr:row>10</xdr:row>
      <xdr:rowOff>0</xdr:rowOff>
    </xdr:to>
    <xdr:sp macro="" textlink="">
      <xdr:nvSpPr>
        <xdr:cNvPr id="27" name="Rectángulo 26">
          <a:extLst>
            <a:ext uri="{FF2B5EF4-FFF2-40B4-BE49-F238E27FC236}">
              <a16:creationId xmlns:a16="http://schemas.microsoft.com/office/drawing/2014/main" id="{00000000-0008-0000-0100-00001B000000}"/>
            </a:ext>
          </a:extLst>
        </xdr:cNvPr>
        <xdr:cNvSpPr/>
      </xdr:nvSpPr>
      <xdr:spPr>
        <a:xfrm>
          <a:off x="40106" y="1644316"/>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REPORTE</a:t>
          </a:r>
        </a:p>
      </xdr:txBody>
    </xdr:sp>
    <xdr:clientData/>
  </xdr:twoCellAnchor>
  <xdr:twoCellAnchor>
    <xdr:from>
      <xdr:col>1</xdr:col>
      <xdr:colOff>112295</xdr:colOff>
      <xdr:row>5</xdr:row>
      <xdr:rowOff>112296</xdr:rowOff>
    </xdr:from>
    <xdr:to>
      <xdr:col>2</xdr:col>
      <xdr:colOff>42111</xdr:colOff>
      <xdr:row>8</xdr:row>
      <xdr:rowOff>152401</xdr:rowOff>
    </xdr:to>
    <xdr:sp macro="" textlink="">
      <xdr:nvSpPr>
        <xdr:cNvPr id="28" name="Rectángulo redondeado 27">
          <a:extLst>
            <a:ext uri="{FF2B5EF4-FFF2-40B4-BE49-F238E27FC236}">
              <a16:creationId xmlns:a16="http://schemas.microsoft.com/office/drawing/2014/main" id="{00000000-0008-0000-0100-00001C000000}"/>
            </a:ext>
          </a:extLst>
        </xdr:cNvPr>
        <xdr:cNvSpPr/>
      </xdr:nvSpPr>
      <xdr:spPr>
        <a:xfrm>
          <a:off x="874295" y="1064796"/>
          <a:ext cx="691816" cy="611605"/>
        </a:xfrm>
        <a:prstGeom prst="roundRect">
          <a:avLst/>
        </a:prstGeom>
        <a:solidFill>
          <a:srgbClr val="FBE122"/>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62165</xdr:colOff>
      <xdr:row>8</xdr:row>
      <xdr:rowOff>122321</xdr:rowOff>
    </xdr:from>
    <xdr:to>
      <xdr:col>2</xdr:col>
      <xdr:colOff>72191</xdr:colOff>
      <xdr:row>10</xdr:row>
      <xdr:rowOff>2005</xdr:rowOff>
    </xdr:to>
    <xdr:sp macro="" textlink="">
      <xdr:nvSpPr>
        <xdr:cNvPr id="29" name="Rectángulo 28">
          <a:extLst>
            <a:ext uri="{FF2B5EF4-FFF2-40B4-BE49-F238E27FC236}">
              <a16:creationId xmlns:a16="http://schemas.microsoft.com/office/drawing/2014/main" id="{00000000-0008-0000-0100-00001D000000}"/>
            </a:ext>
          </a:extLst>
        </xdr:cNvPr>
        <xdr:cNvSpPr/>
      </xdr:nvSpPr>
      <xdr:spPr>
        <a:xfrm>
          <a:off x="824165" y="1646321"/>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FUENTES</a:t>
          </a:r>
        </a:p>
      </xdr:txBody>
    </xdr:sp>
    <xdr:clientData/>
  </xdr:twoCellAnchor>
  <xdr:twoCellAnchor editAs="oneCell">
    <xdr:from>
      <xdr:col>1</xdr:col>
      <xdr:colOff>170448</xdr:colOff>
      <xdr:row>5</xdr:row>
      <xdr:rowOff>140368</xdr:rowOff>
    </xdr:from>
    <xdr:to>
      <xdr:col>1</xdr:col>
      <xdr:colOff>685299</xdr:colOff>
      <xdr:row>8</xdr:row>
      <xdr:rowOff>83719</xdr:rowOff>
    </xdr:to>
    <xdr:pic>
      <xdr:nvPicPr>
        <xdr:cNvPr id="30" name="Imagen 29" descr="Resultado de imagen para INFORMACION">
          <a:hlinkClick xmlns:r="http://schemas.openxmlformats.org/officeDocument/2006/relationships" r:id="rId6" tooltip="HAZ CLIC AQUI PARA VER FUENTES "/>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32448" y="1092868"/>
          <a:ext cx="514851" cy="514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424826</xdr:colOff>
      <xdr:row>10</xdr:row>
      <xdr:rowOff>66723</xdr:rowOff>
    </xdr:from>
    <xdr:to>
      <xdr:col>12</xdr:col>
      <xdr:colOff>57468</xdr:colOff>
      <xdr:row>28</xdr:row>
      <xdr:rowOff>151488</xdr:rowOff>
    </xdr:to>
    <xdr:graphicFrame macro="">
      <xdr:nvGraphicFramePr>
        <xdr:cNvPr id="31" name="Gráfico 30">
          <a:extLst>
            <a:ext uri="{FF2B5EF4-FFF2-40B4-BE49-F238E27FC236}">
              <a16:creationId xmlns:a16="http://schemas.microsoft.com/office/drawing/2014/main" id="{00000000-0008-0000-0100-00001F000000}"/>
            </a:ext>
            <a:ext uri="{147F2762-F138-4A5C-976F-8EAC2B608ADB}">
              <a16:predDERef xmlns:a16="http://schemas.microsoft.com/office/drawing/2014/main" pre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65885</xdr:colOff>
      <xdr:row>19</xdr:row>
      <xdr:rowOff>51056</xdr:rowOff>
    </xdr:from>
    <xdr:to>
      <xdr:col>15</xdr:col>
      <xdr:colOff>45832</xdr:colOff>
      <xdr:row>27</xdr:row>
      <xdr:rowOff>74684</xdr:rowOff>
    </xdr:to>
    <xdr:sp macro="" textlink="">
      <xdr:nvSpPr>
        <xdr:cNvPr id="8" name="Llamada rectangular redondeada 7">
          <a:extLst>
            <a:ext uri="{FF2B5EF4-FFF2-40B4-BE49-F238E27FC236}">
              <a16:creationId xmlns:a16="http://schemas.microsoft.com/office/drawing/2014/main" id="{00000000-0008-0000-0100-000008000000}"/>
            </a:ext>
          </a:extLst>
        </xdr:cNvPr>
        <xdr:cNvSpPr/>
      </xdr:nvSpPr>
      <xdr:spPr>
        <a:xfrm>
          <a:off x="9174166" y="3670556"/>
          <a:ext cx="2265947" cy="1547628"/>
        </a:xfrm>
        <a:prstGeom prst="wedgeRoundRectCallout">
          <a:avLst>
            <a:gd name="adj1" fmla="val 74750"/>
            <a:gd name="adj2" fmla="val -27972"/>
            <a:gd name="adj3" fmla="val 16667"/>
          </a:avLst>
        </a:prstGeom>
        <a:solidFill>
          <a:srgbClr val="FBE1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100"/>
        </a:p>
      </xdr:txBody>
    </xdr:sp>
    <xdr:clientData/>
  </xdr:twoCellAnchor>
  <xdr:twoCellAnchor>
    <xdr:from>
      <xdr:col>11</xdr:col>
      <xdr:colOff>73957</xdr:colOff>
      <xdr:row>15</xdr:row>
      <xdr:rowOff>130489</xdr:rowOff>
    </xdr:from>
    <xdr:to>
      <xdr:col>15</xdr:col>
      <xdr:colOff>74386</xdr:colOff>
      <xdr:row>26</xdr:row>
      <xdr:rowOff>77355</xdr:rowOff>
    </xdr:to>
    <xdr:graphicFrame macro="">
      <xdr:nvGraphicFramePr>
        <xdr:cNvPr id="34" name="Gráfico 33">
          <a:extLst>
            <a:ext uri="{FF2B5EF4-FFF2-40B4-BE49-F238E27FC236}">
              <a16:creationId xmlns:a16="http://schemas.microsoft.com/office/drawing/2014/main" id="{00000000-0008-0000-01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571500</xdr:colOff>
      <xdr:row>11</xdr:row>
      <xdr:rowOff>138489</xdr:rowOff>
    </xdr:from>
    <xdr:to>
      <xdr:col>16</xdr:col>
      <xdr:colOff>571500</xdr:colOff>
      <xdr:row>21</xdr:row>
      <xdr:rowOff>178533</xdr:rowOff>
    </xdr:to>
    <xdr:graphicFrame macro="">
      <xdr:nvGraphicFramePr>
        <xdr:cNvPr id="35" name="Gráfico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782840</xdr:colOff>
      <xdr:row>10</xdr:row>
      <xdr:rowOff>73135</xdr:rowOff>
    </xdr:from>
    <xdr:to>
      <xdr:col>13</xdr:col>
      <xdr:colOff>692603</xdr:colOff>
      <xdr:row>12</xdr:row>
      <xdr:rowOff>23004</xdr:rowOff>
    </xdr:to>
    <xdr:sp macro="" textlink="">
      <xdr:nvSpPr>
        <xdr:cNvPr id="13" name="Rectángulo 12">
          <a:extLst>
            <a:ext uri="{FF2B5EF4-FFF2-40B4-BE49-F238E27FC236}">
              <a16:creationId xmlns:a16="http://schemas.microsoft.com/office/drawing/2014/main" id="{00000000-0008-0000-0100-00000D000000}"/>
            </a:ext>
          </a:extLst>
        </xdr:cNvPr>
        <xdr:cNvSpPr/>
      </xdr:nvSpPr>
      <xdr:spPr>
        <a:xfrm>
          <a:off x="9545840" y="1940782"/>
          <a:ext cx="1508469" cy="323398"/>
        </a:xfrm>
        <a:prstGeom prst="rect">
          <a:avLst/>
        </a:prstGeom>
        <a:solidFill>
          <a:srgbClr val="00482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b="1">
              <a:latin typeface="Century Gothic" panose="020B0502020202020204" pitchFamily="34" charset="0"/>
            </a:rPr>
            <a:t>OBSERVACIONES SCI</a:t>
          </a:r>
        </a:p>
      </xdr:txBody>
    </xdr:sp>
    <xdr:clientData/>
  </xdr:twoCellAnchor>
  <xdr:twoCellAnchor>
    <xdr:from>
      <xdr:col>0</xdr:col>
      <xdr:colOff>0</xdr:colOff>
      <xdr:row>28</xdr:row>
      <xdr:rowOff>134698</xdr:rowOff>
    </xdr:from>
    <xdr:to>
      <xdr:col>4</xdr:col>
      <xdr:colOff>192424</xdr:colOff>
      <xdr:row>33</xdr:row>
      <xdr:rowOff>9622</xdr:rowOff>
    </xdr:to>
    <xdr:sp macro="" textlink="">
      <xdr:nvSpPr>
        <xdr:cNvPr id="9" name="Rectángulo 8">
          <a:extLst>
            <a:ext uri="{FF2B5EF4-FFF2-40B4-BE49-F238E27FC236}">
              <a16:creationId xmlns:a16="http://schemas.microsoft.com/office/drawing/2014/main" id="{00000000-0008-0000-0100-000009000000}"/>
            </a:ext>
          </a:extLst>
        </xdr:cNvPr>
        <xdr:cNvSpPr/>
      </xdr:nvSpPr>
      <xdr:spPr>
        <a:xfrm>
          <a:off x="0" y="5522577"/>
          <a:ext cx="3232727" cy="837045"/>
        </a:xfrm>
        <a:prstGeom prst="rect">
          <a:avLst/>
        </a:prstGeom>
        <a:gradFill flip="none" rotWithShape="1">
          <a:gsLst>
            <a:gs pos="37000">
              <a:srgbClr val="00482B"/>
            </a:gs>
            <a:gs pos="100000">
              <a:schemeClr val="accent3">
                <a:lumMod val="97000"/>
                <a:lumOff val="3000"/>
              </a:schemeClr>
            </a:gs>
            <a:gs pos="100000">
              <a:schemeClr val="accent3">
                <a:lumMod val="60000"/>
                <a:lumOff val="40000"/>
              </a:schemeClr>
            </a:gs>
          </a:gsLst>
          <a:lin ang="81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28863</xdr:colOff>
      <xdr:row>29</xdr:row>
      <xdr:rowOff>57728</xdr:rowOff>
    </xdr:from>
    <xdr:to>
      <xdr:col>2</xdr:col>
      <xdr:colOff>577272</xdr:colOff>
      <xdr:row>33</xdr:row>
      <xdr:rowOff>67349</xdr:rowOff>
    </xdr:to>
    <xdr:sp macro="" textlink="">
      <xdr:nvSpPr>
        <xdr:cNvPr id="14" name="CuadroTexto 13">
          <a:extLst>
            <a:ext uri="{FF2B5EF4-FFF2-40B4-BE49-F238E27FC236}">
              <a16:creationId xmlns:a16="http://schemas.microsoft.com/office/drawing/2014/main" id="{00000000-0008-0000-0100-00000E000000}"/>
            </a:ext>
          </a:extLst>
        </xdr:cNvPr>
        <xdr:cNvSpPr txBox="1"/>
      </xdr:nvSpPr>
      <xdr:spPr>
        <a:xfrm>
          <a:off x="28863" y="5638031"/>
          <a:ext cx="2068561" cy="779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b="1">
              <a:solidFill>
                <a:schemeClr val="bg1"/>
              </a:solidFill>
              <a:latin typeface="Century Gothic" panose="020B0502020202020204" pitchFamily="34" charset="0"/>
            </a:rPr>
            <a:t>VIGENCIA</a:t>
          </a:r>
          <a:r>
            <a:rPr lang="es-MX" sz="1200" b="1" baseline="0">
              <a:solidFill>
                <a:schemeClr val="bg1"/>
              </a:solidFill>
              <a:latin typeface="Century Gothic" panose="020B0502020202020204" pitchFamily="34" charset="0"/>
            </a:rPr>
            <a:t> DE EJECUCIÓN DEL PLAN DE MEJORAMIENTO </a:t>
          </a:r>
          <a:endParaRPr lang="es-MX" sz="1200" b="1">
            <a:solidFill>
              <a:schemeClr val="bg1"/>
            </a:solidFill>
            <a:latin typeface="Century Gothic" panose="020B0502020202020204" pitchFamily="34" charset="0"/>
          </a:endParaRPr>
        </a:p>
      </xdr:txBody>
    </xdr:sp>
    <xdr:clientData/>
  </xdr:twoCellAnchor>
  <xdr:twoCellAnchor>
    <xdr:from>
      <xdr:col>0</xdr:col>
      <xdr:colOff>182803</xdr:colOff>
      <xdr:row>27</xdr:row>
      <xdr:rowOff>125076</xdr:rowOff>
    </xdr:from>
    <xdr:to>
      <xdr:col>4</xdr:col>
      <xdr:colOff>432954</xdr:colOff>
      <xdr:row>33</xdr:row>
      <xdr:rowOff>76970</xdr:rowOff>
    </xdr:to>
    <xdr:graphicFrame macro="">
      <xdr:nvGraphicFramePr>
        <xdr:cNvPr id="36" name="Gráfico 35">
          <a:extLst>
            <a:ext uri="{FF2B5EF4-FFF2-40B4-BE49-F238E27FC236}">
              <a16:creationId xmlns:a16="http://schemas.microsoft.com/office/drawing/2014/main" id="{00000000-0008-0000-01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10</xdr:row>
      <xdr:rowOff>23812</xdr:rowOff>
    </xdr:from>
    <xdr:to>
      <xdr:col>4</xdr:col>
      <xdr:colOff>273844</xdr:colOff>
      <xdr:row>28</xdr:row>
      <xdr:rowOff>178593</xdr:rowOff>
    </xdr:to>
    <xdr:graphicFrame macro="">
      <xdr:nvGraphicFramePr>
        <xdr:cNvPr id="33" name="Gráfico 32">
          <a:extLst>
            <a:ext uri="{FF2B5EF4-FFF2-40B4-BE49-F238E27FC236}">
              <a16:creationId xmlns:a16="http://schemas.microsoft.com/office/drawing/2014/main" id="{51C2ADC5-66B7-4FB6-B222-2BDFDEAC5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738188</xdr:colOff>
      <xdr:row>4</xdr:row>
      <xdr:rowOff>35718</xdr:rowOff>
    </xdr:from>
    <xdr:to>
      <xdr:col>14</xdr:col>
      <xdr:colOff>545987</xdr:colOff>
      <xdr:row>10</xdr:row>
      <xdr:rowOff>101663</xdr:rowOff>
    </xdr:to>
    <xdr:sp macro="" textlink="">
      <xdr:nvSpPr>
        <xdr:cNvPr id="32" name="object 4">
          <a:extLst>
            <a:ext uri="{FF2B5EF4-FFF2-40B4-BE49-F238E27FC236}">
              <a16:creationId xmlns:a16="http://schemas.microsoft.com/office/drawing/2014/main" id="{B92DECD0-9802-430F-825A-BFC9E8727900}"/>
            </a:ext>
          </a:extLst>
        </xdr:cNvPr>
        <xdr:cNvSpPr/>
      </xdr:nvSpPr>
      <xdr:spPr>
        <a:xfrm>
          <a:off x="8322469" y="797718"/>
          <a:ext cx="2855799" cy="1208945"/>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solidFill>
              <a:schemeClr val="tx1">
                <a:lumMod val="95000"/>
                <a:lumOff val="5000"/>
              </a:schemeClr>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0.81799</cdr:x>
      <cdr:y>0.76337</cdr:y>
    </cdr:from>
    <cdr:to>
      <cdr:x>0.98997</cdr:x>
      <cdr:y>0.9624</cdr:y>
    </cdr:to>
    <cdr:sp macro="" textlink="">
      <cdr:nvSpPr>
        <cdr:cNvPr id="2" name="Rectángulo 1"/>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3"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4" name="Rectángulo 1">
          <a:extLst xmlns:a="http://schemas.openxmlformats.org/drawingml/2006/main">
            <a:ext uri="{FF2B5EF4-FFF2-40B4-BE49-F238E27FC236}">
              <a16:creationId xmlns:a16="http://schemas.microsoft.com/office/drawing/2014/main" id="{B9BAD320-A1D5-4DF2-907D-27ED15C03B1E}"/>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0.7954</cdr:x>
      <cdr:y>0.76148</cdr:y>
    </cdr:from>
    <cdr:to>
      <cdr:x>0.98997</cdr:x>
      <cdr:y>1</cdr:y>
    </cdr:to>
    <cdr:sp macro="" textlink="">
      <cdr:nvSpPr>
        <cdr:cNvPr id="5"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528174" y="2675666"/>
          <a:ext cx="1107649" cy="838099"/>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161454</xdr:colOff>
      <xdr:row>0</xdr:row>
      <xdr:rowOff>95250</xdr:rowOff>
    </xdr:from>
    <xdr:to>
      <xdr:col>0</xdr:col>
      <xdr:colOff>709083</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454" y="9525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0</xdr:col>
      <xdr:colOff>642879</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7620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AN DAVID GARCIA JIMENEZ" refreshedDate="44956.660075115738" createdVersion="5" refreshedVersion="6" minRefreshableVersion="3" recordCount="43" xr:uid="{00000000-000A-0000-FFFF-FFFF06000000}">
  <cacheSource type="worksheet">
    <worksheetSource ref="B6:S49" sheet="REPORTE"/>
  </cacheSource>
  <cacheFields count="18">
    <cacheField name="PLANES DE MEJORAMIENTO" numFmtId="0">
      <sharedItems count="108">
        <s v="PLAN ANUAL DE ADQUISICIONES"/>
        <s v="PM - SABER PRO ADMON DE EMPRESAS EXT. CHIA"/>
        <s v="PM - SABER PRO ADMON DE EMPRESAS SEC. GIRARDOT"/>
        <s v="PM- SABER PRO CONTADURIA PÚBLICA SEDE FUSAGASUGÁ"/>
        <s v="PM - SABER PRO CIENCIAS DEL DEPORTE EXT SOACHA"/>
        <s v="PM - SABER PRO INGENIERIA AMBIENTAL SEC. GIRARDOT"/>
        <s v="PM- SABER PRO ING. ELECTRONICA  SEDE FUSAGASUGÁ"/>
        <s v="PM - SABER PRO ING. AMBIENTAL EXT. FACATATIVA "/>
        <s v="PM-  SABER PRO ZOOTECNICA SEC. UBATÉ"/>
        <s v="PM  DE DIAGNOSTICO ACADEMICO - OF GRADUADOS"/>
        <s v="PM MINISTERIO DE EDUCACIÓN "/>
        <s v="PM INCLUSIÓN"/>
        <s v="PM RXD VIGENCIA 2019"/>
        <s v="PM RXD  VIGENCIA 2020 SGC"/>
        <s v="PM RXD VIGENCIA 2020 SGSI"/>
        <s v="PM RXD VIGENCIA 2021 SGC"/>
        <s v="PM RXD VIGENCIA 2021 SGA"/>
        <s v="PM RXD VIGENCIA 2021 SGSI"/>
        <s v="PM RXD VIGENCIA 2021 SG-SST"/>
        <s v="PM ACCESIBILIDAD-INFRAESTRUCTURA"/>
        <s v="PM ACCESIBILIDAD WEB"/>
        <s v="PM RENOVACIÓN ACREDITACIÓN  LIC. CIENCIAS SOCIALES"/>
        <s v="PM RENOVACIÓN ACREDITACIÓN INGENIERIA ELECTRONICA "/>
        <s v="PM RENOVACIÓN ACREDITACIÓN ZOOTECNIA"/>
        <s v="PM DIALOGANDO CON EL MUNDO "/>
        <s v="PM CONTRALORIA VIG 2020"/>
        <s v="PM OMIS - SECCIONAL UBATÉ"/>
        <s v="PM LEY DE PROTECCIÓN DE DATOS "/>
        <s v="PM SG-SST"/>
        <s v="POLITICA DE TALENTO HUMANO "/>
        <s v="POLITICA DE GESTIÓN DEL CONOCIMIENTO"/>
        <s v="POLITICA DE PLANEACIÓN"/>
        <s v="POLITICA DE DEFENSA JURIDICA"/>
        <s v="POLITICA DE CONTROL INTERNO"/>
        <s v="POLITICA DE FORTALECIMIENTO ORGANIZACIONAL "/>
        <s v="POLITICA DE GOBIERNO DIGITAL"/>
        <s v="POLITICA DE SEGURIDAD DIGITAL "/>
        <s v="POLITICA DE PARTICIPACIÓN CIUDADANA"/>
        <s v="POLITICA DE SEGUIMIENTO Y EVALUACIÓN"/>
        <s v="POLITICA DE TRANSPARENCIA"/>
        <s v="POLITICA DOCUMENTAL"/>
        <s v="POLITICA INFORMACIÓN Y COMUNICACIONES "/>
        <s v="POLITICA DEL SISTEMA DE ATENCIÓN AL CIUDADANO"/>
        <s v="PM SABER PRO - INGENIERIA AGRONOMICA FGGA" u="1"/>
        <s v="PM OMIS - EXTENSIÓN SOACHA" u="1"/>
        <s v="PM OMIS - SECCIONAL GIRARDOT" u="1"/>
        <s v="PM- CONTADURIA PÚBLICA SEDE FUSAGASUGÁ" u="1"/>
        <s v="PM REACREDITACIÓN LIC. CIENCIAS SOCIALES" u="1"/>
        <s v="PM SABER PRO - ADMON EMPRESAS GDTO" u="1"/>
        <s v="PM RXD VIGENCIA 2020 SG-SST" u="1"/>
        <s v="PM SABER PRO - INGENIERIA AGRONOMICA FACA" u="1"/>
        <s v="PM SABER PRO - ZOOTECNIA UBATE" u="1"/>
        <s v="PM SABER PRO - MUSICA ZIPAQUIRA" u="1"/>
        <s v="PM BRECHAS TRANSPARENCIA" u="1"/>
        <s v="PM SABER PRO -  MUSICA ZIPA" u="1"/>
        <s v="PM REVISIÓN POR LA DIRECCIÓN VIGENCIA 2020 SGC" u="1"/>
        <s v="PM REVISIÓN POR LA DIRECCIÓN VIGENCIA 2019" u="1"/>
        <s v="PM FURAG - COMUNICACIONES" u="1"/>
        <s v="PM SABER PRO - ADMON EMPRESAS FGGA" u="1"/>
        <s v="PM SABER PRO - ADMON EMPRESAS GDOT" u="1"/>
        <s v="PM REVISIÓN POR LA DIRECCIÓN VIGENCIA 2020 SG-SST" u="1"/>
        <s v="PM FURAG - SISTEMAS Y TECNOLOGIA" u="1"/>
        <s v="PM - CIENCIAS DEL DEPORTE EXT SOACHA" u="1"/>
        <s v="PM REACREDITACIÓN SOCIALES" u="1"/>
        <s v="PM OMIS - EXTENSIÓN ZIPAQUIRA" u="1"/>
        <s v="PM REVISIÓN POR LA DIRECCIÓN VIGENCIA 2021 SGC" u="1"/>
        <s v="PM CONTRALORIA" u="1"/>
        <s v="PM SABER PRO - ING ELECTRONICA FGGA" u="1"/>
        <s v="PM SABER PRO - ZOOTECNIA FGGA" u="1"/>
        <s v="PM LEY ANTISOBORNO" u="1"/>
        <s v="PM REVISIÓN POR LA DIRECCIÓN VIGENCIA 2021 SG-SST" u="1"/>
        <s v="PM GESTIÓN ANTISOBORNO" u="1"/>
        <s v="PM - ADMON DE EMPRESAS EXT. CHIA" u="1"/>
        <s v="PM TRANSPARENCIA VIG 2020" u="1"/>
        <s v="PM FURAG - PLANEACIÓN" u="1"/>
        <s v="PM SABER PRO - LIC CIENCIAS DEL DEPORTE FGGA" u="1"/>
        <s v="POLITICA DE PARTICIPACIÓN CIUDADANO" u="1"/>
        <s v="PM CONDICIONES INCIALES" u="1"/>
        <s v="PM No. 570 SISTEMA DE GESTIÓN AMBIENTAL" u="1"/>
        <s v="PM OMIS -  EXTENSIÓN FACATATIVA" u="1"/>
        <s v="PM REVISIÓN POR LA DIRECCIÓN VIGENCIA 2020 SGSI" u="1"/>
        <s v="PM GRADUADOS" u="1"/>
        <s v="PM FURAG - ARCHIVO Y CORRESPONDENCIA" u="1"/>
        <s v="PM CONDICIONES INICIALES" u="1"/>
        <s v="PM TRANSPARENCIA" u="1"/>
        <s v="PM CITGO DIGITAL " u="1"/>
        <s v="PM REVISIÓN POR LA DIRECCIÓN VIGENCIA 2020" u="1"/>
        <s v="PM REVISIÓN POR LA DIRECCIÓN VIGENCIA 2021 SGA" u="1"/>
        <s v="PM CONTRALORIA VIG 2019" u="1"/>
        <s v="PM SISTEMA DE GESTIÓN AMBIENTAL" u="1"/>
        <s v="PM SABER PRO - ADMON EMPRESAS UBATE" u="1"/>
        <s v="PM - ADMON DE EMPRESAS SEC. GIRARDOT" u="1"/>
        <s v="PM OMIS - EXTENSIÓN CHÍA" u="1"/>
        <s v="REINGENIERIA DE PROCESOS" u="1"/>
        <s v="PM FURAG - SERVICIO DE ATENCIÓN AL CIUDADANO" u="1"/>
        <s v="PM REVISIÓN POR LA DIRECCIÓN VIGENCIA 2021 SGSI" u="1"/>
        <s v="PM - INGENIERIA AMBIENTAL SEC. GIRARDOT" u="1"/>
        <s v="PM - ING. AMBIENTAL EXT. FACATATIVA " u="1"/>
        <s v="PM-  ZOOTECNICA SEC. UBATÉ" u="1"/>
        <s v="POLITICA INFORMACION Y COMUNICACIONES " u="1"/>
        <s v="PM FURAG - CONTROL INTERNO" u="1"/>
        <s v="PM CONDICIONES INSTITUCIONALES" u="1"/>
        <s v="PM- ING. ELECTRONICA  SEDE FUSAGASUGÁ" u="1"/>
        <s v="PM SABER PRO - LIC CIENCIAS SOCIALES FGGA" u="1"/>
        <s v="CITGO DIGITAL" u="1"/>
        <s v="PM REVISIÓN POR LA DIRECCIÓN " u="1"/>
        <s v="PM SABER PRO - ENFERMERIA GDTO" u="1"/>
        <s v="PM SABER PRO - LIC, EDU, BASIC HUMANI E INGLES" u="1"/>
      </sharedItems>
    </cacheField>
    <cacheField name="LINK DE ACCESO ONEDRIVE" numFmtId="1">
      <sharedItems containsNonDate="0" containsString="0" containsBlank="1"/>
    </cacheField>
    <cacheField name="No. SEGUIMIENTOS REALIZADOS" numFmtId="1">
      <sharedItems containsSemiMixedTypes="0" containsString="0" containsNumber="1" containsInteger="1" minValue="1" maxValue="7"/>
    </cacheField>
    <cacheField name="ESTADO DE AVANCE ACTUAL" numFmtId="9">
      <sharedItems containsSemiMixedTypes="0" containsString="0" containsNumber="1" minValue="7.0000000000000007E-2" maxValue="1"/>
    </cacheField>
    <cacheField name="PENDIENTE" numFmtId="9">
      <sharedItems containsSemiMixedTypes="0" containsString="0" containsNumber="1" minValue="0" maxValue="0.92999999999999994"/>
    </cacheField>
    <cacheField name="PRIMER SEGUIMIENTO" numFmtId="9">
      <sharedItems containsSemiMixedTypes="0" containsString="0" containsNumber="1" minValue="0" maxValue="1"/>
    </cacheField>
    <cacheField name="SEGUNDO SEGUIMIENTO" numFmtId="9">
      <sharedItems containsString="0" containsBlank="1" containsNumber="1" minValue="0" maxValue="1"/>
    </cacheField>
    <cacheField name="TERCER SEGUIMIENTO" numFmtId="9">
      <sharedItems containsString="0" containsBlank="1" containsNumber="1" minValue="0.06" maxValue="1"/>
    </cacheField>
    <cacheField name="CUARTO SEGUIMIENTO" numFmtId="9">
      <sharedItems containsString="0" containsBlank="1" containsNumber="1" minValue="7.0000000000000007E-2" maxValue="0.93"/>
    </cacheField>
    <cacheField name="QUINTO SEGUIMIENTO" numFmtId="9">
      <sharedItems containsString="0" containsBlank="1" containsNumber="1" minValue="7.0000000000000007E-2" maxValue="0.94"/>
    </cacheField>
    <cacheField name="SEXTO SEGUIMIENTO" numFmtId="9">
      <sharedItems containsString="0" containsBlank="1" containsNumber="1" minValue="0.13" maxValue="0.95"/>
    </cacheField>
    <cacheField name="SEPTIMO SEGUIMIENTO" numFmtId="9">
      <sharedItems containsString="0" containsBlank="1" containsNumber="1" minValue="0.48" maxValue="0.92500000000000004"/>
    </cacheField>
    <cacheField name="OCTAVO SEGUIMIENTO" numFmtId="9">
      <sharedItems containsNonDate="0" containsString="0" containsBlank="1"/>
    </cacheField>
    <cacheField name="NOVENO SEGUIMIENTO" numFmtId="9">
      <sharedItems containsNonDate="0" containsString="0" containsBlank="1"/>
    </cacheField>
    <cacheField name="DECIMO SEGUIMIENTO" numFmtId="9">
      <sharedItems containsNonDate="0" containsString="0" containsBlank="1"/>
    </cacheField>
    <cacheField name="VIGENCIA" numFmtId="0">
      <sharedItems containsDate="1" containsBlank="1" containsMixedTypes="1" minDate="1900-01-05T10:40:04" maxDate="1900-01-06T14:40:04" count="13">
        <n v="2022"/>
        <n v="2020"/>
        <n v="2016"/>
        <n v="2019"/>
        <n v="2021"/>
        <s v="2020-2022"/>
        <s v="2021-2022"/>
        <d v="2021-09-01T00:00:00" u="1"/>
        <m u="1"/>
        <s v="2019-2020" u="1"/>
        <s v="SEPTIEMBRE 2021" u="1"/>
        <n v="2023" u="1"/>
        <s v="2020-2021" u="1"/>
      </sharedItems>
    </cacheField>
    <cacheField name="OBSERVACIONES " numFmtId="0">
      <sharedItems containsBlank="1" count="134" longText="1">
        <s v="44 Lineas Proyectadas_x000a_27 Lineas iniciadas/implementadas_x000a_17 Lineas pendientes de iniciar"/>
        <s v="Actualmente el PM cuenta con un avance del 100% , asi las cosas, se da cierre a todas las actividades planificadas en su primer seguimiento."/>
        <s v="Las actividades del presente plan de mejoramiento se encuentran contempladas hasta el 15 de diciembre del 2022 y el tercer seguimiento se llevó a cabo con corte al 30 de noviembre del 2022. Se presentaron actividades que aún continuan abiertas, unas por continuar en proceso y otras actividades que requieren articulación con Autoevaluación y Acreditación para validación de conformidad."/>
        <s v="Con corte a 16 de marzo del año 2022. El plan cuenta con 22 actividades de las cuales 3 abiertas las cuales  se encuentran vencidas y 19 Cerradas."/>
        <s v="En seguimiento a este plan se evidencia que el anterior_x000a_seguimiento tuvo un alcance del 75%, (25 ACTIVIDADES) se realizó mesa de_x000a_trabajo con planeación y equidad y diversidad donde se presentaron_x000a_evidencias."/>
        <s v="En verificación de esta vigencia se verifica que_x000a_tenía siete (7) el cual era el 91%, las actividades pendientes las cuales se solicitaron por_x000a_medio de oficio y correo electrónico a 14 procesos, los cuales allegaron_x000a_evidencias respectivas a cada actividad, las cuales se encuentran en el drive"/>
        <s v="En revisión de  las diez (10) actividades_x000a_pendientes se realiza el seguimiento con corte al 28 de marzo de 2022_x000a_el cual se logra cerrar con la oportuna respuesta de los procesos de_x000a_cuatro (4) actividades."/>
        <s v="En seguimiento se evidencia total del plan de mejoramiento "/>
        <s v="En seguimiento a este plan se evidencia veintisiete_x000a_(27) actividades "/>
        <s v="En seguimiento a esta actividad se empieza con un_x000a_primer seguimiento, gracias a el proceso se presenta un buen avance."/>
        <s v="En primer seguimiento a este plan se evidencia que tiene_x000a_ocho (8) actividades"/>
        <s v="En seguimiento a este plan se evidencia seis (6)_x000a_actividades."/>
        <s v="En seguimiento a este plan de mejoramiento que tiene 7_x000a_hallazgos con diecinueve (19) actividades de las cuales se encuentran dos (2)_x000a_cerradas, cuatro (4) en avance y doce (14) en términos "/>
        <s v="El ultimo seguimiento se realizó con corte a 30 de Noviembre del año 2022."/>
        <s v="El septimo   seguimiento se realizó con corte a 30 de Noviembre  del 2022 del cual se obtuvo un avance del 10% desde el ultimo seguimiento y un cierre acumulado la fecha de 13 actividades._x000a_"/>
        <s v="Las actividades del presente plan de mejoramiento se encuentran contempladas hasta el mes de agosto de la vigencia 2024, por tanto, las mismas se encuentran dentro de los términos de ejecución._x000a_"/>
        <s v="Las actividades del presente plan de mejoramiento se encuentran contempladas hasta el mes de agosto de la vigencia 2024, por tanto, las mismas se encuentran dentro de los términos de ejecución. "/>
        <s v=" Actualmente el PM cuenta con un avance de 89%, donde se presenta un avance general de cada una de las 19 actividades , se encuentran dos actividades pendientes ."/>
        <s v="N° ACTIVIDADES ABIERTAS:  25, equivalente al 31% del Plan de Mejoramiento. _x000a__x000a_N° TOTAL DE ACTIVIDADES CERRADAS:  55, equivalente al 69% del Plan de Mejoramiento. "/>
        <s v="En seguimiento a las actividades con corte a 30 de noviembre del año 2022  se evidencia que_x000a_siguen pendiente una (1) actividad."/>
        <s v="Seguimiento con corte a noviembre del 2022. puntos por resaltar la realización de la campaña del día de la protección de datos en la universidad de Cundinamarca"/>
        <s v="se evidencia un informe anterior en un 83% el cual se pudo lograr un avance gracias a los procesos involucrados y responsables descritas en este plan de mejoramiento."/>
        <s v="Se realiza quinto seguimiento corte 30 de noviembre de 2022._x000a_No se modifica el plan de mejora de acuerdo a la articulacion de los resultados del FURAG."/>
        <s v="Se realiza quinto seguimiento corte 30 de junio del 2022. Se modifica el plan de mejora, se incluyen nuevas actividades de acuerdo a la articulacion de los resultados del FURAG."/>
        <s v="Se realiza septimo seguimiento corte 30 de noviembre del 2022.  Se modifica el plan de mejora, se incluyen nuevas actividades de acuerdo a la articulacion de los resultados del FURAG."/>
        <s v="Se realiza sexto seguimiento corte 30 de noviembre del 2022. No se modifica el plan de mejora de acuerdo a la articulacion de los resultados del FURAG."/>
        <s v="Se realiza quinto  seguimiento corte 30 de noviembre del 2022. Se modifica el plan de mejora, se incluyen nuevas actividades de acuerdo a la articulacion de los resultados del FURAG._x000a_"/>
        <s v="Se realiza sexto seguimiento corte 30 de noviembre del 2022. Se modifica el plan de mejora, se incluyen nuevas actividades de acuerdo a la articulacion de los resultados del FURAG."/>
        <s v="Se realiza quinto seguimiento corte 30 de junio del 2022. No se modifica el plan de mejora de acuerdo a la articulacion de los resultados del FURAG."/>
        <s v="Se realiza quinto seguimiento corte 30 de noviembre del 2022. Se modifica el plan de mejora, se incluyen nuevas actividades de acuerdo a la articulacion de los resultados del FURAG."/>
        <s v="Se realiza primer seguimiento corte 30 de noviembre del 2022. plan de mejora nuevo. _x000a_"/>
        <s v="Se realiza eptimo seguimiento corte 30 de noviembre del 2022.  Se modifica el plan de mejora, se incluyen nuevas actividades de acuerdo a la articulacion de los resultados del FURAG."/>
        <m u="1"/>
        <s v="El último seguimiento se realizó con corte a 21 de octubre de 2020." u="1"/>
        <s v="Se remite primer seguimiento al ente de control" u="1"/>
        <s v="El ultimo seguimiento se realizó con corte a 30 de Junio del año 2022" u="1"/>
        <s v="El ultimo seguimiento se realizó con corte a 31 de marzo del año 2022" u="1"/>
        <s v="Se realiza el primer seguimiento con corte abril de la vigencia 2021, con un total de 5 acciones establecidas dentro del plan._x000a_Se realiza segundo seguimiento con corte a octubre del 2021." u="1"/>
        <s v="Se realiza el segundo seguimiento con corte julio de la vigencia 2021, con un total de 2 acciones establecidas dentro del plan._x000a_Se realiza tercer seguimiento con corte a octubre del 2021." u="1"/>
        <s v="Se realiza el segundo seguimiento con corte julio de la vigencia 2021, con un total de 3 acciones establecidas dentro del plan._x000a_Se realiza tercer seguimiento con corte a octubre del 2021." u="1"/>
        <s v="Se realiza el Segundo seguimiento con corte julio de la vigencia 2021, con un total de 7 acciones establecidas dentro del plan._x000a_Se realiza tercer seguimiento con corte a octubre del 2021." u="1"/>
        <s v="Se realiza el segundo seguimiento con corte julio de la vigencia 2021, con un total de 9 acciones establecidas dentro del plan._x000a_Se realiza tercer seguimiento con corte a octubre del 2021." u="1"/>
        <s v="Se realiza el tercer seguimiento con corte julio de la vigencia 2021, con un total de 12 acciones establecidas dentro del plan._x000a_Se realiza tercer seguimiento con corte a octubre del 2021." u="1"/>
        <s v="En seguimiento a este plan se evidencia seis (6) actividades las cuales dos (2) tenían corte el primer trimestre el resto se encuentran en términos." u="1"/>
        <s v="El último seguimiento se realizó con corte a 20 de octubre del 2021._x000a_Cabe destacar que derivada de la auditoria interna a los SIG se da cierre a un total de 15 hallazgos dejando pendientes por cierre 2 Planes de Mejoramiento._x000a_Actualmente el PM 570 cuenta con un avance del 100%, cerrándose los dos hallazgos 2 y 17) pendientes de revisión relacionados con la actualización de la matriz legal del sistema de gestión ambiental." u="1"/>
        <s v="Con corte a 28 de febrero del año 2022  el PM cuenta con un avance de 100%, cerrando todas las actividades planificadas para la vigencia 2021 " u="1"/>
        <s v=": En seguimiento a esta actividad se empieza con_x000a_un primer seguimiento, gracias a el proceso se presenta un buen_x000a_avance" u="1"/>
        <s v="Con Corte a Marzo Vig 2021" u="1"/>
        <s v="El último seguimiento se realizó con corte a 27 de noviembre de 2020." u="1"/>
        <s v="Con corte a 16 de marzo del año 2022. El plan cuenta con 22 actividades de las cuales 7 abiertas en términos de tiempo por la modalidad de seguimiento (diario, semanal, mensual y/o trimestral). 6 se encuentran vencidas y 9 Cerradas." u="1"/>
        <s v="Se realiza segundo seguimiento con corte a octubre del 2021._x000a_Se realiza tercer seguimiento con corte a marzo del año 2022._x000a_Se realiza cuarto seguimiento con corte a Junio del año 2022." u="1"/>
        <s v="Se evidencia porcentaje de avance a marzo 2022." u="1"/>
        <s v="Porcentaje de 67%, el faltante correponde a la terminación de actividades, simulacros y talleres de refuerzo competencias genericas y especificas" u="1"/>
        <s v="Porcentaje de 71%, el faltante correponde a la terminación de actividades, simulacros y talleres de refuerzo competencias genericas y especificas" u="1"/>
        <s v="Porcentaje de 75%, el faltante correponde a la terminación de actividades, simulacros y talleres de refuerzo competencias genericas y especificas" u="1"/>
        <s v="Porcentaje de 77%, el faltante correponde a la terminación de actividades, simulacros y talleres de refuerzo competencias genericas y especificas" u="1"/>
        <s v="Porcentaje de 80%, el faltante correponde a la terminación de actividades, simulacros y talleres de refuerzo competencias genericas y especificas" u="1"/>
        <s v="Porcentaje de 88%, el faltante correponde a la terminación de actividades, simulacros y talleres de refuerzo competencias genericas y especificas" u="1"/>
        <s v="28 actividades en total (27 con fecha de vencimiento en la vigencia 2019), (1 actividad con fecha de vencimiento en la vigencia 2021)" u="1"/>
        <s v="Se realiza el segundo seguimiento con corte a Julio de la vigencia 2021, con un total de 39 acciones establecidas dentro del plan._x000a_Se realiza tercer seguimiento con corte a octubre del 2021." u="1"/>
        <s v="En verificación de esta vigencia se verifica que_x000a_tenía siete (7) el cual era el 91%, las actividades pendientes las cuales_x000a_se solicitaron por medio de oficio y correo electrónico a los procesos los_x000a_cuales allegaron evidencias respectivas a cada actividad, las cuales se_x000a_encuentran en el drive." u="1"/>
        <s v="El P.M. cuenta con 80 Actividades;  52 de ellas se encuentran abiertas equivalentes al  65% del plan de mejoramiento y 28 cerradas._x000a_De las 52 actividades abiertas  se encuentran vencidas 22 (Cumpl. parcial), en terminos  26 y 4 vencidas (No Cumple)" u="1"/>
        <s v="Seguimiento con corte a marzo del 2022. Puntos por resaltar la ejecución de la auditoría interna realizada al sistema de gestión de seguridad de la información." u="1"/>
        <s v="Se realiza primer seguimiento con corte a julio del 2021. _x000a_Se realiza segundo seguimiento con corte a octubre del 2021._x000a_Se realiza tercer seguimiento con corte a marzo del año 2022._x000a_Se realiza cuarto seguimiento con corte a Junio del año 2022." u="1"/>
        <s v="Se realiza primer seguimiento con corte a julio del 2021. " u="1"/>
        <s v="El último seguimiento se realizó con corte a 23 de abril del 2021._x000a_Cabe destacar que el cierre de los hallazgos depende de la verificación de la eficacia de estos, a través de la Auditoria al SG-SGA tercerizada vigencia 2021." u="1"/>
        <s v="Seguimiento con corte a octubre del 2021." u="1"/>
        <s v="Se realiza segundo seguimiento de verificación al cumplimiento de las acciones pendites, para lo cual se realizan 2 solicitudes de información y no se recibe respuesta por parte del programa. " u="1"/>
        <s v="El último seguimiento se realizó con corte a 26 de octubre del 2021." u="1"/>
        <s v="El plan de actividades cuenta con 22 acciones a implementar durante la vigencia 2019, para lo cual quedan pendientes 4 acciones y garantizar el cumplimiento al 100%." u="1"/>
        <s v="Octavo  seguimiento con corte a Marzo 2022, aumenta en un 0,7% desde el último seguimiento." u="1"/>
        <s v="Septimo seguimiento con corte a octubre 2021, mantiene el procentaje de avance presentado en el sexto seguimiento" u="1"/>
        <s v="En seguimiento a este plan de mejoramiento a este_x000a_plan de mejoramiento se evidencia un informe anterior en un 68% el_x000a_cual se pudo lograr un avance gracias a los procesos involucrados y_x000a_responsables descritas en este plan de mejoramiento. " u="1"/>
        <s v="Primer seguimiento con Corte a Marzo Vig 2021_x000a_Segundo seguimiento con corte a 13 de julio 2021._x000a_Tercer Seguimiento con corte a 14 de octubre del 2021._x000a_Cuarto seguimiento con corte a 31 de marzo 2022" u="1"/>
        <s v="En revisión de a las diez (10) actividades_x000a_pendientes se realiza el seguimiento con corte al 28 de marzo de 2022_x000a_el cual se logra cerrar con la oportuna respuesta de los procesos de_x000a_cuatro (4) actividades." u="1"/>
        <s v="Se realiza el primer seguimiento con corte abril de la vigencia 2021, con un total de 2 acciones establecidas dentro del plan." u="1"/>
        <s v="Se realiza el primer seguimiento con corte abril de la vigencia 2021, con un total de 3 acciones establecidas dentro del plan." u="1"/>
        <s v="Se realiza el primer seguimiento con corte abril de la vigencia 2021, con un total de 5 acciones establecidas dentro del plan." u="1"/>
        <s v="Se realiza el primer seguimiento con corte abril de la vigencia 2021, con un total de 7 acciones establecidas dentro del plan." u="1"/>
        <s v="Se realiza el primer seguimiento con corte abril de la vigencia 2021, con un total de 9 acciones establecidas dentro del plan." u="1"/>
        <s v="En seguimiento esta actividad se evidencia que en_x000a_el seguimiento anterior quedo a un 96% quedando pendiente una_x000a_actividad la cual se logró gracias al proceso dar cierre y llegar al_x000a_cumplimiento total" u="1"/>
        <s v="Segundo seguimiento con corte a mayo 20201._x000a_Tercer Seguimiento con corte a 16 de julio 2021." u="1"/>
        <s v="Se realiza primer seguimiento con corte a julio del 2021. _x000a_Se realiza segundo seguimiento con corte a octubre del 2021._x000a_Se realiza tercer seguimiento con corte a marzo del año 2022" u="1"/>
        <s v="El último seguimiento se realizó con corte a 16 de Julio de 2021." u="1"/>
        <s v="N/A" u="1"/>
        <s v="Segundo seguimiento con corte a mayo 20201._x000a_Tercer Seguimiento con corte a 16 de julio 2021._x000a_Cuarto Seguimiento con corte a 19 de Octubre del 2021._x000a_Quinto seguimiento con corte a 31 de marzo del año 2022." u="1"/>
        <s v="En seguimiento a este plan de mejoramiento se_x000a_realizo mesa de trabajo con la oficina de planeación y equidad y_x000a_diversidad para dar orientación sobre metodología para crear el plan hasta el momento no se ha obtenido como tal el plan de mejoramiento_x000a_para este plan." u="1"/>
        <s v="Se remitie segundo Seguimiento al ente de control con corte a 30 de septiembre del 2021" u="1"/>
        <s v="Se realiza primer seguimiento con corte a julio del 2021. _x000a_Se realiza segundo seguimiento con corte a octubre del 2021." u="1"/>
        <s v="En revisión de las dos (2) actividades pendientes_x000a_se realiza el seguimiento y se da por cerrada una (1) actividad al_x000a_evidenciar su cumplimiento total." u="1"/>
        <s v="El último seguimiento se realizó con corte a 20 de octubre del 2021._x000a_Cabe destacar que derivada de la auditoria interna a los SIG se da cierre a un total de 15 hallazgos dejando pendientes por cierre 2 Planes de Mejoramiento." u="1"/>
        <s v="El Quinto  seguimiento se realizó con corte a 30 de marzo  del 2022.El plan de mejoramiento contempla 22 actividades de las cuales 2 se encuentran cerradas, 3 actividades vencidas en ejecución y 17 actividades en términos." u="1"/>
        <s v="Se realiza el primer seguimiento con corte abril de la vigencia 2021, con un total de 39 acciones establecidas dentro del plan." u="1"/>
        <s v="Se realiza el segundo seguimiento con corte julio de la vigencia 2021, con un total de 2 acciones establecidas dentro del plan." u="1"/>
        <s v="Se realiza el segundo seguimiento con corte julio de la vigencia 2021, con un total de 3 acciones establecidas dentro del plan." u="1"/>
        <s v="Se realiza el Segundo seguimiento con corte julio de la vigencia 2021, con un total de 7 acciones establecidas dentro del plan." u="1"/>
        <s v="Se realiza el segundo seguimiento con corte julio de la vigencia 2021, con un total de 9 acciones establecidas dentro del plan." u="1"/>
        <s v="Se realiza el tercer seguimiento con corte julio de la vigencia 2021, con un total de 12 acciones establecidas dentro del plan." u="1"/>
        <s v="Se realiza el tercer seguimiento con corte julio de la vigencia 2021, con un total de 52 acciones establecidas dentro del plan." u="1"/>
        <s v="Con corte a 31 de marzo del año 2022 el PM cuenta con un avance de 12,6%, donde se presenta un avance general de cada una de las 18 actividades encontrándose que la actividad número (9) se encuentra con 0% de avance y que las demás se encuentran en ejecución por lo que se espera que en el segundo seguimiento se pueda aplicar el porcentaje esperado para el plan" u="1"/>
        <s v="Primer seguimiento con Corte a Marzo Vig 2021_x000a_Segundo seguimiento con corte a 13 de julio 2021._x000a_Tercer Seguimiento con corte a 14 de octubre del 2021." u="1"/>
        <s v="Las acciones pendientes por cumplir se articularan las los planes de trabajo de la implementación de las políticas del Modelo Integrado de Planeación y Gestión (MIPG)." u="1"/>
        <s v="Se realiza seguimiento con corte a 16 de marzo del año 2022" u="1"/>
        <s v="Se realiza el segundo seguimiento con corte a Julio de la vigencia 2021, con un total de 39 acciones establecidas dentro del plan." u="1"/>
        <s v=" Actualmente el PM cuenta con un avance de 37%, donde se presenta un avance general de cada una de las 19 actividades , se presenta un avance significativo en las 12 actividades relacionadas con análisis de impacto dado que se les da cumplimiento a través de los protocolos de investigación y están dirigidos a los programas en proceso de acreditación, las demás actividades se encuentran en ejecución por lo que se espera que en el tercer seguimiento se pueda dar cierre al plan." u="1"/>
        <s v="Primer seguimiento con Corte a Marzo Vig 2021_x000a_Segundo seguimiento con corte a " u="1"/>
        <s v="En primer seguimiento a este plan se evidencia_x000a_que de ocho (8) actividades planteadas una (1) tenía corte para el mes_x000a_de marzo el resto de actividades se encuentran en términos." u="1"/>
        <s v=" Actualmente el PM cuenta con un avance de 37%, donde se presenta un avance general de cada una de las 19 actividades , se presenta un avance significativo en las 12 actividades , las demás actividades se encuentran en ejecución por lo que se espera que en el tercer seguimiento se pueda dar cierre al plan." u="1"/>
        <s v="En seguimiento a este plan se evidencia veintisiete_x000a_(27) actividades las cuales cuatro (4) tenían corte el primer trimestre el_x000a_resto se encuentran en términos." u="1"/>
        <s v="Segundo seguimiento con corte a mayo 20201." u="1"/>
        <s v="Se realiza seguimiento al Plan de mejoramiento de Seguridad y Salud en el Trabajo el cual cuenta con un total de 22 hallazgos desagregados en 4 Planes de Mejoramiento Internos, el resultado antes presentado es concerniente al Primer seguimiento. " u="1"/>
        <s v="Se evidencia porcentaje de avance primer seguimiento con corte a octubre del 2021." u="1"/>
        <s v="El sexto  seguimiento se realizó con corte a 10 de Junio  del 2022. El plan de mejoramiento contempla 22 actividades de las cuales 8 se encuentran cerradas, 5 actividades vencidas en ejecución y 9 actividades en términos." u="1"/>
        <s v="Actualmente el PM cuenta con un avance de 91%, conserva el mismo porcentaje de avance del último seguimiento por la naturaleza de las actividades y su necesario monitoreo por factor. El avance en la calificación se realizó en compañía de la Dirección de Autoevaluación y Acreditación el día viernes 01 de abril del 2022.En el presente seguimiento no se cierran actividades" u="1"/>
        <s v="Sexto seguimiento con corte a julio 2021." u="1"/>
        <s v="Se realiza seguimiento al Plan de mejoramiento de Seguridad y Salud en el Trabajo el cual cuenta con un total de 22 hallazgos desagregados en 4 Planes de Mejoramiento Internos, el resultado antes presentado es concerniente al segundo seguimiento. " u="1"/>
        <s v="Seguimiento con corte a julio del 2021" u="1"/>
        <s v="Seguimiento con corte a Junio  del 2022. Las actividades del presente plan de mejoramiento se encuentran contempladas hasta el 15 de diciembre del 2022, así las cosas, se encuentra dentro de los términos de ejecución." u="1"/>
        <s v="En seguimiento a las actividades con corte a 31 de marzo del año 2022  se evidencia que_x000a_siguen pendientes dos (2) actividades" u="1"/>
        <s v="Seguimiento con corte a marzo del 2022. Las actividades del presente plan de mejoramiento se encuentran contempladas hasta el 15 de diciembre del 2022, así las cosas, se encuentra dentro de los términos de ejecución." u="1"/>
        <s v="Primer seguimiento con Corte a Marzo Vig 2021_x000a_Segundo seguimiento con corte a 13 de julio 2021." u="1"/>
        <s v="Se realiza segundo seguimiento por parte del control interno al plan de mejoramiento para la implementación del proyecto CITGO DIGITAL (Centro de Innovación Tecnología y Gestión Organizacional) de la universidad de Cundinamarca, liderado por la facultad de ciencias administrativas, económicas y contables." u="1"/>
        <s v="El presente plan de mejoramiento es derivado del reporte ITA de la vigencia 2019, este plan se ejecutó durante la vigencia 2020; actualmente, nos encontramos a la espera de la propuesta del plan de mejoramiento derivado del reporte ITA de la vigencia 2020. _x000a_Las actividades del PM del 2019 que no cerraron al 100%, serán incluidas en el plan de mejoramiento del 2020. " u="1"/>
        <s v="Se realiza seguimiento con corte a 16 de marzo del año 2022_x000a_El plan cuenta con 22 actividades de las cuales 7 actividades estan abiertas ya que se les realiza seguimientos diario,semanal, mensual y trimestral._x000a_15 se encuentran vencidas." u="1"/>
        <s v=" Actualmente el PM cuenta con un avance de 37%, donde se presenta un avance general de cada una de las 19 actividades , se presenta un avance significativo en las 12 actividades , las demás actividades se encuentran en ejecución." u="1"/>
        <s v="El último seguimiento se realizó con corte a 19  de julio del 2021._x000a_Cabe destacar que el cierre de los hallazgos depende de la verificación de la eficacia de estos, a través de la Auditoria al SG-SGA tercerizada vigencia 2021." u="1"/>
        <s v="Segundo seguimiento con corte a mayo 20201._x000a_Tercer Seguimiento con corte a 16 de julio 2021._x000a_Cuarto Seguimiento con corte a 19 de Octubre del 2021." u="1"/>
        <s v="En seguimiento a este plan se evidencia que el_x000a_anterior seguimiento tuvo un alcance del 35%, no se presenta un_x000a_avance considerable a pesar de haber realizado mesa de trabajo con_x000a_planeación y equidad y diversidad, se solicitaron informes y no fueron_x000a_allegados" u="1"/>
        <s v="Se realiza el segundo seguimiento con corte abril de la vigencia 2021, con un total de 12 acciones establecidas dentro del plan." u="1"/>
        <s v="Se realiza el segundo seguimiento con corte abril de la vigencia 2021, con un total de 52 acciones establecidas dentro del plan." u="1"/>
        <s v="Se remite primer seguimiento al ente de control_x000a__x000a_% DE AVANCE ESPERADO DE ACUERDO A FECHAS DE VENCIMIENTO 77%_x000a_9 Actividades en 0% que tenian fecha establecida de ejecución vencida" u="1"/>
        <s v="Se remite primer seguimiento al ente de control_x000a__x000a_% DE AVANCE ESPERADO DE ACUERDO A FECHAS DE VENCIMIENTO 77%_x000a_9 Actividades en 0% que tienen fecha establecida de ejecución vencida" u="1"/>
        <s v="En seguimiento a este plan se evidencia que el_x000a_anterior seguimiento tuvo un alcance del 68%, se realizó mesa de_x000a_trabajo con planeación y equidad y diversidad donde se presentaron_x000a_evidencias." u="1"/>
        <s v="Se realiza segundo seguimiento de verificación al cumplimiento de las acciones pendites, para lo cual se realizan 2 solicitudes de información y no se recibe respuesta por parte del programa." u="1"/>
      </sharedItems>
    </cacheField>
    <cacheField name="FECHA DE VENCIMIENTO " numFmtId="0">
      <sharedItems containsDate="1" containsBlank="1" containsMixedTypes="1" minDate="2021-07-01T00:00:00" maxDate="2021-07-02T00:00:00" count="67" longText="1">
        <s v="PAA VIGENCIA 2022"/>
        <s v="VIGENCIA 2022"/>
        <s v="VIGENCIA 2023"/>
        <s v="VIGENCIA 2024"/>
        <s v="VIGENCIA 2025"/>
        <s v="VIGENCIA 2026"/>
        <s v="VIGENCIA 2027"/>
        <s v="VIGENCIA 2028"/>
        <s v="VIGENCIA 2029"/>
        <s v="La fecha de vencimiento del presente plan es el dia 15-12-2022"/>
        <s v="El plan de mejoramiento tiene un termino de ejecución desde el año el 2020 hasta el 2021"/>
        <s v="Vigencia 2020"/>
        <s v="Vigencia 2021"/>
        <s v="El plan de mejoramiento tiene un término de ejecución hasta el año  2022. "/>
        <s v="El plan de mejoramiento tiene un término de ejecución hasta el 30 nov 2022. "/>
        <s v="El plan de mejoramiento tiene un término de ejecución, desde el 2020 hasta el 2022. "/>
        <s v="El plan de mejoramiento tiene un término de ejecución, desde el 2022 hasta el 2024. "/>
        <s v="El plan de mejoramiento tiene un termino de ejecución hasta el mes de septiembre del 2021._x000a_"/>
        <s v="El Plan de Mejoramiento tiene un termino de ejecución hasta agosto del 2022_x000a_"/>
        <s v="Las actividades propuestos dentro del plan de mejoramiento, tienen como fecha límite de cumplimiento, el 31 diciembre de 2020"/>
        <s v="Vigencias 2020 - 2021 - 2022 - 2023"/>
        <m u="1"/>
        <s v="Cuenta con 25 acciones a cumplir " u="1"/>
        <s v="El Plan de Mejoramiento esta ejecución en la vigencia 2026" u="1"/>
        <s v="El plan de mejoramiento fue diseñado para ejecutarlo en la vigencia 2020." u="1"/>
        <s v="El Plan de Mejoramiento esta ejecución en la vigencia 2022" u="1"/>
        <s v="los Planes presentan avance asi: _x000a_PM 636 - SST: 69%_x000a_PM637 - VICE ADMIN: 100%_x000a_PM638 - ATH: 75%_x000a_PM639 - EPI: 33%_x000a_PM640 - ABS: 80%_x000a_ " u="1"/>
        <s v="El plan de actividades cuenta con 8 acciones a implementar durante las vigencias 2019 y 2020, para lo cual queda pendientes una acción por cumplir y así llegar al 100%." u="1"/>
        <s v="28 actividades en total (27 con fecha de vencimiento en la vigencia 2019), (1 actividad con fecha de vencimiento en la vigencia 2021)" u="1"/>
        <s v="El plan de actividades cuenta con 28 acciones a implementar durante las vigencias 2019 y 2020, para lo cual se encuentra  5 acciones con avance, 16 cumplidas y 7  acciones sin avance alguno." u="1"/>
        <s v="El plan de mejoramiento tiene un termino de ejecución hasta el mes de septiembre del 2021." u="1"/>
        <s v="Cuenta con 13 acciones cumplidas , 4 con avance al 33% y 8 sin avance" u="1"/>
        <s v="Las actividades propuestos dentro del plan de mejoramiento, tienen como fecha límite de cumplimiento, el 31 diciembre de 2021" u="1"/>
        <s v="El plan de actividades cuenta con 22 acciones a implementar durante la vigencia 2019, para lo cual quedan pendientes 4 acciones y garantizar el cumplimiento al 100%." u="1"/>
        <s v="El plan de actividades cuenta con 22 acciones a implementar durante la vigencia 2019, para lo cual quedan pendientes 5 acciones y garantizar el cumplimiento al 100%." u="1"/>
        <s v="El Plan de Mejoramiento esta ejecución en la vigencia 2025" u="1"/>
        <s v="Los hallazgos No. 13,14,16,17,18,21 y 22 no presentan avance en sus acciones correctivas, debido a que se encuentran en terminos para ejecución" u="1"/>
        <s v="Las actividades propuestos dentro del plan de mejoramiento, tienen como fecha límite de cumplimiento, el 31 diciembre de 2022" u="1"/>
        <s v="El Plan de Mejoramiento esta ejecución en la vigencia 2021" u="1"/>
        <s v="Las actividades propuestos dentro del plan de mejoramiento, tienen como fecha límite de cumplimiento, el 31 diciembre de 2023" u="1"/>
        <s v="Las actividades propuestos dentro del plan de mejoramiento, tienen como fecha límite de cumplimiento, el 31 diciembre de 2024" u="1"/>
        <d v="2021-07-01T00:00:00" u="1"/>
        <s v="Seguimiento realizado con corte a 30-09-2021." u="1"/>
        <s v="31/12/2021. (Aún se cuenta con actividades que requieren monitoreo)." u="1"/>
        <s v="31/12/2021. (Aún se cuenta con actividades que requieres monitoreo)." u="1"/>
        <s v="Las actividades propuestos dentro del plan de mejoramiento, tienen como fecha límite de cumplimiento, el 31 diciembre de 2025" u="1"/>
        <s v="El plan de actividades cuenta con 7 acciones a implementar durante las vigencias 2019 y 2020, para lo cual se encuentra  3 acciones con avance, 3 cumplidas y 1 acción sin avance alguno." u="1"/>
        <s v="N/A" u="1"/>
        <s v="Los planes de actividades propuestos dentro del plan de mejoramiento, tienen como fecha límite de cumplimiento, el 31 diciembre de 2020." u="1"/>
        <s v="_x000a_El plan de actividades cuenta con 8 acciones a implementar durante la vigencia 2020, para lo cual se encuentra  2 acciones con avance, 4 cumplidas y 2  acciones sin avance alguno._x000a_" u="1"/>
        <s v="El plan de actividades cuenta con 14 acciones a implementar durante las vigencias 2020 y 2021, para lo cual se encuentra una acción cumplida, 3 con avance y 10 acciones sin avance alguno." u="1"/>
        <s v="Vigencia 2019" u="1"/>
        <s v="El plan de mejoramiento ha tenido continuidad durante las vigencias siguientes a la fecha maxima de cumplimiento, debido a que se ha realizado monitoreo al fortalecimiento de las actividades a fin de elevar las condiciones de calidad de los factores. Lo anterior, en aras de fortalecer los programas académicos acreditables para la visita del Ministerio de Educación Nacional. " u="1"/>
        <s v="El Plan de Mejoramiento esta ejecución en la vigencia 2024" u="1"/>
        <s v="El Plan de Mejoramiento esta ejecución en la vigencia 2020" u="1"/>
        <s v="El Plan de Mejoramiento se ejecuto en la vigencia 2020" u="1"/>
        <s v="Presenta 7 acciones cumplidas al 100% y una por cumplir con un porcentaje de avance del 67%." u="1"/>
        <s v="El plan de mejoramiento tiene un termino de ejecución desde el año el 2020 hasta el 2022" u="1"/>
        <s v="Cuenta con una accion por ejecutar otra con avance del 36% y 6 acciones cumplidas" u="1"/>
        <s v="Seguimiento con corte a octubre del 2021" u="1"/>
        <s v="El Plan de Mejoramiento esta ejecución en la vigencia 2023" u="1"/>
        <s v="los Planes presentan avance asi: _x000a_PM 636 - SST: 47%_x000a_PM637 - VICE ADMIN: 100%_x000a_PM638 - ATH: 75%_x000a_PM639 - EPI: 0%_x000a_PM640 - ABS: 40%_x000a_ " u="1"/>
        <s v="Cuenta con 3 acciones cumplidas y 4 con un porcentaje de avace del 33%" u="1"/>
        <s v="Seguimiento con corte a marzo del 2022" u="1"/>
        <s v="Cuenta con 17 acciones cumplidas, 3 con porcentaje de avance del 67%, 4 con avance del 33% y 4 acciones sin avance." u="1"/>
        <s v="El plan de mejoramiento ha tenido continuidad durante las vigencias siguientes a la fecha maxima de cumplimiento, debido a que se ha realizado monitoreo al fortalecimiento de las actividades a fin de elevar las condiciones de calidad de los factores. " u="1"/>
        <s v="IV trimestre 2021" u="1"/>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43">
  <r>
    <x v="0"/>
    <m/>
    <n v="3"/>
    <n v="0.9"/>
    <n v="9.9999999999999978E-2"/>
    <n v="0.61"/>
    <n v="0.9"/>
    <n v="0.9"/>
    <m/>
    <m/>
    <m/>
    <m/>
    <m/>
    <m/>
    <m/>
    <x v="0"/>
    <x v="0"/>
    <x v="0"/>
  </r>
  <r>
    <x v="1"/>
    <m/>
    <n v="1"/>
    <n v="1"/>
    <n v="0"/>
    <n v="1"/>
    <m/>
    <m/>
    <m/>
    <m/>
    <m/>
    <m/>
    <m/>
    <m/>
    <m/>
    <x v="0"/>
    <x v="1"/>
    <x v="1"/>
  </r>
  <r>
    <x v="2"/>
    <m/>
    <n v="1"/>
    <n v="1"/>
    <n v="0"/>
    <n v="1"/>
    <m/>
    <m/>
    <m/>
    <m/>
    <m/>
    <m/>
    <m/>
    <m/>
    <m/>
    <x v="0"/>
    <x v="1"/>
    <x v="2"/>
  </r>
  <r>
    <x v="3"/>
    <m/>
    <n v="1"/>
    <n v="1"/>
    <n v="0"/>
    <n v="1"/>
    <m/>
    <m/>
    <m/>
    <m/>
    <m/>
    <m/>
    <m/>
    <m/>
    <m/>
    <x v="0"/>
    <x v="1"/>
    <x v="3"/>
  </r>
  <r>
    <x v="4"/>
    <m/>
    <n v="1"/>
    <n v="1"/>
    <n v="0"/>
    <n v="1"/>
    <m/>
    <m/>
    <m/>
    <m/>
    <m/>
    <m/>
    <m/>
    <m/>
    <m/>
    <x v="0"/>
    <x v="1"/>
    <x v="4"/>
  </r>
  <r>
    <x v="5"/>
    <m/>
    <n v="1"/>
    <n v="1"/>
    <n v="0"/>
    <n v="1"/>
    <m/>
    <m/>
    <m/>
    <m/>
    <m/>
    <m/>
    <m/>
    <m/>
    <m/>
    <x v="0"/>
    <x v="1"/>
    <x v="5"/>
  </r>
  <r>
    <x v="6"/>
    <m/>
    <n v="1"/>
    <n v="1"/>
    <n v="0"/>
    <n v="1"/>
    <m/>
    <m/>
    <m/>
    <m/>
    <m/>
    <m/>
    <m/>
    <m/>
    <m/>
    <x v="0"/>
    <x v="1"/>
    <x v="6"/>
  </r>
  <r>
    <x v="7"/>
    <m/>
    <n v="1"/>
    <n v="1"/>
    <n v="0"/>
    <n v="1"/>
    <m/>
    <m/>
    <m/>
    <m/>
    <m/>
    <m/>
    <m/>
    <m/>
    <m/>
    <x v="0"/>
    <x v="1"/>
    <x v="7"/>
  </r>
  <r>
    <x v="8"/>
    <m/>
    <n v="1"/>
    <n v="1"/>
    <n v="0"/>
    <n v="1"/>
    <m/>
    <m/>
    <m/>
    <m/>
    <m/>
    <m/>
    <m/>
    <m/>
    <m/>
    <x v="0"/>
    <x v="1"/>
    <x v="8"/>
  </r>
  <r>
    <x v="9"/>
    <m/>
    <n v="3"/>
    <n v="0.78"/>
    <n v="0.21999999999999997"/>
    <n v="0.13750000000000001"/>
    <n v="0.25"/>
    <n v="0.78"/>
    <m/>
    <m/>
    <m/>
    <m/>
    <m/>
    <m/>
    <m/>
    <x v="0"/>
    <x v="2"/>
    <x v="9"/>
  </r>
  <r>
    <x v="10"/>
    <m/>
    <n v="4"/>
    <n v="0.93"/>
    <n v="6.9999999999999951E-2"/>
    <n v="0.75"/>
    <n v="0.77"/>
    <n v="0.83"/>
    <n v="0.93"/>
    <m/>
    <m/>
    <m/>
    <m/>
    <m/>
    <m/>
    <x v="1"/>
    <x v="3"/>
    <x v="10"/>
  </r>
  <r>
    <x v="11"/>
    <m/>
    <n v="4"/>
    <n v="0.82"/>
    <n v="0.18000000000000005"/>
    <n v="0.68"/>
    <n v="0.74"/>
    <n v="0.74"/>
    <n v="0.82"/>
    <m/>
    <m/>
    <m/>
    <m/>
    <m/>
    <m/>
    <x v="2"/>
    <x v="4"/>
    <x v="11"/>
  </r>
  <r>
    <x v="12"/>
    <m/>
    <n v="3"/>
    <n v="0.98"/>
    <n v="2.0000000000000018E-2"/>
    <n v="0.91"/>
    <n v="0.98"/>
    <n v="0.98"/>
    <m/>
    <m/>
    <m/>
    <m/>
    <m/>
    <m/>
    <m/>
    <x v="3"/>
    <x v="5"/>
    <x v="11"/>
  </r>
  <r>
    <x v="13"/>
    <m/>
    <n v="2"/>
    <n v="0.98"/>
    <n v="2.0000000000000018E-2"/>
    <n v="0.95"/>
    <n v="0.98"/>
    <m/>
    <m/>
    <m/>
    <m/>
    <m/>
    <m/>
    <m/>
    <m/>
    <x v="1"/>
    <x v="6"/>
    <x v="11"/>
  </r>
  <r>
    <x v="14"/>
    <m/>
    <n v="2"/>
    <n v="1"/>
    <n v="0"/>
    <n v="0.92"/>
    <n v="1"/>
    <m/>
    <m/>
    <m/>
    <m/>
    <m/>
    <m/>
    <m/>
    <m/>
    <x v="1"/>
    <x v="7"/>
    <x v="11"/>
  </r>
  <r>
    <x v="15"/>
    <m/>
    <n v="2"/>
    <n v="0.79"/>
    <n v="0.20999999999999996"/>
    <n v="0.11"/>
    <n v="0.79"/>
    <m/>
    <m/>
    <m/>
    <m/>
    <m/>
    <m/>
    <m/>
    <m/>
    <x v="4"/>
    <x v="8"/>
    <x v="12"/>
  </r>
  <r>
    <x v="16"/>
    <m/>
    <n v="2"/>
    <n v="0.95"/>
    <n v="5.0000000000000044E-2"/>
    <n v="0.83"/>
    <n v="0.95"/>
    <m/>
    <m/>
    <m/>
    <m/>
    <m/>
    <m/>
    <m/>
    <m/>
    <x v="4"/>
    <x v="9"/>
    <x v="12"/>
  </r>
  <r>
    <x v="17"/>
    <m/>
    <n v="2"/>
    <n v="0.88"/>
    <n v="0.12"/>
    <n v="0.09"/>
    <n v="0.88"/>
    <m/>
    <m/>
    <m/>
    <m/>
    <m/>
    <m/>
    <m/>
    <m/>
    <x v="4"/>
    <x v="10"/>
    <x v="12"/>
  </r>
  <r>
    <x v="18"/>
    <m/>
    <n v="2"/>
    <n v="0.57999999999999996"/>
    <n v="0.42000000000000004"/>
    <n v="0.17"/>
    <n v="0.57999999999999996"/>
    <m/>
    <m/>
    <m/>
    <m/>
    <m/>
    <m/>
    <m/>
    <m/>
    <x v="4"/>
    <x v="11"/>
    <x v="13"/>
  </r>
  <r>
    <x v="19"/>
    <m/>
    <n v="3"/>
    <n v="0.24"/>
    <n v="0.76"/>
    <n v="0"/>
    <n v="0"/>
    <n v="0.24"/>
    <m/>
    <m/>
    <m/>
    <m/>
    <m/>
    <m/>
    <m/>
    <x v="4"/>
    <x v="12"/>
    <x v="12"/>
  </r>
  <r>
    <x v="20"/>
    <m/>
    <n v="3"/>
    <n v="1"/>
    <n v="0"/>
    <n v="0.33"/>
    <n v="0.5"/>
    <n v="1"/>
    <m/>
    <m/>
    <m/>
    <m/>
    <m/>
    <m/>
    <m/>
    <x v="0"/>
    <x v="13"/>
    <x v="14"/>
  </r>
  <r>
    <x v="21"/>
    <m/>
    <n v="7"/>
    <n v="0.86"/>
    <n v="0.14000000000000001"/>
    <n v="0.15"/>
    <n v="0.21"/>
    <n v="0.32"/>
    <n v="0.35"/>
    <n v="0.53"/>
    <n v="0.76"/>
    <n v="0.86"/>
    <m/>
    <m/>
    <m/>
    <x v="5"/>
    <x v="14"/>
    <x v="15"/>
  </r>
  <r>
    <x v="22"/>
    <m/>
    <n v="1"/>
    <n v="0.15"/>
    <n v="0.85"/>
    <n v="0.15"/>
    <m/>
    <m/>
    <m/>
    <m/>
    <m/>
    <m/>
    <m/>
    <m/>
    <m/>
    <x v="0"/>
    <x v="15"/>
    <x v="16"/>
  </r>
  <r>
    <x v="23"/>
    <m/>
    <n v="1"/>
    <n v="0.19"/>
    <n v="0.81"/>
    <n v="0.19"/>
    <m/>
    <m/>
    <m/>
    <m/>
    <m/>
    <m/>
    <m/>
    <m/>
    <m/>
    <x v="0"/>
    <x v="16"/>
    <x v="16"/>
  </r>
  <r>
    <x v="24"/>
    <m/>
    <n v="3"/>
    <n v="0.89"/>
    <n v="0.10999999999999999"/>
    <n v="0.126"/>
    <n v="0.37"/>
    <n v="0.89"/>
    <m/>
    <m/>
    <m/>
    <m/>
    <m/>
    <m/>
    <m/>
    <x v="4"/>
    <x v="17"/>
    <x v="17"/>
  </r>
  <r>
    <x v="25"/>
    <m/>
    <n v="4"/>
    <n v="0.81879999999999997"/>
    <n v="0.18120000000000003"/>
    <n v="0.33"/>
    <n v="0.35"/>
    <n v="0.46"/>
    <n v="0.81879999999999997"/>
    <m/>
    <m/>
    <m/>
    <m/>
    <m/>
    <m/>
    <x v="6"/>
    <x v="18"/>
    <x v="18"/>
  </r>
  <r>
    <x v="26"/>
    <m/>
    <n v="7"/>
    <n v="0.92500000000000004"/>
    <n v="7.4999999999999956E-2"/>
    <n v="0.33"/>
    <n v="0.71"/>
    <n v="0.88"/>
    <n v="0.88"/>
    <n v="0.88"/>
    <n v="0.88"/>
    <n v="0.92500000000000004"/>
    <m/>
    <m/>
    <m/>
    <x v="1"/>
    <x v="19"/>
    <x v="19"/>
  </r>
  <r>
    <x v="27"/>
    <m/>
    <n v="7"/>
    <n v="0.69"/>
    <n v="0.31000000000000005"/>
    <n v="0.1"/>
    <n v="0.45"/>
    <n v="0.45"/>
    <n v="0.55000000000000004"/>
    <n v="0.64"/>
    <n v="0.66"/>
    <n v="0.69"/>
    <m/>
    <m/>
    <m/>
    <x v="4"/>
    <x v="20"/>
    <x v="12"/>
  </r>
  <r>
    <x v="28"/>
    <m/>
    <n v="6"/>
    <n v="0.95"/>
    <n v="5.0000000000000044E-2"/>
    <n v="0.28000000000000003"/>
    <n v="0.5"/>
    <n v="0.69"/>
    <n v="0.83"/>
    <n v="0.94"/>
    <n v="0.95"/>
    <m/>
    <m/>
    <m/>
    <m/>
    <x v="0"/>
    <x v="21"/>
    <x v="1"/>
  </r>
  <r>
    <x v="29"/>
    <m/>
    <n v="5"/>
    <n v="0.25"/>
    <n v="0.75"/>
    <n v="0"/>
    <n v="0.1"/>
    <n v="0.25"/>
    <n v="0.25"/>
    <n v="0.25"/>
    <m/>
    <m/>
    <m/>
    <m/>
    <m/>
    <x v="0"/>
    <x v="22"/>
    <x v="20"/>
  </r>
  <r>
    <x v="30"/>
    <m/>
    <n v="5"/>
    <n v="0.18"/>
    <n v="0.82000000000000006"/>
    <n v="0.04"/>
    <n v="0.06"/>
    <n v="0.06"/>
    <n v="0.15"/>
    <n v="0.18"/>
    <m/>
    <m/>
    <m/>
    <m/>
    <m/>
    <x v="0"/>
    <x v="22"/>
    <x v="20"/>
  </r>
  <r>
    <x v="31"/>
    <m/>
    <n v="5"/>
    <n v="0.57999999999999996"/>
    <n v="0.42000000000000004"/>
    <n v="0.17"/>
    <n v="0.5"/>
    <n v="0.57999999999999996"/>
    <n v="0.57999999999999996"/>
    <n v="0.39"/>
    <m/>
    <m/>
    <m/>
    <m/>
    <m/>
    <x v="0"/>
    <x v="23"/>
    <x v="20"/>
  </r>
  <r>
    <x v="32"/>
    <m/>
    <n v="5"/>
    <n v="0.32"/>
    <n v="0.67999999999999994"/>
    <n v="0"/>
    <n v="0"/>
    <n v="0.25"/>
    <n v="0.32"/>
    <n v="0.32"/>
    <m/>
    <m/>
    <m/>
    <m/>
    <m/>
    <x v="0"/>
    <x v="22"/>
    <x v="20"/>
  </r>
  <r>
    <x v="33"/>
    <m/>
    <n v="7"/>
    <n v="0.71"/>
    <n v="0.29000000000000004"/>
    <n v="0.1"/>
    <n v="0.22"/>
    <n v="0.28999999999999998"/>
    <n v="0.53"/>
    <n v="0.64"/>
    <n v="0.71"/>
    <n v="0.57999999999999996"/>
    <m/>
    <m/>
    <m/>
    <x v="0"/>
    <x v="24"/>
    <x v="20"/>
  </r>
  <r>
    <x v="34"/>
    <m/>
    <n v="6"/>
    <n v="0.38"/>
    <n v="0.62"/>
    <n v="0.19"/>
    <n v="0.24"/>
    <n v="0.33"/>
    <n v="0.33"/>
    <n v="0.38"/>
    <n v="0.38"/>
    <m/>
    <m/>
    <m/>
    <m/>
    <x v="0"/>
    <x v="25"/>
    <x v="20"/>
  </r>
  <r>
    <x v="35"/>
    <m/>
    <n v="6"/>
    <n v="0.27"/>
    <n v="0.73"/>
    <n v="0.09"/>
    <n v="0.1"/>
    <n v="0.1"/>
    <n v="0.23"/>
    <n v="0.23"/>
    <n v="0.27"/>
    <m/>
    <m/>
    <m/>
    <m/>
    <x v="0"/>
    <x v="26"/>
    <x v="20"/>
  </r>
  <r>
    <x v="36"/>
    <m/>
    <n v="5"/>
    <n v="7.0000000000000007E-2"/>
    <n v="0.92999999999999994"/>
    <n v="7.0000000000000007E-2"/>
    <n v="7.0000000000000007E-2"/>
    <n v="7.0000000000000007E-2"/>
    <n v="7.0000000000000007E-2"/>
    <n v="7.0000000000000007E-2"/>
    <m/>
    <m/>
    <m/>
    <m/>
    <m/>
    <x v="0"/>
    <x v="23"/>
    <x v="20"/>
  </r>
  <r>
    <x v="37"/>
    <m/>
    <n v="6"/>
    <n v="0.67"/>
    <n v="0.32999999999999996"/>
    <n v="7.0000000000000007E-2"/>
    <n v="0.26"/>
    <n v="0.33"/>
    <n v="0.59"/>
    <n v="0.67"/>
    <n v="0.55000000000000004"/>
    <m/>
    <m/>
    <m/>
    <m/>
    <x v="0"/>
    <x v="27"/>
    <x v="20"/>
  </r>
  <r>
    <x v="38"/>
    <m/>
    <n v="5"/>
    <n v="0.67"/>
    <n v="0.32999999999999996"/>
    <n v="0.11"/>
    <n v="0.33"/>
    <n v="0.33"/>
    <n v="0.44"/>
    <n v="0.67"/>
    <m/>
    <m/>
    <m/>
    <m/>
    <m/>
    <x v="0"/>
    <x v="28"/>
    <x v="20"/>
  </r>
  <r>
    <x v="39"/>
    <m/>
    <n v="5"/>
    <n v="0.56000000000000005"/>
    <n v="0.43999999999999995"/>
    <n v="0.11"/>
    <n v="0.11"/>
    <n v="0.22"/>
    <n v="0.56000000000000005"/>
    <n v="0.33"/>
    <m/>
    <m/>
    <m/>
    <m/>
    <m/>
    <x v="0"/>
    <x v="29"/>
    <x v="20"/>
  </r>
  <r>
    <x v="40"/>
    <m/>
    <n v="6"/>
    <n v="0.33"/>
    <n v="0.66999999999999993"/>
    <n v="0.17"/>
    <n v="0.17"/>
    <n v="0.17"/>
    <n v="0.33"/>
    <n v="0.33"/>
    <n v="0.13"/>
    <m/>
    <m/>
    <m/>
    <m/>
    <x v="0"/>
    <x v="27"/>
    <x v="20"/>
  </r>
  <r>
    <x v="41"/>
    <m/>
    <n v="1"/>
    <n v="0.89"/>
    <n v="0.10999999999999999"/>
    <n v="0.89"/>
    <m/>
    <m/>
    <m/>
    <m/>
    <m/>
    <m/>
    <m/>
    <m/>
    <m/>
    <x v="0"/>
    <x v="30"/>
    <x v="20"/>
  </r>
  <r>
    <x v="42"/>
    <m/>
    <n v="7"/>
    <n v="0.61"/>
    <n v="0.39"/>
    <n v="0.06"/>
    <n v="0.19"/>
    <n v="0.22"/>
    <n v="0.28000000000000003"/>
    <n v="0.5"/>
    <n v="0.61"/>
    <n v="0.48"/>
    <m/>
    <m/>
    <m/>
    <x v="0"/>
    <x v="31"/>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5000000}" name="Tabla dinámica5" cacheId="0" dataOnRows="1" applyNumberFormats="0" applyBorderFormats="0" applyFontFormats="0" applyPatternFormats="0" applyAlignmentFormats="0" applyWidthHeightFormats="1" dataCaption="Valores" updatedVersion="6" minRefreshableVersion="3" preserveFormatting="0" itemPrintTitles="1" createdVersion="5" indent="0" outline="1" outlineData="1" multipleFieldFilters="0" chartFormat="64">
  <location ref="A3:C6" firstHeaderRow="1" firstDataRow="2" firstDataCol="1"/>
  <pivotFields count="18">
    <pivotField name="reporte" axis="axisCol" showAll="0">
      <items count="109">
        <item h="1" sd="0" m="1" x="104"/>
        <item h="1" sd="0" m="1" x="53"/>
        <item h="1" sd="0" m="1" x="77"/>
        <item h="1" sd="0" m="1" x="101"/>
        <item h="1" sd="0" m="1" x="66"/>
        <item h="1" sd="0" m="1" x="82"/>
        <item h="1" sd="0" m="1" x="57"/>
        <item h="1" sd="0" m="1" x="100"/>
        <item h="1" sd="0" m="1" x="74"/>
        <item h="1" sd="0" m="1" x="94"/>
        <item h="1" sd="0" m="1" x="61"/>
        <item h="1" sd="0" m="1" x="69"/>
        <item h="1" sd="0" m="1" x="79"/>
        <item h="1" sd="0" m="1" x="92"/>
        <item h="1" sd="0" m="1" x="44"/>
        <item h="1" sd="0" m="1" x="64"/>
        <item h="1" sd="0" m="1" x="45"/>
        <item h="1" sd="0" x="26"/>
        <item h="1" sd="0" m="1" x="63"/>
        <item h="1" sd="0" m="1" x="54"/>
        <item h="1" sd="0" m="1" x="58"/>
        <item h="1" sd="0" m="1" x="106"/>
        <item h="1" sd="0" m="1" x="67"/>
        <item h="1" sd="0" m="1" x="75"/>
        <item h="1" sd="0" m="1" x="103"/>
        <item h="1" sd="0" m="1" x="68"/>
        <item h="1" sd="0" m="1" x="89"/>
        <item h="1" sd="0" m="1" x="71"/>
        <item h="1" sd="0" x="27"/>
        <item h="1" sd="0" x="28"/>
        <item h="1" sd="0" x="33"/>
        <item h="1" sd="0" x="42"/>
        <item h="1" sd="0" m="1" x="88"/>
        <item h="1" sd="0" m="1" x="84"/>
        <item h="1" sd="0" m="1" x="73"/>
        <item h="1" sd="0" m="1" x="93"/>
        <item h="1" sd="0" x="34"/>
        <item h="1" sd="0" x="35"/>
        <item h="1" sd="0" x="36"/>
        <item h="1" sd="0" m="1" x="76"/>
        <item h="1" sd="0" x="38"/>
        <item h="1" sd="0" x="39"/>
        <item h="1" sd="0" x="40"/>
        <item h="1" sd="0" x="37"/>
        <item h="1" sd="0" m="1" x="78"/>
        <item h="1" sd="0" x="29"/>
        <item h="1" sd="0" x="30"/>
        <item h="1" sd="0" x="31"/>
        <item h="1" sd="0" x="32"/>
        <item h="1" m="1" x="51"/>
        <item h="1" m="1" x="50"/>
        <item h="1" m="1" x="43"/>
        <item h="1" m="1" x="90"/>
        <item h="1" m="1" x="48"/>
        <item h="1" m="1" x="107"/>
        <item h="1" x="25"/>
        <item h="1" m="1" x="85"/>
        <item h="1" m="1" x="81"/>
        <item h="1" x="10"/>
        <item h="1" x="11"/>
        <item h="1" x="24"/>
        <item h="1" m="1" x="105"/>
        <item h="1" x="19"/>
        <item h="1" x="20"/>
        <item h="1" x="0"/>
        <item h="1" x="9"/>
        <item h="1" m="1" x="56"/>
        <item h="1" m="1" x="86"/>
        <item h="1" m="1" x="80"/>
        <item h="1" m="1" x="60"/>
        <item h="1" m="1" x="87"/>
        <item h="1" m="1" x="95"/>
        <item h="1" m="1" x="70"/>
        <item h="1" m="1" x="52"/>
        <item h="1" m="1" x="59"/>
        <item h="1" m="1" x="55"/>
        <item h="1" m="1" x="65"/>
        <item h="1" x="12"/>
        <item h="1" x="13"/>
        <item h="1" x="14"/>
        <item h="1" m="1" x="49"/>
        <item h="1" x="15"/>
        <item h="1" x="16"/>
        <item h="1" x="17"/>
        <item h="1" x="18"/>
        <item h="1" m="1" x="47"/>
        <item h="1" m="1" x="83"/>
        <item h="1" x="21"/>
        <item h="1" x="22"/>
        <item h="1" x="23"/>
        <item h="1" m="1" x="99"/>
        <item x="41"/>
        <item h="1" m="1" x="72"/>
        <item h="1" m="1" x="91"/>
        <item h="1" m="1" x="46"/>
        <item h="1" m="1" x="62"/>
        <item h="1" m="1" x="96"/>
        <item h="1" m="1" x="102"/>
        <item h="1" m="1" x="97"/>
        <item h="1" m="1" x="98"/>
        <item h="1" x="1"/>
        <item h="1" x="2"/>
        <item h="1" x="3"/>
        <item h="1" x="4"/>
        <item h="1" x="5"/>
        <item h="1" x="6"/>
        <item h="1" x="7"/>
        <item h="1" x="8"/>
        <item t="default" sd="0"/>
      </items>
    </pivotField>
    <pivotField showAll="0" defaultSubtotal="0"/>
    <pivotField numFmtId="1" showAll="0"/>
    <pivotField dataField="1" numFmtId="9" showAll="0"/>
    <pivotField dataField="1"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s>
  <rowFields count="1">
    <field x="-2"/>
  </rowFields>
  <rowItems count="2">
    <i>
      <x/>
    </i>
    <i i="1">
      <x v="1"/>
    </i>
  </rowItems>
  <colFields count="1">
    <field x="0"/>
  </colFields>
  <colItems count="2">
    <i>
      <x v="91"/>
    </i>
    <i t="grand">
      <x/>
    </i>
  </colItems>
  <dataFields count="2">
    <dataField name="Avance" fld="3" baseField="0" baseItem="29"/>
    <dataField name="En proceso" fld="4" baseField="0" baseItem="0"/>
  </dataFields>
  <chartFormats count="98">
    <chartFormat chart="63" format="46" series="1">
      <pivotArea type="data" outline="0" fieldPosition="0">
        <references count="2">
          <reference field="4294967294" count="1" selected="0">
            <x v="0"/>
          </reference>
          <reference field="0" count="1" selected="0">
            <x v="37"/>
          </reference>
        </references>
      </pivotArea>
    </chartFormat>
    <chartFormat chart="63" format="47">
      <pivotArea type="data" outline="0" fieldPosition="0">
        <references count="2">
          <reference field="4294967294" count="1" selected="0">
            <x v="0"/>
          </reference>
          <reference field="0" count="1" selected="0">
            <x v="37"/>
          </reference>
        </references>
      </pivotArea>
    </chartFormat>
    <chartFormat chart="63" format="48">
      <pivotArea type="data" outline="0" fieldPosition="0">
        <references count="2">
          <reference field="4294967294" count="1" selected="0">
            <x v="1"/>
          </reference>
          <reference field="0" count="1" selected="0">
            <x v="37"/>
          </reference>
        </references>
      </pivotArea>
    </chartFormat>
    <chartFormat chart="63" format="49" series="1">
      <pivotArea type="data" outline="0" fieldPosition="0">
        <references count="2">
          <reference field="4294967294" count="1" selected="0">
            <x v="0"/>
          </reference>
          <reference field="0" count="1" selected="0">
            <x v="47"/>
          </reference>
        </references>
      </pivotArea>
    </chartFormat>
    <chartFormat chart="63" format="50" series="1">
      <pivotArea type="data" outline="0" fieldPosition="0">
        <references count="2">
          <reference field="4294967294" count="1" selected="0">
            <x v="0"/>
          </reference>
          <reference field="0" count="1" selected="0">
            <x v="38"/>
          </reference>
        </references>
      </pivotArea>
    </chartFormat>
    <chartFormat chart="63" format="51" series="1">
      <pivotArea type="data" outline="0" fieldPosition="0">
        <references count="2">
          <reference field="4294967294" count="1" selected="0">
            <x v="0"/>
          </reference>
          <reference field="0" count="1" selected="0">
            <x v="46"/>
          </reference>
        </references>
      </pivotArea>
    </chartFormat>
    <chartFormat chart="63" format="52" series="1">
      <pivotArea type="data" outline="0" fieldPosition="0">
        <references count="2">
          <reference field="4294967294" count="1" selected="0">
            <x v="0"/>
          </reference>
          <reference field="0" count="1" selected="0">
            <x v="2"/>
          </reference>
        </references>
      </pivotArea>
    </chartFormat>
    <chartFormat chart="63" format="53" series="1">
      <pivotArea type="data" outline="0" fieldPosition="0">
        <references count="2">
          <reference field="4294967294" count="1" selected="0">
            <x v="0"/>
          </reference>
          <reference field="0" count="1" selected="0">
            <x v="3"/>
          </reference>
        </references>
      </pivotArea>
    </chartFormat>
    <chartFormat chart="63" format="54" series="1">
      <pivotArea type="data" outline="0" fieldPosition="0">
        <references count="2">
          <reference field="4294967294" count="1" selected="0">
            <x v="0"/>
          </reference>
          <reference field="0" count="1" selected="0">
            <x v="49"/>
          </reference>
        </references>
      </pivotArea>
    </chartFormat>
    <chartFormat chart="63" format="55" series="1">
      <pivotArea type="data" outline="0" fieldPosition="0">
        <references count="2">
          <reference field="4294967294" count="1" selected="0">
            <x v="0"/>
          </reference>
          <reference field="0" count="1" selected="0">
            <x v="25"/>
          </reference>
        </references>
      </pivotArea>
    </chartFormat>
    <chartFormat chart="63" format="56" series="1">
      <pivotArea type="data" outline="0" fieldPosition="0">
        <references count="2">
          <reference field="4294967294" count="1" selected="0">
            <x v="0"/>
          </reference>
          <reference field="0" count="1" selected="0">
            <x v="54"/>
          </reference>
        </references>
      </pivotArea>
    </chartFormat>
    <chartFormat chart="63" format="57" series="1">
      <pivotArea type="data" outline="0" fieldPosition="0">
        <references count="2">
          <reference field="4294967294" count="1" selected="0">
            <x v="0"/>
          </reference>
          <reference field="0" count="1" selected="0">
            <x v="51"/>
          </reference>
        </references>
      </pivotArea>
    </chartFormat>
    <chartFormat chart="63" format="58" series="1">
      <pivotArea type="data" outline="0" fieldPosition="0">
        <references count="2">
          <reference field="4294967294" count="1" selected="0">
            <x v="0"/>
          </reference>
          <reference field="0" count="1" selected="0">
            <x v="50"/>
          </reference>
        </references>
      </pivotArea>
    </chartFormat>
    <chartFormat chart="63" format="59" series="1">
      <pivotArea type="data" outline="0" fieldPosition="0">
        <references count="2">
          <reference field="4294967294" count="1" selected="0">
            <x v="0"/>
          </reference>
          <reference field="0" count="1" selected="0">
            <x v="18"/>
          </reference>
        </references>
      </pivotArea>
    </chartFormat>
    <chartFormat chart="63" format="60" series="1">
      <pivotArea type="data" outline="0" fieldPosition="0">
        <references count="2">
          <reference field="4294967294" count="1" selected="0">
            <x v="0"/>
          </reference>
          <reference field="0" count="1" selected="0">
            <x v="17"/>
          </reference>
        </references>
      </pivotArea>
    </chartFormat>
    <chartFormat chart="63" format="61" series="1">
      <pivotArea type="data" outline="0" fieldPosition="0">
        <references count="2">
          <reference field="4294967294" count="1" selected="0">
            <x v="0"/>
          </reference>
          <reference field="0" count="1" selected="0">
            <x v="44"/>
          </reference>
        </references>
      </pivotArea>
    </chartFormat>
    <chartFormat chart="63" format="62" series="1">
      <pivotArea type="data" outline="0" fieldPosition="0">
        <references count="2">
          <reference field="4294967294" count="1" selected="0">
            <x v="0"/>
          </reference>
          <reference field="0" count="1" selected="0">
            <x v="42"/>
          </reference>
        </references>
      </pivotArea>
    </chartFormat>
    <chartFormat chart="63" format="63" series="1">
      <pivotArea type="data" outline="0" fieldPosition="0">
        <references count="2">
          <reference field="4294967294" count="1" selected="0">
            <x v="0"/>
          </reference>
          <reference field="0" count="1" selected="0">
            <x v="32"/>
          </reference>
        </references>
      </pivotArea>
    </chartFormat>
    <chartFormat chart="63" format="64" series="1">
      <pivotArea type="data" outline="0" fieldPosition="0">
        <references count="2">
          <reference field="4294967294" count="1" selected="0">
            <x v="0"/>
          </reference>
          <reference field="0" count="1" selected="0">
            <x v="7"/>
          </reference>
        </references>
      </pivotArea>
    </chartFormat>
    <chartFormat chart="63" format="65" series="1">
      <pivotArea type="data" outline="0" fieldPosition="0">
        <references count="2">
          <reference field="4294967294" count="1" selected="0">
            <x v="0"/>
          </reference>
          <reference field="0" count="1" selected="0">
            <x v="55"/>
          </reference>
        </references>
      </pivotArea>
    </chartFormat>
    <chartFormat chart="63" format="66" series="1">
      <pivotArea type="data" outline="0" fieldPosition="0">
        <references count="2">
          <reference field="4294967294" count="1" selected="0">
            <x v="0"/>
          </reference>
          <reference field="0" count="1" selected="0">
            <x v="5"/>
          </reference>
        </references>
      </pivotArea>
    </chartFormat>
    <chartFormat chart="63" format="67" series="1">
      <pivotArea type="data" outline="0" fieldPosition="0">
        <references count="2">
          <reference field="4294967294" count="1" selected="0">
            <x v="0"/>
          </reference>
          <reference field="0" count="1" selected="0">
            <x v="6"/>
          </reference>
        </references>
      </pivotArea>
    </chartFormat>
    <chartFormat chart="63" format="68" series="1">
      <pivotArea type="data" outline="0" fieldPosition="0">
        <references count="2">
          <reference field="4294967294" count="1" selected="0">
            <x v="0"/>
          </reference>
          <reference field="0" count="1" selected="0">
            <x v="8"/>
          </reference>
        </references>
      </pivotArea>
    </chartFormat>
    <chartFormat chart="63" format="69" series="1">
      <pivotArea type="data" outline="0" fieldPosition="0">
        <references count="2">
          <reference field="4294967294" count="1" selected="0">
            <x v="0"/>
          </reference>
          <reference field="0" count="1" selected="0">
            <x v="9"/>
          </reference>
        </references>
      </pivotArea>
    </chartFormat>
    <chartFormat chart="63" format="70" series="1">
      <pivotArea type="data" outline="0" fieldPosition="0">
        <references count="2">
          <reference field="4294967294" count="1" selected="0">
            <x v="0"/>
          </reference>
          <reference field="0" count="1" selected="0">
            <x v="10"/>
          </reference>
        </references>
      </pivotArea>
    </chartFormat>
    <chartFormat chart="63" format="71" series="1">
      <pivotArea type="data" outline="0" fieldPosition="0">
        <references count="2">
          <reference field="4294967294" count="1" selected="0">
            <x v="0"/>
          </reference>
          <reference field="0" count="1" selected="0">
            <x v="28"/>
          </reference>
        </references>
      </pivotArea>
    </chartFormat>
    <chartFormat chart="63" format="72" series="1">
      <pivotArea type="data" outline="0" fieldPosition="0">
        <references count="2">
          <reference field="4294967294" count="1" selected="0">
            <x v="0"/>
          </reference>
          <reference field="0" count="1" selected="0">
            <x v="12"/>
          </reference>
        </references>
      </pivotArea>
    </chartFormat>
    <chartFormat chart="63" format="73" series="1">
      <pivotArea type="data" outline="0" fieldPosition="0">
        <references count="2">
          <reference field="4294967294" count="1" selected="0">
            <x v="0"/>
          </reference>
          <reference field="0" count="1" selected="0">
            <x v="13"/>
          </reference>
        </references>
      </pivotArea>
    </chartFormat>
    <chartFormat chart="63" format="74" series="1">
      <pivotArea type="data" outline="0" fieldPosition="0">
        <references count="2">
          <reference field="4294967294" count="1" selected="0">
            <x v="0"/>
          </reference>
          <reference field="0" count="1" selected="0">
            <x v="14"/>
          </reference>
        </references>
      </pivotArea>
    </chartFormat>
    <chartFormat chart="63" format="75" series="1">
      <pivotArea type="data" outline="0" fieldPosition="0">
        <references count="2">
          <reference field="4294967294" count="1" selected="0">
            <x v="0"/>
          </reference>
          <reference field="0" count="1" selected="0">
            <x v="15"/>
          </reference>
        </references>
      </pivotArea>
    </chartFormat>
    <chartFormat chart="63" format="76" series="1">
      <pivotArea type="data" outline="0" fieldPosition="0">
        <references count="2">
          <reference field="4294967294" count="1" selected="0">
            <x v="0"/>
          </reference>
          <reference field="0" count="1" selected="0">
            <x v="16"/>
          </reference>
        </references>
      </pivotArea>
    </chartFormat>
    <chartFormat chart="63" format="77" series="1">
      <pivotArea type="data" outline="0" fieldPosition="0">
        <references count="2">
          <reference field="4294967294" count="1" selected="0">
            <x v="0"/>
          </reference>
          <reference field="0" count="1" selected="0">
            <x v="53"/>
          </reference>
        </references>
      </pivotArea>
    </chartFormat>
    <chartFormat chart="63" format="78" series="1">
      <pivotArea type="data" outline="0" fieldPosition="0">
        <references count="2">
          <reference field="4294967294" count="1" selected="0">
            <x v="0"/>
          </reference>
          <reference field="0" count="1" selected="0">
            <x v="52"/>
          </reference>
        </references>
      </pivotArea>
    </chartFormat>
    <chartFormat chart="63" format="79" series="1">
      <pivotArea type="data" outline="0" fieldPosition="0">
        <references count="2">
          <reference field="4294967294" count="1" selected="0">
            <x v="0"/>
          </reference>
          <reference field="0" count="1" selected="0">
            <x v="29"/>
          </reference>
        </references>
      </pivotArea>
    </chartFormat>
    <chartFormat chart="63" format="80" series="1">
      <pivotArea type="data" outline="0" fieldPosition="0">
        <references count="2">
          <reference field="4294967294" count="1" selected="0">
            <x v="0"/>
          </reference>
          <reference field="0" count="1" selected="0">
            <x v="34"/>
          </reference>
        </references>
      </pivotArea>
    </chartFormat>
    <chartFormat chart="63" format="81" series="1">
      <pivotArea type="data" outline="0" fieldPosition="0">
        <references count="2">
          <reference field="4294967294" count="1" selected="0">
            <x v="0"/>
          </reference>
          <reference field="0" count="1" selected="0">
            <x v="30"/>
          </reference>
        </references>
      </pivotArea>
    </chartFormat>
    <chartFormat chart="63" format="82" series="1">
      <pivotArea type="data" outline="0" fieldPosition="0">
        <references count="2">
          <reference field="4294967294" count="1" selected="0">
            <x v="0"/>
          </reference>
          <reference field="0" count="1" selected="0">
            <x v="48"/>
          </reference>
        </references>
      </pivotArea>
    </chartFormat>
    <chartFormat chart="63" format="83" series="1">
      <pivotArea type="data" outline="0" fieldPosition="0">
        <references count="2">
          <reference field="4294967294" count="1" selected="0">
            <x v="0"/>
          </reference>
          <reference field="0" count="1" selected="0">
            <x v="36"/>
          </reference>
        </references>
      </pivotArea>
    </chartFormat>
    <chartFormat chart="63" format="84" series="1">
      <pivotArea type="data" outline="0" fieldPosition="0">
        <references count="2">
          <reference field="4294967294" count="1" selected="0">
            <x v="0"/>
          </reference>
          <reference field="0" count="1" selected="0">
            <x v="43"/>
          </reference>
        </references>
      </pivotArea>
    </chartFormat>
    <chartFormat chart="63" format="85" series="1">
      <pivotArea type="data" outline="0" fieldPosition="0">
        <references count="2">
          <reference field="4294967294" count="1" selected="0">
            <x v="0"/>
          </reference>
          <reference field="0" count="1" selected="0">
            <x v="40"/>
          </reference>
        </references>
      </pivotArea>
    </chartFormat>
    <chartFormat chart="63" format="86" series="1">
      <pivotArea type="data" outline="0" fieldPosition="0">
        <references count="2">
          <reference field="4294967294" count="1" selected="0">
            <x v="0"/>
          </reference>
          <reference field="0" count="1" selected="0">
            <x v="45"/>
          </reference>
        </references>
      </pivotArea>
    </chartFormat>
    <chartFormat chart="63" format="87" series="1">
      <pivotArea type="data" outline="0" fieldPosition="0">
        <references count="2">
          <reference field="4294967294" count="1" selected="0">
            <x v="0"/>
          </reference>
          <reference field="0" count="1" selected="0">
            <x v="41"/>
          </reference>
        </references>
      </pivotArea>
    </chartFormat>
    <chartFormat chart="63" format="88" series="1">
      <pivotArea type="data" outline="0" fieldPosition="0">
        <references count="2">
          <reference field="4294967294" count="1" selected="0">
            <x v="0"/>
          </reference>
          <reference field="0" count="1" selected="0">
            <x v="31"/>
          </reference>
        </references>
      </pivotArea>
    </chartFormat>
    <chartFormat chart="63" format="89" series="1">
      <pivotArea type="data" outline="0" fieldPosition="0">
        <references count="1">
          <reference field="4294967294" count="1" selected="0">
            <x v="0"/>
          </reference>
        </references>
      </pivotArea>
    </chartFormat>
    <chartFormat chart="63" format="90">
      <pivotArea type="data" outline="0" fieldPosition="0">
        <references count="2">
          <reference field="4294967294" count="1" selected="0">
            <x v="0"/>
          </reference>
          <reference field="0" count="1" selected="0">
            <x v="40"/>
          </reference>
        </references>
      </pivotArea>
    </chartFormat>
    <chartFormat chart="63" format="91">
      <pivotArea type="data" outline="0" fieldPosition="0">
        <references count="2">
          <reference field="4294967294" count="1" selected="0">
            <x v="1"/>
          </reference>
          <reference field="0" count="1" selected="0">
            <x v="40"/>
          </reference>
        </references>
      </pivotArea>
    </chartFormat>
    <chartFormat chart="63" format="92">
      <pivotArea type="data" outline="0" fieldPosition="0">
        <references count="2">
          <reference field="4294967294" count="1" selected="0">
            <x v="0"/>
          </reference>
          <reference field="0" count="1" selected="0">
            <x v="54"/>
          </reference>
        </references>
      </pivotArea>
    </chartFormat>
    <chartFormat chart="63" format="93" series="1">
      <pivotArea type="data" outline="0" fieldPosition="0">
        <references count="2">
          <reference field="4294967294" count="1" selected="0">
            <x v="0"/>
          </reference>
          <reference field="0" count="1" selected="0">
            <x v="56"/>
          </reference>
        </references>
      </pivotArea>
    </chartFormat>
    <chartFormat chart="63" format="94" series="1">
      <pivotArea type="data" outline="0" fieldPosition="0">
        <references count="2">
          <reference field="4294967294" count="1" selected="0">
            <x v="0"/>
          </reference>
          <reference field="0" count="1" selected="0">
            <x v="63"/>
          </reference>
        </references>
      </pivotArea>
    </chartFormat>
    <chartFormat chart="63" format="95" series="1">
      <pivotArea type="data" outline="0" fieldPosition="0">
        <references count="2">
          <reference field="4294967294" count="1" selected="0">
            <x v="0"/>
          </reference>
          <reference field="0" count="1" selected="0">
            <x v="58"/>
          </reference>
        </references>
      </pivotArea>
    </chartFormat>
    <chartFormat chart="63" format="96" series="1">
      <pivotArea type="data" outline="0" fieldPosition="0">
        <references count="2">
          <reference field="4294967294" count="1" selected="0">
            <x v="0"/>
          </reference>
          <reference field="0" count="1" selected="0">
            <x v="64"/>
          </reference>
        </references>
      </pivotArea>
    </chartFormat>
    <chartFormat chart="59" format="399" series="1">
      <pivotArea type="data" outline="0" fieldPosition="0">
        <references count="2">
          <reference field="4294967294" count="1" selected="0">
            <x v="0"/>
          </reference>
          <reference field="0" count="1" selected="0">
            <x v="42"/>
          </reference>
        </references>
      </pivotArea>
    </chartFormat>
    <chartFormat chart="59" format="400" series="1">
      <pivotArea type="data" outline="0" fieldPosition="0">
        <references count="2">
          <reference field="4294967294" count="1" selected="0">
            <x v="0"/>
          </reference>
          <reference field="0" count="1" selected="0">
            <x v="91"/>
          </reference>
        </references>
      </pivotArea>
    </chartFormat>
    <chartFormat chart="59" format="401" series="1">
      <pivotArea type="data" outline="0" fieldPosition="0">
        <references count="2">
          <reference field="4294967294" count="1" selected="0">
            <x v="0"/>
          </reference>
          <reference field="0" count="1" selected="0">
            <x v="31"/>
          </reference>
        </references>
      </pivotArea>
    </chartFormat>
    <chartFormat chart="59" format="402" series="1">
      <pivotArea type="data" outline="0" fieldPosition="0">
        <references count="2">
          <reference field="4294967294" count="1" selected="0">
            <x v="0"/>
          </reference>
          <reference field="0" count="1" selected="0">
            <x v="41"/>
          </reference>
        </references>
      </pivotArea>
    </chartFormat>
    <chartFormat chart="59" format="403" series="1">
      <pivotArea type="data" outline="0" fieldPosition="0">
        <references count="2">
          <reference field="4294967294" count="1" selected="0">
            <x v="0"/>
          </reference>
          <reference field="0" count="1" selected="0">
            <x v="45"/>
          </reference>
        </references>
      </pivotArea>
    </chartFormat>
    <chartFormat chart="59" format="404" series="1">
      <pivotArea type="data" outline="0" fieldPosition="0">
        <references count="2">
          <reference field="4294967294" count="1" selected="0">
            <x v="0"/>
          </reference>
          <reference field="0" count="1" selected="0">
            <x v="38"/>
          </reference>
        </references>
      </pivotArea>
    </chartFormat>
    <chartFormat chart="59" format="405" series="1">
      <pivotArea type="data" outline="0" fieldPosition="0">
        <references count="2">
          <reference field="4294967294" count="1" selected="0">
            <x v="0"/>
          </reference>
          <reference field="0" count="1" selected="0">
            <x v="40"/>
          </reference>
        </references>
      </pivotArea>
    </chartFormat>
    <chartFormat chart="59" format="406" series="1">
      <pivotArea type="data" outline="0" fieldPosition="0">
        <references count="2">
          <reference field="4294967294" count="1" selected="0">
            <x v="0"/>
          </reference>
          <reference field="0" count="1" selected="0">
            <x v="47"/>
          </reference>
        </references>
      </pivotArea>
    </chartFormat>
    <chartFormat chart="59" format="407" series="1">
      <pivotArea type="data" outline="0" fieldPosition="0">
        <references count="2">
          <reference field="4294967294" count="1" selected="0">
            <x v="0"/>
          </reference>
          <reference field="0" count="1" selected="0">
            <x v="43"/>
          </reference>
        </references>
      </pivotArea>
    </chartFormat>
    <chartFormat chart="59" format="408" series="1">
      <pivotArea type="data" outline="0" fieldPosition="0">
        <references count="2">
          <reference field="4294967294" count="1" selected="0">
            <x v="0"/>
          </reference>
          <reference field="0" count="1" selected="0">
            <x v="37"/>
          </reference>
        </references>
      </pivotArea>
    </chartFormat>
    <chartFormat chart="59" format="409" series="1">
      <pivotArea type="data" outline="0" fieldPosition="0">
        <references count="2">
          <reference field="4294967294" count="1" selected="0">
            <x v="0"/>
          </reference>
          <reference field="0" count="1" selected="0">
            <x v="46"/>
          </reference>
        </references>
      </pivotArea>
    </chartFormat>
    <chartFormat chart="59" format="410" series="1">
      <pivotArea type="data" outline="0" fieldPosition="0">
        <references count="2">
          <reference field="4294967294" count="1" selected="0">
            <x v="0"/>
          </reference>
          <reference field="0" count="1" selected="0">
            <x v="36"/>
          </reference>
        </references>
      </pivotArea>
    </chartFormat>
    <chartFormat chart="59" format="411" series="1">
      <pivotArea type="data" outline="0" fieldPosition="0">
        <references count="2">
          <reference field="4294967294" count="1" selected="0">
            <x v="0"/>
          </reference>
          <reference field="0" count="1" selected="0">
            <x v="48"/>
          </reference>
        </references>
      </pivotArea>
    </chartFormat>
    <chartFormat chart="59" format="412" series="1">
      <pivotArea type="data" outline="0" fieldPosition="0">
        <references count="2">
          <reference field="4294967294" count="1" selected="0">
            <x v="0"/>
          </reference>
          <reference field="0" count="1" selected="0">
            <x v="30"/>
          </reference>
        </references>
      </pivotArea>
    </chartFormat>
    <chartFormat chart="59" format="413" series="1">
      <pivotArea type="data" outline="0" fieldPosition="0">
        <references count="2">
          <reference field="4294967294" count="1" selected="0">
            <x v="0"/>
          </reference>
          <reference field="0" count="1" selected="0">
            <x v="29"/>
          </reference>
        </references>
      </pivotArea>
    </chartFormat>
    <chartFormat chart="59" format="414" series="1">
      <pivotArea type="data" outline="0" fieldPosition="0">
        <references count="2">
          <reference field="4294967294" count="1" selected="0">
            <x v="0"/>
          </reference>
          <reference field="0" count="1" selected="0">
            <x v="105"/>
          </reference>
        </references>
      </pivotArea>
    </chartFormat>
    <chartFormat chart="59" format="415" series="1">
      <pivotArea type="data" outline="0" fieldPosition="0">
        <references count="2">
          <reference field="4294967294" count="1" selected="0">
            <x v="0"/>
          </reference>
          <reference field="0" count="1" selected="0">
            <x v="102"/>
          </reference>
        </references>
      </pivotArea>
    </chartFormat>
    <chartFormat chart="59" format="416" series="1">
      <pivotArea type="data" outline="0" fieldPosition="0">
        <references count="2">
          <reference field="4294967294" count="1" selected="0">
            <x v="0"/>
          </reference>
          <reference field="0" count="1" selected="0">
            <x v="84"/>
          </reference>
        </references>
      </pivotArea>
    </chartFormat>
    <chartFormat chart="59" format="417" series="1">
      <pivotArea type="data" outline="0" fieldPosition="0">
        <references count="2">
          <reference field="4294967294" count="1" selected="0">
            <x v="0"/>
          </reference>
          <reference field="0" count="1" selected="0">
            <x v="83"/>
          </reference>
        </references>
      </pivotArea>
    </chartFormat>
    <chartFormat chart="59" format="418" series="1">
      <pivotArea type="data" outline="0" fieldPosition="0">
        <references count="2">
          <reference field="4294967294" count="1" selected="0">
            <x v="0"/>
          </reference>
          <reference field="0" count="1" selected="0">
            <x v="81"/>
          </reference>
        </references>
      </pivotArea>
    </chartFormat>
    <chartFormat chart="59" format="419" series="1">
      <pivotArea type="data" outline="0" fieldPosition="0">
        <references count="2">
          <reference field="4294967294" count="1" selected="0">
            <x v="0"/>
          </reference>
          <reference field="0" count="1" selected="0">
            <x v="82"/>
          </reference>
        </references>
      </pivotArea>
    </chartFormat>
    <chartFormat chart="59" format="420" series="1">
      <pivotArea type="data" outline="0" fieldPosition="0">
        <references count="2">
          <reference field="4294967294" count="1" selected="0">
            <x v="0"/>
          </reference>
          <reference field="0" count="1" selected="0">
            <x v="79"/>
          </reference>
        </references>
      </pivotArea>
    </chartFormat>
    <chartFormat chart="59" format="421" series="1">
      <pivotArea type="data" outline="0" fieldPosition="0">
        <references count="2">
          <reference field="4294967294" count="1" selected="0">
            <x v="0"/>
          </reference>
          <reference field="0" count="1" selected="0">
            <x v="77"/>
          </reference>
        </references>
      </pivotArea>
    </chartFormat>
    <chartFormat chart="59" format="422" series="1">
      <pivotArea type="data" outline="0" fieldPosition="0">
        <references count="2">
          <reference field="4294967294" count="1" selected="0">
            <x v="0"/>
          </reference>
          <reference field="0" count="1" selected="0">
            <x v="78"/>
          </reference>
        </references>
      </pivotArea>
    </chartFormat>
    <chartFormat chart="59" format="423" series="1">
      <pivotArea type="data" outline="0" fieldPosition="0">
        <references count="2">
          <reference field="4294967294" count="1" selected="0">
            <x v="0"/>
          </reference>
          <reference field="0" count="1" selected="0">
            <x v="89"/>
          </reference>
        </references>
      </pivotArea>
    </chartFormat>
    <chartFormat chart="59" format="424" series="1">
      <pivotArea type="data" outline="0" fieldPosition="0">
        <references count="2">
          <reference field="4294967294" count="1" selected="0">
            <x v="0"/>
          </reference>
          <reference field="0" count="1" selected="0">
            <x v="88"/>
          </reference>
        </references>
      </pivotArea>
    </chartFormat>
    <chartFormat chart="59" format="425" series="1">
      <pivotArea type="data" outline="0" fieldPosition="0">
        <references count="2">
          <reference field="4294967294" count="1" selected="0">
            <x v="0"/>
          </reference>
          <reference field="0" count="1" selected="0">
            <x v="87"/>
          </reference>
        </references>
      </pivotArea>
    </chartFormat>
    <chartFormat chart="59" format="426" series="1">
      <pivotArea type="data" outline="0" fieldPosition="0">
        <references count="2">
          <reference field="4294967294" count="1" selected="0">
            <x v="0"/>
          </reference>
          <reference field="0" count="1" selected="0">
            <x v="17"/>
          </reference>
        </references>
      </pivotArea>
    </chartFormat>
    <chartFormat chart="59" format="427" series="1">
      <pivotArea type="data" outline="0" fieldPosition="0">
        <references count="2">
          <reference field="4294967294" count="1" selected="0">
            <x v="0"/>
          </reference>
          <reference field="0" count="1" selected="0">
            <x v="58"/>
          </reference>
        </references>
      </pivotArea>
    </chartFormat>
    <chartFormat chart="59" format="428" series="1">
      <pivotArea type="data" outline="0" fieldPosition="0">
        <references count="2">
          <reference field="4294967294" count="1" selected="0">
            <x v="0"/>
          </reference>
          <reference field="0" count="1" selected="0">
            <x v="28"/>
          </reference>
        </references>
      </pivotArea>
    </chartFormat>
    <chartFormat chart="59" format="429">
      <pivotArea type="data" outline="0" fieldPosition="0">
        <references count="2">
          <reference field="4294967294" count="1" selected="0">
            <x v="0"/>
          </reference>
          <reference field="0" count="1" selected="0">
            <x v="28"/>
          </reference>
        </references>
      </pivotArea>
    </chartFormat>
    <chartFormat chart="59" format="430">
      <pivotArea type="data" outline="0" fieldPosition="0">
        <references count="2">
          <reference field="4294967294" count="1" selected="0">
            <x v="1"/>
          </reference>
          <reference field="0" count="1" selected="0">
            <x v="28"/>
          </reference>
        </references>
      </pivotArea>
    </chartFormat>
    <chartFormat chart="59" format="431" series="1">
      <pivotArea type="data" outline="0" fieldPosition="0">
        <references count="2">
          <reference field="4294967294" count="1" selected="0">
            <x v="0"/>
          </reference>
          <reference field="0" count="1" selected="0">
            <x v="59"/>
          </reference>
        </references>
      </pivotArea>
    </chartFormat>
    <chartFormat chart="59" format="432" series="1">
      <pivotArea type="data" outline="0" fieldPosition="0">
        <references count="2">
          <reference field="4294967294" count="1" selected="0">
            <x v="0"/>
          </reference>
          <reference field="0" count="1" selected="0">
            <x v="60"/>
          </reference>
        </references>
      </pivotArea>
    </chartFormat>
    <chartFormat chart="59" format="433" series="1">
      <pivotArea type="data" outline="0" fieldPosition="0">
        <references count="2">
          <reference field="4294967294" count="1" selected="0">
            <x v="0"/>
          </reference>
          <reference field="0" count="1" selected="0">
            <x v="55"/>
          </reference>
        </references>
      </pivotArea>
    </chartFormat>
    <chartFormat chart="59" format="434" series="1">
      <pivotArea type="data" outline="0" fieldPosition="0">
        <references count="2">
          <reference field="4294967294" count="1" selected="0">
            <x v="0"/>
          </reference>
          <reference field="0" count="1" selected="0">
            <x v="62"/>
          </reference>
        </references>
      </pivotArea>
    </chartFormat>
    <chartFormat chart="59" format="435" series="1">
      <pivotArea type="data" outline="0" fieldPosition="0">
        <references count="2">
          <reference field="4294967294" count="1" selected="0">
            <x v="0"/>
          </reference>
          <reference field="0" count="1" selected="0">
            <x v="63"/>
          </reference>
        </references>
      </pivotArea>
    </chartFormat>
    <chartFormat chart="59" format="436" series="1">
      <pivotArea type="data" outline="0" fieldPosition="0">
        <references count="2">
          <reference field="4294967294" count="1" selected="0">
            <x v="0"/>
          </reference>
          <reference field="0" count="1" selected="0">
            <x v="107"/>
          </reference>
        </references>
      </pivotArea>
    </chartFormat>
    <chartFormat chart="59" format="437" series="1">
      <pivotArea type="data" outline="0" fieldPosition="0">
        <references count="2">
          <reference field="4294967294" count="1" selected="0">
            <x v="0"/>
          </reference>
          <reference field="0" count="1" selected="0">
            <x v="104"/>
          </reference>
        </references>
      </pivotArea>
    </chartFormat>
    <chartFormat chart="59" format="438" series="1">
      <pivotArea type="data" outline="0" fieldPosition="0">
        <references count="2">
          <reference field="4294967294" count="1" selected="0">
            <x v="0"/>
          </reference>
          <reference field="0" count="1" selected="0">
            <x v="106"/>
          </reference>
        </references>
      </pivotArea>
    </chartFormat>
    <chartFormat chart="59" format="439" series="1">
      <pivotArea type="data" outline="0" fieldPosition="0">
        <references count="2">
          <reference field="4294967294" count="1" selected="0">
            <x v="0"/>
          </reference>
          <reference field="0" count="1" selected="0">
            <x v="103"/>
          </reference>
        </references>
      </pivotArea>
    </chartFormat>
    <chartFormat chart="59" format="440" series="1">
      <pivotArea type="data" outline="0" fieldPosition="0">
        <references count="2">
          <reference field="4294967294" count="1" selected="0">
            <x v="0"/>
          </reference>
          <reference field="0" count="1" selected="0">
            <x v="101"/>
          </reference>
        </references>
      </pivotArea>
    </chartFormat>
    <chartFormat chart="59" format="441" series="1">
      <pivotArea type="data" outline="0" fieldPosition="0">
        <references count="2">
          <reference field="4294967294" count="1" selected="0">
            <x v="0"/>
          </reference>
          <reference field="0" count="1" selected="0">
            <x v="100"/>
          </reference>
        </references>
      </pivotArea>
    </chartFormat>
    <chartFormat chart="59" format="442" series="1">
      <pivotArea type="data" outline="0" fieldPosition="0">
        <references count="2">
          <reference field="4294967294" count="1" selected="0">
            <x v="0"/>
          </reference>
          <reference field="0" count="1" selected="0">
            <x v="65"/>
          </reference>
        </references>
      </pivotArea>
    </chartFormat>
    <chartFormat chart="59" format="443" series="1">
      <pivotArea type="data" outline="0" fieldPosition="0">
        <references count="2">
          <reference field="4294967294" count="1" selected="0">
            <x v="0"/>
          </reference>
          <reference field="0" count="1" selected="0">
            <x v="64"/>
          </reference>
        </references>
      </pivotArea>
    </chartFormat>
    <chartFormat chart="59" format="444">
      <pivotArea type="data" outline="0" fieldPosition="0">
        <references count="2">
          <reference field="4294967294" count="1" selected="0">
            <x v="0"/>
          </reference>
          <reference field="0" count="1" selected="0">
            <x v="91"/>
          </reference>
        </references>
      </pivotArea>
    </chartFormat>
    <chartFormat chart="59" format="445">
      <pivotArea type="data" outline="0" fieldPosition="0">
        <references count="2">
          <reference field="4294967294" count="1" selected="0">
            <x v="1"/>
          </reference>
          <reference field="0" count="1" selected="0">
            <x v="9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4000000}" name="Tabla dinámica3"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17" rowHeaderCaption="OBSERVACIONES">
  <location ref="E22:F24" firstHeaderRow="1" firstDataRow="1" firstDataCol="1"/>
  <pivotFields count="18">
    <pivotField showAll="0">
      <items count="109">
        <item h="1" m="1" x="104"/>
        <item h="1" x="0"/>
        <item h="1" m="1" x="72"/>
        <item h="1" m="1" x="91"/>
        <item h="1" m="1" x="62"/>
        <item h="1" x="9"/>
        <item h="1" m="1" x="97"/>
        <item h="1" m="1" x="96"/>
        <item h="1" x="1"/>
        <item h="1" x="2"/>
        <item h="1" x="4"/>
        <item h="1" x="7"/>
        <item h="1" x="5"/>
        <item h="1" x="8"/>
        <item h="1" m="1" x="98"/>
        <item h="1" x="20"/>
        <item h="1" x="19"/>
        <item h="1" m="1" x="53"/>
        <item h="1" m="1" x="85"/>
        <item h="1" m="1" x="77"/>
        <item h="1" m="1" x="83"/>
        <item h="1" m="1" x="101"/>
        <item h="1" m="1" x="46"/>
        <item h="1" m="1" x="66"/>
        <item h="1" m="1" x="88"/>
        <item h="1" x="25"/>
        <item h="1" x="24"/>
        <item h="1" m="1" x="82"/>
        <item h="1" m="1" x="57"/>
        <item h="1" m="1" x="100"/>
        <item h="1" m="1" x="74"/>
        <item h="1" m="1" x="94"/>
        <item h="1" m="1" x="61"/>
        <item h="1" m="1" x="71"/>
        <item h="1" m="1" x="81"/>
        <item h="1" x="11"/>
        <item h="1" m="1" x="102"/>
        <item h="1" m="1" x="69"/>
        <item h="1" x="27"/>
        <item h="1" x="10"/>
        <item h="1" m="1" x="78"/>
        <item h="1" m="1" x="79"/>
        <item h="1" m="1" x="92"/>
        <item h="1" m="1" x="44"/>
        <item h="1" m="1" x="64"/>
        <item h="1" m="1" x="45"/>
        <item h="1" x="26"/>
        <item h="1" m="1" x="47"/>
        <item h="1" m="1" x="63"/>
        <item h="1" x="21"/>
        <item h="1" x="22"/>
        <item h="1" x="23"/>
        <item h="1" m="1" x="105"/>
        <item h="1" m="1" x="56"/>
        <item h="1" m="1" x="86"/>
        <item h="1" m="1" x="55"/>
        <item h="1" m="1" x="80"/>
        <item h="1" m="1" x="60"/>
        <item h="1" m="1" x="87"/>
        <item h="1" m="1" x="65"/>
        <item h="1" m="1" x="95"/>
        <item h="1" m="1" x="70"/>
        <item h="1" x="13"/>
        <item h="1" x="12"/>
        <item h="1" x="14"/>
        <item h="1" m="1" x="49"/>
        <item h="1" x="16"/>
        <item h="1" x="15"/>
        <item h="1" x="17"/>
        <item h="1" x="18"/>
        <item h="1" m="1" x="54"/>
        <item h="1" m="1" x="58"/>
        <item h="1" m="1" x="59"/>
        <item h="1" m="1" x="48"/>
        <item h="1" m="1" x="90"/>
        <item h="1" m="1" x="106"/>
        <item h="1" m="1" x="67"/>
        <item h="1" m="1" x="50"/>
        <item h="1" m="1" x="43"/>
        <item h="1" m="1" x="75"/>
        <item h="1" m="1" x="103"/>
        <item h="1" m="1" x="107"/>
        <item h="1" m="1" x="52"/>
        <item h="1" m="1" x="68"/>
        <item h="1" m="1" x="51"/>
        <item h="1" x="3"/>
        <item h="1" x="6"/>
        <item h="1" x="28"/>
        <item h="1" m="1" x="89"/>
        <item h="1" m="1" x="84"/>
        <item h="1" m="1" x="73"/>
        <item h="1" x="33"/>
        <item h="1" x="32"/>
        <item h="1" x="34"/>
        <item h="1" x="30"/>
        <item h="1" x="35"/>
        <item h="1" x="37"/>
        <item h="1" m="1" x="76"/>
        <item h="1" x="31"/>
        <item h="1" x="38"/>
        <item h="1" x="36"/>
        <item h="1" x="29"/>
        <item h="1" x="39"/>
        <item h="1" x="42"/>
        <item h="1" x="40"/>
        <item h="1" m="1" x="99"/>
        <item x="41"/>
        <item h="1" m="1" x="93"/>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axis="axisRow" showAll="0" defaultSubtotal="0">
      <items count="134">
        <item m="1" x="33"/>
        <item m="1" x="48"/>
        <item m="1" x="133"/>
        <item m="1" x="67"/>
        <item m="1" x="32"/>
        <item m="1" x="58"/>
        <item m="1" x="122"/>
        <item m="1" x="101"/>
        <item m="1" x="69"/>
        <item m="1" x="84"/>
        <item m="1" x="34"/>
        <item m="1" x="47"/>
        <item m="1" x="130"/>
        <item m="1" x="131"/>
        <item m="1" x="109"/>
        <item m="1" x="110"/>
        <item m="1" x="65"/>
        <item m="1" x="129"/>
        <item m="1" x="78"/>
        <item m="1" x="92"/>
        <item m="1" x="77"/>
        <item m="1" x="79"/>
        <item m="1" x="76"/>
        <item m="1" x="75"/>
        <item m="1" x="128"/>
        <item m="1" x="83"/>
        <item m="1" x="81"/>
        <item m="1" x="105"/>
        <item m="1" x="120"/>
        <item m="1" x="114"/>
        <item m="1" x="64"/>
        <item m="1" x="98"/>
        <item m="1" x="95"/>
        <item m="1" x="103"/>
        <item m="1" x="96"/>
        <item m="1" x="94"/>
        <item m="1" x="93"/>
        <item m="1" x="97"/>
        <item m="1" x="125"/>
        <item m="1" x="115"/>
        <item m="1" x="116"/>
        <item m="1" x="68"/>
        <item m="1" x="90"/>
        <item m="1" x="87"/>
        <item m="1" x="100"/>
        <item m="1" x="111"/>
        <item m="1" x="71"/>
        <item m="1" x="66"/>
        <item m="1" x="126"/>
        <item m="1" x="57"/>
        <item m="1" x="55"/>
        <item m="1" x="53"/>
        <item m="1" x="52"/>
        <item m="1" x="56"/>
        <item m="1" x="54"/>
        <item m="1" x="88"/>
        <item m="1" x="40"/>
        <item m="1" x="59"/>
        <item m="1" x="37"/>
        <item m="1" x="41"/>
        <item m="1" x="39"/>
        <item m="1" x="38"/>
        <item m="1" x="42"/>
        <item x="0"/>
        <item m="1" x="113"/>
        <item m="1" x="70"/>
        <item m="1" x="62"/>
        <item m="1" x="44"/>
        <item m="1" x="121"/>
        <item m="1" x="119"/>
        <item m="1" x="127"/>
        <item m="1" x="60"/>
        <item m="1" x="74"/>
        <item m="1" x="89"/>
        <item m="1" x="80"/>
        <item m="1" x="46"/>
        <item m="1" x="106"/>
        <item m="1" x="86"/>
        <item m="1" x="73"/>
        <item m="1" x="118"/>
        <item m="1" x="85"/>
        <item m="1" x="72"/>
        <item m="1" x="99"/>
        <item m="1" x="45"/>
        <item m="1" x="102"/>
        <item m="1" x="36"/>
        <item m="1" x="91"/>
        <item m="1" x="82"/>
        <item m="1" x="51"/>
        <item m="1" x="108"/>
        <item m="1" x="43"/>
        <item m="1" x="123"/>
        <item m="1" x="132"/>
        <item m="1" x="61"/>
        <item m="1" x="49"/>
        <item m="1" x="117"/>
        <item x="6"/>
        <item m="1" x="35"/>
        <item m="1" x="112"/>
        <item m="1" x="104"/>
        <item m="1" x="107"/>
        <item m="1" x="124"/>
        <item m="1" x="63"/>
        <item m="1" x="50"/>
        <item x="2"/>
        <item x="3"/>
        <item x="4"/>
        <item x="5"/>
        <item x="7"/>
        <item x="8"/>
        <item x="9"/>
        <item x="10"/>
        <item x="11"/>
        <item x="12"/>
        <item x="13"/>
        <item x="14"/>
        <item x="15"/>
        <item x="16"/>
        <item x="17"/>
        <item x="18"/>
        <item x="19"/>
        <item x="20"/>
        <item x="21"/>
        <item x="22"/>
        <item x="23"/>
        <item x="24"/>
        <item x="25"/>
        <item x="26"/>
        <item x="27"/>
        <item x="28"/>
        <item x="29"/>
        <item x="30"/>
        <item x="31"/>
        <item x="1"/>
      </items>
    </pivotField>
    <pivotField showAll="0" defaultSubtotal="0"/>
  </pivotFields>
  <rowFields count="1">
    <field x="16"/>
  </rowFields>
  <rowItems count="2">
    <i>
      <x v="131"/>
    </i>
    <i t="grand">
      <x/>
    </i>
  </rowItems>
  <colItems count="1">
    <i/>
  </colItems>
  <dataFields count="1">
    <dataField name="Cuenta de PRIMER SEGUIMIENTO" fld="5" subtotal="count" baseField="0" baseItem="0"/>
  </dataFields>
  <chartFormats count="46">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6" format="3" series="1">
      <pivotArea type="data" outline="0" fieldPosition="0">
        <references count="1">
          <reference field="4294967294" count="1" selected="0">
            <x v="0"/>
          </reference>
        </references>
      </pivotArea>
    </chartFormat>
    <chartFormat chart="16" format="4">
      <pivotArea type="data" outline="0" fieldPosition="0">
        <references count="2">
          <reference field="4294967294" count="1" selected="0">
            <x v="0"/>
          </reference>
          <reference field="16" count="1" selected="0">
            <x v="4"/>
          </reference>
        </references>
      </pivotArea>
    </chartFormat>
    <chartFormat chart="16" format="5">
      <pivotArea type="data" outline="0" fieldPosition="0">
        <references count="2">
          <reference field="4294967294" count="1" selected="0">
            <x v="0"/>
          </reference>
          <reference field="16" count="1" selected="0">
            <x v="7"/>
          </reference>
        </references>
      </pivotArea>
    </chartFormat>
    <chartFormat chart="16" format="6">
      <pivotArea type="data" outline="0" fieldPosition="0">
        <references count="2">
          <reference field="4294967294" count="1" selected="0">
            <x v="0"/>
          </reference>
          <reference field="16" count="1" selected="0">
            <x v="9"/>
          </reference>
        </references>
      </pivotArea>
    </chartFormat>
    <chartFormat chart="16" format="7">
      <pivotArea type="data" outline="0" fieldPosition="0">
        <references count="2">
          <reference field="4294967294" count="1" selected="0">
            <x v="0"/>
          </reference>
          <reference field="16" count="1" selected="0">
            <x v="2"/>
          </reference>
        </references>
      </pivotArea>
    </chartFormat>
    <chartFormat chart="16" format="8">
      <pivotArea type="data" outline="0" fieldPosition="0">
        <references count="2">
          <reference field="4294967294" count="1" selected="0">
            <x v="0"/>
          </reference>
          <reference field="16" count="1" selected="0">
            <x v="1"/>
          </reference>
        </references>
      </pivotArea>
    </chartFormat>
    <chartFormat chart="16" format="9">
      <pivotArea type="data" outline="0" fieldPosition="0">
        <references count="2">
          <reference field="4294967294" count="1" selected="0">
            <x v="0"/>
          </reference>
          <reference field="16" count="1" selected="0">
            <x v="0"/>
          </reference>
        </references>
      </pivotArea>
    </chartFormat>
    <chartFormat chart="16" format="10">
      <pivotArea type="data" outline="0" fieldPosition="0">
        <references count="2">
          <reference field="4294967294" count="1" selected="0">
            <x v="0"/>
          </reference>
          <reference field="16" count="1" selected="0">
            <x v="10"/>
          </reference>
        </references>
      </pivotArea>
    </chartFormat>
    <chartFormat chart="16" format="11">
      <pivotArea type="data" outline="0" fieldPosition="0">
        <references count="2">
          <reference field="4294967294" count="1" selected="0">
            <x v="0"/>
          </reference>
          <reference field="16" count="1" selected="0">
            <x v="11"/>
          </reference>
        </references>
      </pivotArea>
    </chartFormat>
    <chartFormat chart="16" format="12">
      <pivotArea type="data" outline="0" fieldPosition="0">
        <references count="2">
          <reference field="4294967294" count="1" selected="0">
            <x v="0"/>
          </reference>
          <reference field="16" count="1" selected="0">
            <x v="13"/>
          </reference>
        </references>
      </pivotArea>
    </chartFormat>
    <chartFormat chart="16" format="13">
      <pivotArea type="data" outline="0" fieldPosition="0">
        <references count="2">
          <reference field="4294967294" count="1" selected="0">
            <x v="0"/>
          </reference>
          <reference field="16" count="1" selected="0">
            <x v="19"/>
          </reference>
        </references>
      </pivotArea>
    </chartFormat>
    <chartFormat chart="16" format="14">
      <pivotArea type="data" outline="0" fieldPosition="0">
        <references count="2">
          <reference field="4294967294" count="1" selected="0">
            <x v="0"/>
          </reference>
          <reference field="16" count="1" selected="0">
            <x v="26"/>
          </reference>
        </references>
      </pivotArea>
    </chartFormat>
    <chartFormat chart="16" format="15">
      <pivotArea type="data" outline="0" fieldPosition="0">
        <references count="2">
          <reference field="4294967294" count="1" selected="0">
            <x v="0"/>
          </reference>
          <reference field="16" count="1" selected="0">
            <x v="39"/>
          </reference>
        </references>
      </pivotArea>
    </chartFormat>
    <chartFormat chart="16" format="16">
      <pivotArea type="data" outline="0" fieldPosition="0">
        <references count="2">
          <reference field="4294967294" count="1" selected="0">
            <x v="0"/>
          </reference>
          <reference field="16" count="1" selected="0">
            <x v="40"/>
          </reference>
        </references>
      </pivotArea>
    </chartFormat>
    <chartFormat chart="16" format="17">
      <pivotArea type="data" outline="0" fieldPosition="0">
        <references count="2">
          <reference field="4294967294" count="1" selected="0">
            <x v="0"/>
          </reference>
          <reference field="16" count="1" selected="0">
            <x v="14"/>
          </reference>
        </references>
      </pivotArea>
    </chartFormat>
    <chartFormat chart="16" format="18">
      <pivotArea type="data" outline="0" fieldPosition="0">
        <references count="2">
          <reference field="4294967294" count="1" selected="0">
            <x v="0"/>
          </reference>
          <reference field="16" count="1" selected="0">
            <x v="47"/>
          </reference>
        </references>
      </pivotArea>
    </chartFormat>
    <chartFormat chart="16" format="19">
      <pivotArea type="data" outline="0" fieldPosition="0">
        <references count="2">
          <reference field="4294967294" count="1" selected="0">
            <x v="0"/>
          </reference>
          <reference field="16" count="1" selected="0">
            <x v="44"/>
          </reference>
        </references>
      </pivotArea>
    </chartFormat>
    <chartFormat chart="16" format="20">
      <pivotArea type="data" outline="0" fieldPosition="0">
        <references count="2">
          <reference field="4294967294" count="1" selected="0">
            <x v="0"/>
          </reference>
          <reference field="16" count="1" selected="0">
            <x v="60"/>
          </reference>
        </references>
      </pivotArea>
    </chartFormat>
    <chartFormat chart="16" format="21">
      <pivotArea type="data" outline="0" fieldPosition="0">
        <references count="2">
          <reference field="4294967294" count="1" selected="0">
            <x v="0"/>
          </reference>
          <reference field="16" count="1" selected="0">
            <x v="5"/>
          </reference>
        </references>
      </pivotArea>
    </chartFormat>
    <chartFormat chart="16" format="22">
      <pivotArea type="data" outline="0" fieldPosition="0">
        <references count="2">
          <reference field="4294967294" count="1" selected="0">
            <x v="0"/>
          </reference>
          <reference field="16" count="1" selected="0">
            <x v="61"/>
          </reference>
        </references>
      </pivotArea>
    </chartFormat>
    <chartFormat chart="16" format="23">
      <pivotArea type="data" outline="0" fieldPosition="0">
        <references count="2">
          <reference field="4294967294" count="1" selected="0">
            <x v="0"/>
          </reference>
          <reference field="16" count="1" selected="0">
            <x v="62"/>
          </reference>
        </references>
      </pivotArea>
    </chartFormat>
    <chartFormat chart="16" format="24">
      <pivotArea type="data" outline="0" fieldPosition="0">
        <references count="2">
          <reference field="4294967294" count="1" selected="0">
            <x v="0"/>
          </reference>
          <reference field="16" count="1" selected="0">
            <x v="58"/>
          </reference>
        </references>
      </pivotArea>
    </chartFormat>
    <chartFormat chart="16" format="25">
      <pivotArea type="data" outline="0" fieldPosition="0">
        <references count="2">
          <reference field="4294967294" count="1" selected="0">
            <x v="0"/>
          </reference>
          <reference field="16" count="1" selected="0">
            <x v="55"/>
          </reference>
        </references>
      </pivotArea>
    </chartFormat>
    <chartFormat chart="16" format="26">
      <pivotArea type="data" outline="0" fieldPosition="0">
        <references count="2">
          <reference field="4294967294" count="1" selected="0">
            <x v="0"/>
          </reference>
          <reference field="16" count="1" selected="0">
            <x v="56"/>
          </reference>
        </references>
      </pivotArea>
    </chartFormat>
    <chartFormat chart="16" format="27">
      <pivotArea type="data" outline="0" fieldPosition="0">
        <references count="2">
          <reference field="4294967294" count="1" selected="0">
            <x v="0"/>
          </reference>
          <reference field="16" count="1" selected="0">
            <x v="87"/>
          </reference>
        </references>
      </pivotArea>
    </chartFormat>
    <chartFormat chart="16" format="28">
      <pivotArea type="data" outline="0" fieldPosition="0">
        <references count="2">
          <reference field="4294967294" count="1" selected="0">
            <x v="0"/>
          </reference>
          <reference field="16" count="1" selected="0">
            <x v="70"/>
          </reference>
        </references>
      </pivotArea>
    </chartFormat>
    <chartFormat chart="16" format="29">
      <pivotArea type="data" outline="0" fieldPosition="0">
        <references count="2">
          <reference field="4294967294" count="1" selected="0">
            <x v="0"/>
          </reference>
          <reference field="16" count="1" selected="0">
            <x v="64"/>
          </reference>
        </references>
      </pivotArea>
    </chartFormat>
    <chartFormat chart="16" format="30">
      <pivotArea type="data" outline="0" fieldPosition="0">
        <references count="2">
          <reference field="4294967294" count="1" selected="0">
            <x v="0"/>
          </reference>
          <reference field="16" count="1" selected="0">
            <x v="65"/>
          </reference>
        </references>
      </pivotArea>
    </chartFormat>
    <chartFormat chart="16" format="31">
      <pivotArea type="data" outline="0" fieldPosition="0">
        <references count="2">
          <reference field="4294967294" count="1" selected="0">
            <x v="0"/>
          </reference>
          <reference field="16" count="1" selected="0">
            <x v="63"/>
          </reference>
        </references>
      </pivotArea>
    </chartFormat>
    <chartFormat chart="16" format="32">
      <pivotArea type="data" outline="0" fieldPosition="0">
        <references count="2">
          <reference field="4294967294" count="1" selected="0">
            <x v="0"/>
          </reference>
          <reference field="16" count="1" selected="0">
            <x v="92"/>
          </reference>
        </references>
      </pivotArea>
    </chartFormat>
    <chartFormat chart="16" format="33">
      <pivotArea type="data" outline="0" fieldPosition="0">
        <references count="2">
          <reference field="4294967294" count="1" selected="0">
            <x v="0"/>
          </reference>
          <reference field="16" count="1" selected="0">
            <x v="89"/>
          </reference>
        </references>
      </pivotArea>
    </chartFormat>
    <chartFormat chart="16" format="34">
      <pivotArea type="data" outline="0" fieldPosition="0">
        <references count="2">
          <reference field="4294967294" count="1" selected="0">
            <x v="0"/>
          </reference>
          <reference field="16" count="1" selected="0">
            <x v="75"/>
          </reference>
        </references>
      </pivotArea>
    </chartFormat>
    <chartFormat chart="16" format="35">
      <pivotArea type="data" outline="0" fieldPosition="0">
        <references count="2">
          <reference field="4294967294" count="1" selected="0">
            <x v="0"/>
          </reference>
          <reference field="16" count="1" selected="0">
            <x v="94"/>
          </reference>
        </references>
      </pivotArea>
    </chartFormat>
    <chartFormat chart="16" format="36">
      <pivotArea type="data" outline="0" fieldPosition="0">
        <references count="2">
          <reference field="4294967294" count="1" selected="0">
            <x v="0"/>
          </reference>
          <reference field="16" count="1" selected="0">
            <x v="66"/>
          </reference>
        </references>
      </pivotArea>
    </chartFormat>
    <chartFormat chart="16" format="37">
      <pivotArea type="data" outline="0" fieldPosition="0">
        <references count="2">
          <reference field="4294967294" count="1" selected="0">
            <x v="0"/>
          </reference>
          <reference field="16" count="1" selected="0">
            <x v="67"/>
          </reference>
        </references>
      </pivotArea>
    </chartFormat>
    <chartFormat chart="16" format="38">
      <pivotArea type="data" outline="0" fieldPosition="0">
        <references count="2">
          <reference field="4294967294" count="1" selected="0">
            <x v="0"/>
          </reference>
          <reference field="16" count="1" selected="0">
            <x v="85"/>
          </reference>
        </references>
      </pivotArea>
    </chartFormat>
    <chartFormat chart="16" format="39">
      <pivotArea type="data" outline="0" fieldPosition="0">
        <references count="2">
          <reference field="4294967294" count="1" selected="0">
            <x v="0"/>
          </reference>
          <reference field="16" count="1" selected="0">
            <x v="103"/>
          </reference>
        </references>
      </pivotArea>
    </chartFormat>
    <chartFormat chart="16" format="40">
      <pivotArea type="data" outline="0" fieldPosition="0">
        <references count="2">
          <reference field="4294967294" count="1" selected="0">
            <x v="0"/>
          </reference>
          <reference field="16" count="1" selected="0">
            <x v="101"/>
          </reference>
        </references>
      </pivotArea>
    </chartFormat>
    <chartFormat chart="16" format="41">
      <pivotArea type="data" outline="0" fieldPosition="0">
        <references count="2">
          <reference field="4294967294" count="1" selected="0">
            <x v="0"/>
          </reference>
          <reference field="16" count="1" selected="0">
            <x v="119"/>
          </reference>
        </references>
      </pivotArea>
    </chartFormat>
    <chartFormat chart="16" format="42">
      <pivotArea type="data" outline="0" fieldPosition="0">
        <references count="2">
          <reference field="4294967294" count="1" selected="0">
            <x v="0"/>
          </reference>
          <reference field="16" count="1" selected="0">
            <x v="122"/>
          </reference>
        </references>
      </pivotArea>
    </chartFormat>
    <chartFormat chart="16" format="43">
      <pivotArea type="data" outline="0" fieldPosition="0">
        <references count="2">
          <reference field="4294967294" count="1" selected="0">
            <x v="0"/>
          </reference>
          <reference field="16" count="1" selected="0">
            <x v="130"/>
          </reference>
        </references>
      </pivotArea>
    </chartFormat>
    <chartFormat chart="16" format="44">
      <pivotArea type="data" outline="0" fieldPosition="0">
        <references count="2">
          <reference field="4294967294" count="1" selected="0">
            <x v="0"/>
          </reference>
          <reference field="16" count="1" selected="0">
            <x v="116"/>
          </reference>
        </references>
      </pivotArea>
    </chartFormat>
    <chartFormat chart="16" format="45">
      <pivotArea type="data" outline="0" fieldPosition="0">
        <references count="2">
          <reference field="4294967294" count="1" selected="0">
            <x v="0"/>
          </reference>
          <reference field="16" count="1" selected="0">
            <x v="131"/>
          </reference>
        </references>
      </pivotArea>
    </chartFormat>
    <chartFormat chart="16" format="46">
      <pivotArea type="data" outline="0" fieldPosition="0">
        <references count="2">
          <reference field="4294967294" count="1" selected="0">
            <x v="0"/>
          </reference>
          <reference field="16" count="1" selected="0">
            <x v="12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3000000}" name="Tabla dinámica7"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3">
  <location ref="D3:E5" firstHeaderRow="1" firstDataRow="1" firstDataCol="1"/>
  <pivotFields count="18">
    <pivotField axis="axisRow" showAll="0">
      <items count="109">
        <item h="1" m="1" x="104"/>
        <item h="1" m="1" x="53"/>
        <item h="1" m="1" x="77"/>
        <item h="1" m="1" x="101"/>
        <item h="1" m="1" x="66"/>
        <item h="1" m="1" x="82"/>
        <item h="1" m="1" x="57"/>
        <item h="1" m="1" x="100"/>
        <item h="1" m="1" x="74"/>
        <item h="1" m="1" x="94"/>
        <item h="1" m="1" x="61"/>
        <item h="1" m="1" x="69"/>
        <item h="1" m="1" x="79"/>
        <item h="1" m="1" x="92"/>
        <item h="1" m="1" x="44"/>
        <item h="1" m="1" x="64"/>
        <item h="1" m="1" x="45"/>
        <item h="1" x="26"/>
        <item h="1" m="1" x="63"/>
        <item h="1" m="1" x="54"/>
        <item h="1" m="1" x="58"/>
        <item h="1" m="1" x="106"/>
        <item h="1" m="1" x="67"/>
        <item h="1" m="1" x="75"/>
        <item h="1" m="1" x="103"/>
        <item h="1" m="1" x="68"/>
        <item h="1" m="1" x="89"/>
        <item h="1" m="1" x="71"/>
        <item h="1" x="27"/>
        <item h="1" x="28"/>
        <item h="1" x="33"/>
        <item h="1" x="42"/>
        <item h="1" m="1" x="88"/>
        <item h="1" m="1" x="84"/>
        <item h="1" m="1" x="73"/>
        <item h="1" m="1" x="93"/>
        <item h="1" x="34"/>
        <item h="1" x="35"/>
        <item h="1" x="36"/>
        <item h="1" m="1" x="76"/>
        <item h="1" x="38"/>
        <item h="1" x="39"/>
        <item h="1" x="40"/>
        <item h="1" x="37"/>
        <item h="1" m="1" x="78"/>
        <item h="1" x="29"/>
        <item h="1" x="30"/>
        <item h="1" x="31"/>
        <item h="1" x="32"/>
        <item h="1" m="1" x="51"/>
        <item h="1" m="1" x="50"/>
        <item h="1" m="1" x="43"/>
        <item h="1" m="1" x="90"/>
        <item h="1" m="1" x="48"/>
        <item h="1" m="1" x="107"/>
        <item h="1" x="25"/>
        <item h="1" m="1" x="85"/>
        <item h="1" m="1" x="81"/>
        <item h="1" x="10"/>
        <item h="1" x="11"/>
        <item h="1" x="24"/>
        <item h="1" m="1" x="105"/>
        <item h="1" x="19"/>
        <item h="1" x="20"/>
        <item h="1" x="0"/>
        <item h="1" x="9"/>
        <item h="1" m="1" x="56"/>
        <item h="1" m="1" x="86"/>
        <item h="1" m="1" x="80"/>
        <item h="1" m="1" x="60"/>
        <item h="1" m="1" x="87"/>
        <item h="1" m="1" x="95"/>
        <item h="1" m="1" x="70"/>
        <item h="1" m="1" x="52"/>
        <item h="1" m="1" x="59"/>
        <item h="1" m="1" x="55"/>
        <item h="1" m="1" x="65"/>
        <item h="1" x="12"/>
        <item h="1" x="13"/>
        <item h="1" x="14"/>
        <item h="1" m="1" x="49"/>
        <item h="1" x="15"/>
        <item h="1" x="16"/>
        <item h="1" x="17"/>
        <item h="1" x="18"/>
        <item h="1" m="1" x="47"/>
        <item h="1" m="1" x="83"/>
        <item h="1" x="21"/>
        <item h="1" x="22"/>
        <item h="1" x="23"/>
        <item h="1" m="1" x="99"/>
        <item x="41"/>
        <item h="1" m="1" x="72"/>
        <item h="1" m="1" x="91"/>
        <item h="1" m="1" x="46"/>
        <item h="1" m="1" x="62"/>
        <item h="1" m="1" x="96"/>
        <item h="1" m="1" x="102"/>
        <item h="1" m="1" x="97"/>
        <item h="1" m="1" x="98"/>
        <item h="1" x="1"/>
        <item h="1" x="2"/>
        <item h="1" x="3"/>
        <item h="1" x="4"/>
        <item h="1" x="5"/>
        <item h="1" x="6"/>
        <item h="1" x="7"/>
        <item h="1" x="8"/>
        <item t="default"/>
      </items>
    </pivotField>
    <pivotField showAll="0" defaultSubtotal="0"/>
    <pivotField dataField="1" numFmtId="1" showAll="0"/>
    <pivotField numFmtId="9" showAll="0"/>
    <pivotField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s>
  <rowFields count="1">
    <field x="0"/>
  </rowFields>
  <rowItems count="2">
    <i>
      <x v="91"/>
    </i>
    <i t="grand">
      <x/>
    </i>
  </rowItems>
  <colItems count="1">
    <i/>
  </colItems>
  <dataFields count="1">
    <dataField name="Suma de No. SEGUIMIENTOS REALIZADOS" fld="2" baseField="0" baseItem="0"/>
  </dataFields>
  <chartFormats count="31">
    <chartFormat chart="2" format="30" series="1">
      <pivotArea type="data" outline="0" fieldPosition="0">
        <references count="1">
          <reference field="4294967294" count="1" selected="0">
            <x v="0"/>
          </reference>
        </references>
      </pivotArea>
    </chartFormat>
    <chartFormat chart="2" format="31">
      <pivotArea type="data" outline="0" fieldPosition="0">
        <references count="2">
          <reference field="4294967294" count="1" selected="0">
            <x v="0"/>
          </reference>
          <reference field="0" count="1" selected="0">
            <x v="3"/>
          </reference>
        </references>
      </pivotArea>
    </chartFormat>
    <chartFormat chart="2" format="32">
      <pivotArea type="data" outline="0" fieldPosition="0">
        <references count="2">
          <reference field="4294967294" count="1" selected="0">
            <x v="0"/>
          </reference>
          <reference field="0" count="1" selected="0">
            <x v="29"/>
          </reference>
        </references>
      </pivotArea>
    </chartFormat>
    <chartFormat chart="2" format="33">
      <pivotArea type="data" outline="0" fieldPosition="0">
        <references count="2">
          <reference field="4294967294" count="1" selected="0">
            <x v="0"/>
          </reference>
          <reference field="0" count="1" selected="0">
            <x v="32"/>
          </reference>
        </references>
      </pivotArea>
    </chartFormat>
    <chartFormat chart="2" format="34">
      <pivotArea type="data" outline="0" fieldPosition="0">
        <references count="2">
          <reference field="4294967294" count="1" selected="0">
            <x v="0"/>
          </reference>
          <reference field="0" count="1" selected="0">
            <x v="15"/>
          </reference>
        </references>
      </pivotArea>
    </chartFormat>
    <chartFormat chart="2" format="35">
      <pivotArea type="data" outline="0" fieldPosition="0">
        <references count="2">
          <reference field="4294967294" count="1" selected="0">
            <x v="0"/>
          </reference>
          <reference field="0" count="1" selected="0">
            <x v="28"/>
          </reference>
        </references>
      </pivotArea>
    </chartFormat>
    <chartFormat chart="2" format="36">
      <pivotArea type="data" outline="0" fieldPosition="0">
        <references count="2">
          <reference field="4294967294" count="1" selected="0">
            <x v="0"/>
          </reference>
          <reference field="0" count="1" selected="0">
            <x v="56"/>
          </reference>
        </references>
      </pivotArea>
    </chartFormat>
    <chartFormat chart="2" format="37">
      <pivotArea type="data" outline="0" fieldPosition="0">
        <references count="2">
          <reference field="4294967294" count="1" selected="0">
            <x v="0"/>
          </reference>
          <reference field="0" count="1" selected="0">
            <x v="34"/>
          </reference>
        </references>
      </pivotArea>
    </chartFormat>
    <chartFormat chart="2" format="38">
      <pivotArea type="data" outline="0" fieldPosition="0">
        <references count="2">
          <reference field="4294967294" count="1" selected="0">
            <x v="0"/>
          </reference>
          <reference field="0" count="1" selected="0">
            <x v="41"/>
          </reference>
        </references>
      </pivotArea>
    </chartFormat>
    <chartFormat chart="2" format="39">
      <pivotArea type="data" outline="0" fieldPosition="0">
        <references count="2">
          <reference field="4294967294" count="1" selected="0">
            <x v="0"/>
          </reference>
          <reference field="0" count="1" selected="0">
            <x v="2"/>
          </reference>
        </references>
      </pivotArea>
    </chartFormat>
    <chartFormat chart="2" format="40">
      <pivotArea type="data" outline="0" fieldPosition="0">
        <references count="2">
          <reference field="4294967294" count="1" selected="0">
            <x v="0"/>
          </reference>
          <reference field="0" count="1" selected="0">
            <x v="42"/>
          </reference>
        </references>
      </pivotArea>
    </chartFormat>
    <chartFormat chart="2" format="41">
      <pivotArea type="data" outline="0" fieldPosition="0">
        <references count="2">
          <reference field="4294967294" count="1" selected="0">
            <x v="0"/>
          </reference>
          <reference field="0" count="1" selected="0">
            <x v="31"/>
          </reference>
        </references>
      </pivotArea>
    </chartFormat>
    <chartFormat chart="2" format="42">
      <pivotArea type="data" outline="0" fieldPosition="0">
        <references count="2">
          <reference field="4294967294" count="1" selected="0">
            <x v="0"/>
          </reference>
          <reference field="0" count="1" selected="0">
            <x v="38"/>
          </reference>
        </references>
      </pivotArea>
    </chartFormat>
    <chartFormat chart="2" format="43">
      <pivotArea type="data" outline="0" fieldPosition="0">
        <references count="2">
          <reference field="4294967294" count="1" selected="0">
            <x v="0"/>
          </reference>
          <reference field="0" count="1" selected="0">
            <x v="63"/>
          </reference>
        </references>
      </pivotArea>
    </chartFormat>
    <chartFormat chart="2" format="44">
      <pivotArea type="data" outline="0" fieldPosition="0">
        <references count="2">
          <reference field="4294967294" count="1" selected="0">
            <x v="0"/>
          </reference>
          <reference field="0" count="1" selected="0">
            <x v="58"/>
          </reference>
        </references>
      </pivotArea>
    </chartFormat>
    <chartFormat chart="2" format="45">
      <pivotArea type="data" outline="0" fieldPosition="0">
        <references count="2">
          <reference field="4294967294" count="1" selected="0">
            <x v="0"/>
          </reference>
          <reference field="0" count="1" selected="0">
            <x v="64"/>
          </reference>
        </references>
      </pivotArea>
    </chartFormat>
    <chartFormat chart="2" format="46">
      <pivotArea type="data" outline="0" fieldPosition="0">
        <references count="2">
          <reference field="4294967294" count="1" selected="0">
            <x v="0"/>
          </reference>
          <reference field="0" count="1" selected="0">
            <x v="47"/>
          </reference>
        </references>
      </pivotArea>
    </chartFormat>
    <chartFormat chart="2" format="47">
      <pivotArea type="data" outline="0" fieldPosition="0">
        <references count="2">
          <reference field="4294967294" count="1" selected="0">
            <x v="0"/>
          </reference>
          <reference field="0" count="1" selected="0">
            <x v="36"/>
          </reference>
        </references>
      </pivotArea>
    </chartFormat>
    <chartFormat chart="2" format="48">
      <pivotArea type="data" outline="0" fieldPosition="0">
        <references count="2">
          <reference field="4294967294" count="1" selected="0">
            <x v="0"/>
          </reference>
          <reference field="0" count="1" selected="0">
            <x v="9"/>
          </reference>
        </references>
      </pivotArea>
    </chartFormat>
    <chartFormat chart="2" format="49">
      <pivotArea type="data" outline="0" fieldPosition="0">
        <references count="2">
          <reference field="4294967294" count="1" selected="0">
            <x v="0"/>
          </reference>
          <reference field="0" count="1" selected="0">
            <x v="59"/>
          </reference>
        </references>
      </pivotArea>
    </chartFormat>
    <chartFormat chart="2" format="50">
      <pivotArea type="data" outline="0" fieldPosition="0">
        <references count="2">
          <reference field="4294967294" count="1" selected="0">
            <x v="0"/>
          </reference>
          <reference field="0" count="1" selected="0">
            <x v="5"/>
          </reference>
        </references>
      </pivotArea>
    </chartFormat>
    <chartFormat chart="2" format="51">
      <pivotArea type="data" outline="0" fieldPosition="0">
        <references count="2">
          <reference field="4294967294" count="1" selected="0">
            <x v="0"/>
          </reference>
          <reference field="0" count="1" selected="0">
            <x v="86"/>
          </reference>
        </references>
      </pivotArea>
    </chartFormat>
    <chartFormat chart="2" format="52">
      <pivotArea type="data" outline="0" fieldPosition="0">
        <references count="2">
          <reference field="4294967294" count="1" selected="0">
            <x v="0"/>
          </reference>
          <reference field="0" count="1" selected="0">
            <x v="81"/>
          </reference>
        </references>
      </pivotArea>
    </chartFormat>
    <chartFormat chart="2" format="53">
      <pivotArea type="data" outline="0" fieldPosition="0">
        <references count="2">
          <reference field="4294967294" count="1" selected="0">
            <x v="0"/>
          </reference>
          <reference field="0" count="1" selected="0">
            <x v="82"/>
          </reference>
        </references>
      </pivotArea>
    </chartFormat>
    <chartFormat chart="2" format="54">
      <pivotArea type="data" outline="0" fieldPosition="0">
        <references count="2">
          <reference field="4294967294" count="1" selected="0">
            <x v="0"/>
          </reference>
          <reference field="0" count="1" selected="0">
            <x v="83"/>
          </reference>
        </references>
      </pivotArea>
    </chartFormat>
    <chartFormat chart="2" format="55">
      <pivotArea type="data" outline="0" fieldPosition="0">
        <references count="2">
          <reference field="4294967294" count="1" selected="0">
            <x v="0"/>
          </reference>
          <reference field="0" count="1" selected="0">
            <x v="44"/>
          </reference>
        </references>
      </pivotArea>
    </chartFormat>
    <chartFormat chart="2" format="56">
      <pivotArea type="data" outline="0" fieldPosition="0">
        <references count="2">
          <reference field="4294967294" count="1" selected="0">
            <x v="0"/>
          </reference>
          <reference field="0" count="1" selected="0">
            <x v="45"/>
          </reference>
        </references>
      </pivotArea>
    </chartFormat>
    <chartFormat chart="2" format="57">
      <pivotArea type="data" outline="0" fieldPosition="0">
        <references count="2">
          <reference field="4294967294" count="1" selected="0">
            <x v="0"/>
          </reference>
          <reference field="0" count="1" selected="0">
            <x v="60"/>
          </reference>
        </references>
      </pivotArea>
    </chartFormat>
    <chartFormat chart="2" format="58">
      <pivotArea type="data" outline="0" fieldPosition="0">
        <references count="2">
          <reference field="4294967294" count="1" selected="0">
            <x v="0"/>
          </reference>
          <reference field="0" count="1" selected="0">
            <x v="55"/>
          </reference>
        </references>
      </pivotArea>
    </chartFormat>
    <chartFormat chart="2" format="59">
      <pivotArea type="data" outline="0" fieldPosition="0">
        <references count="2">
          <reference field="4294967294" count="1" selected="0">
            <x v="0"/>
          </reference>
          <reference field="0" count="1" selected="0">
            <x v="88"/>
          </reference>
        </references>
      </pivotArea>
    </chartFormat>
    <chartFormat chart="2" format="60">
      <pivotArea type="data" outline="0" fieldPosition="0">
        <references count="2">
          <reference field="4294967294" count="1" selected="0">
            <x v="0"/>
          </reference>
          <reference field="0" count="1" selected="0">
            <x v="9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Tabla dinámica6"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12">
  <location ref="E17:F20" firstHeaderRow="1" firstDataRow="1" firstDataCol="1"/>
  <pivotFields count="18">
    <pivotField axis="axisRow" showAll="0">
      <items count="109">
        <item h="1" m="1" x="104"/>
        <item h="1" m="1" x="53"/>
        <item h="1" m="1" x="77"/>
        <item h="1" m="1" x="101"/>
        <item h="1" m="1" x="66"/>
        <item h="1" m="1" x="82"/>
        <item h="1" m="1" x="57"/>
        <item h="1" m="1" x="100"/>
        <item h="1" m="1" x="74"/>
        <item h="1" m="1" x="94"/>
        <item h="1" m="1" x="61"/>
        <item h="1" m="1" x="69"/>
        <item h="1" m="1" x="79"/>
        <item h="1" m="1" x="92"/>
        <item h="1" m="1" x="44"/>
        <item h="1" m="1" x="64"/>
        <item h="1" m="1" x="45"/>
        <item h="1" x="26"/>
        <item h="1" m="1" x="63"/>
        <item h="1" m="1" x="54"/>
        <item h="1" m="1" x="58"/>
        <item h="1" m="1" x="106"/>
        <item h="1" m="1" x="67"/>
        <item h="1" m="1" x="75"/>
        <item h="1" m="1" x="103"/>
        <item h="1" m="1" x="68"/>
        <item h="1" m="1" x="89"/>
        <item h="1" m="1" x="71"/>
        <item h="1" x="27"/>
        <item h="1" x="28"/>
        <item h="1" x="33"/>
        <item h="1" x="42"/>
        <item h="1" m="1" x="88"/>
        <item h="1" m="1" x="84"/>
        <item h="1" m="1" x="73"/>
        <item h="1" m="1" x="93"/>
        <item h="1" x="34"/>
        <item h="1" x="35"/>
        <item h="1" x="36"/>
        <item h="1" m="1" x="76"/>
        <item h="1" x="38"/>
        <item h="1" x="39"/>
        <item h="1" x="40"/>
        <item h="1" x="37"/>
        <item h="1" m="1" x="78"/>
        <item h="1" x="29"/>
        <item h="1" x="30"/>
        <item h="1" x="31"/>
        <item h="1" x="32"/>
        <item h="1" m="1" x="51"/>
        <item h="1" m="1" x="50"/>
        <item h="1" m="1" x="43"/>
        <item h="1" m="1" x="90"/>
        <item h="1" m="1" x="48"/>
        <item h="1" m="1" x="107"/>
        <item h="1" x="25"/>
        <item h="1" m="1" x="85"/>
        <item h="1" m="1" x="81"/>
        <item h="1" x="10"/>
        <item h="1" x="11"/>
        <item h="1" x="24"/>
        <item h="1" m="1" x="105"/>
        <item h="1" x="19"/>
        <item h="1" x="20"/>
        <item h="1" x="0"/>
        <item h="1" x="9"/>
        <item h="1" m="1" x="56"/>
        <item h="1" m="1" x="86"/>
        <item h="1" m="1" x="80"/>
        <item h="1" m="1" x="60"/>
        <item h="1" m="1" x="87"/>
        <item h="1" m="1" x="95"/>
        <item h="1" m="1" x="70"/>
        <item h="1" m="1" x="52"/>
        <item h="1" m="1" x="59"/>
        <item h="1" m="1" x="55"/>
        <item h="1" m="1" x="65"/>
        <item h="1" x="12"/>
        <item h="1" x="13"/>
        <item h="1" x="14"/>
        <item h="1" m="1" x="49"/>
        <item h="1" x="15"/>
        <item h="1" x="16"/>
        <item h="1" x="17"/>
        <item h="1" x="18"/>
        <item h="1" m="1" x="47"/>
        <item h="1" m="1" x="83"/>
        <item h="1" x="21"/>
        <item h="1" x="22"/>
        <item h="1" x="23"/>
        <item h="1" m="1" x="99"/>
        <item x="41"/>
        <item h="1" m="1" x="72"/>
        <item h="1" m="1" x="91"/>
        <item h="1" m="1" x="46"/>
        <item h="1" m="1" x="62"/>
        <item h="1" m="1" x="96"/>
        <item h="1" m="1" x="102"/>
        <item h="1" m="1" x="97"/>
        <item h="1" m="1" x="98"/>
        <item h="1" x="1"/>
        <item h="1" x="2"/>
        <item h="1" x="3"/>
        <item h="1" x="4"/>
        <item h="1" x="5"/>
        <item h="1" x="6"/>
        <item h="1" x="7"/>
        <item h="1" x="8"/>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axis="axisRow" showAll="0" defaultSubtotal="0">
      <items count="67">
        <item m="1" x="28"/>
        <item x="15"/>
        <item m="1" x="48"/>
        <item m="1" x="21"/>
        <item m="1" x="30"/>
        <item m="1" x="24"/>
        <item m="1" x="54"/>
        <item m="1" x="38"/>
        <item m="1" x="25"/>
        <item m="1" x="60"/>
        <item m="1" x="53"/>
        <item m="1" x="35"/>
        <item m="1" x="23"/>
        <item m="1" x="55"/>
        <item m="1" x="52"/>
        <item m="1" x="50"/>
        <item m="1" x="29"/>
        <item m="1" x="46"/>
        <item m="1" x="49"/>
        <item m="1" x="27"/>
        <item m="1" x="47"/>
        <item x="19"/>
        <item m="1" x="32"/>
        <item m="1" x="37"/>
        <item m="1" x="39"/>
        <item m="1" x="40"/>
        <item m="1" x="45"/>
        <item m="1" x="33"/>
        <item m="1" x="65"/>
        <item x="12"/>
        <item x="17"/>
        <item m="1" x="36"/>
        <item m="1" x="31"/>
        <item m="1" x="64"/>
        <item m="1" x="62"/>
        <item m="1" x="58"/>
        <item m="1" x="56"/>
        <item m="1" x="22"/>
        <item m="1" x="61"/>
        <item m="1" x="42"/>
        <item x="18"/>
        <item m="1" x="59"/>
        <item m="1" x="26"/>
        <item m="1" x="57"/>
        <item x="0"/>
        <item m="1" x="44"/>
        <item m="1" x="63"/>
        <item m="1" x="34"/>
        <item m="1" x="41"/>
        <item m="1" x="66"/>
        <item x="9"/>
        <item m="1" x="51"/>
        <item x="11"/>
        <item x="1"/>
        <item x="10"/>
        <item x="14"/>
        <item x="2"/>
        <item x="13"/>
        <item m="1" x="43"/>
        <item x="16"/>
        <item x="20"/>
        <item x="3"/>
        <item x="4"/>
        <item x="5"/>
        <item x="6"/>
        <item x="7"/>
        <item x="8"/>
      </items>
    </pivotField>
  </pivotFields>
  <rowFields count="2">
    <field x="0"/>
    <field x="17"/>
  </rowFields>
  <rowItems count="3">
    <i>
      <x v="91"/>
    </i>
    <i r="1">
      <x v="60"/>
    </i>
    <i t="grand">
      <x/>
    </i>
  </rowItems>
  <colItems count="1">
    <i/>
  </colItems>
  <dataFields count="1">
    <dataField name="Cuenta de PRIMER SEGUIMIENTO" fld="5" subtotal="count" baseField="0" baseItem="0"/>
  </dataFields>
  <formats count="1">
    <format dxfId="0">
      <pivotArea dataOnly="0" labelOnly="1" fieldPosition="0">
        <references count="2">
          <reference field="0" count="0" selected="0"/>
          <reference field="17" count="1">
            <x v="14"/>
          </reference>
        </references>
      </pivotArea>
    </format>
  </formats>
  <chartFormats count="58">
    <chartFormat chart="8" format="1" series="1">
      <pivotArea type="data" outline="0" fieldPosition="0">
        <references count="1">
          <reference field="4294967294" count="1" selected="0">
            <x v="0"/>
          </reference>
        </references>
      </pivotArea>
    </chartFormat>
    <chartFormat chart="8" format="2">
      <pivotArea type="data" outline="0" fieldPosition="0">
        <references count="3">
          <reference field="4294967294" count="1" selected="0">
            <x v="0"/>
          </reference>
          <reference field="0" count="1" selected="0">
            <x v="18"/>
          </reference>
          <reference field="17" count="1" selected="0">
            <x v="1"/>
          </reference>
        </references>
      </pivotArea>
    </chartFormat>
    <chartFormat chart="11" format="8" series="1">
      <pivotArea type="data" outline="0" fieldPosition="0">
        <references count="1">
          <reference field="4294967294" count="1" selected="0">
            <x v="0"/>
          </reference>
        </references>
      </pivotArea>
    </chartFormat>
    <chartFormat chart="11" format="9">
      <pivotArea type="data" outline="0" fieldPosition="0">
        <references count="3">
          <reference field="4294967294" count="1" selected="0">
            <x v="0"/>
          </reference>
          <reference field="0" count="1" selected="0">
            <x v="2"/>
          </reference>
          <reference field="17" count="1" selected="0">
            <x v="0"/>
          </reference>
        </references>
      </pivotArea>
    </chartFormat>
    <chartFormat chart="11" format="10">
      <pivotArea type="data" outline="0" fieldPosition="0">
        <references count="3">
          <reference field="4294967294" count="1" selected="0">
            <x v="0"/>
          </reference>
          <reference field="0" count="1" selected="0">
            <x v="6"/>
          </reference>
          <reference field="17" count="1" selected="0">
            <x v="18"/>
          </reference>
        </references>
      </pivotArea>
    </chartFormat>
    <chartFormat chart="11" format="11">
      <pivotArea type="data" outline="0" fieldPosition="0">
        <references count="3">
          <reference field="4294967294" count="1" selected="0">
            <x v="0"/>
          </reference>
          <reference field="0" count="1" selected="0">
            <x v="5"/>
          </reference>
          <reference field="17" count="1" selected="0">
            <x v="19"/>
          </reference>
        </references>
      </pivotArea>
    </chartFormat>
    <chartFormat chart="11" format="12">
      <pivotArea type="data" outline="0" fieldPosition="0">
        <references count="3">
          <reference field="4294967294" count="1" selected="0">
            <x v="0"/>
          </reference>
          <reference field="0" count="1" selected="0">
            <x v="3"/>
          </reference>
          <reference field="17" count="1" selected="0">
            <x v="27"/>
          </reference>
        </references>
      </pivotArea>
    </chartFormat>
    <chartFormat chart="11" format="13">
      <pivotArea type="data" outline="0" fieldPosition="0">
        <references count="3">
          <reference field="4294967294" count="1" selected="0">
            <x v="0"/>
          </reference>
          <reference field="0" count="1" selected="0">
            <x v="22"/>
          </reference>
          <reference field="17" count="1" selected="0">
            <x v="13"/>
          </reference>
        </references>
      </pivotArea>
    </chartFormat>
    <chartFormat chart="11" format="14">
      <pivotArea type="data" outline="0" fieldPosition="0">
        <references count="3">
          <reference field="4294967294" count="1" selected="0">
            <x v="0"/>
          </reference>
          <reference field="0" count="1" selected="0">
            <x v="10"/>
          </reference>
          <reference field="17" count="1" selected="0">
            <x v="15"/>
          </reference>
        </references>
      </pivotArea>
    </chartFormat>
    <chartFormat chart="11" format="15">
      <pivotArea type="data" outline="0" fieldPosition="0">
        <references count="3">
          <reference field="4294967294" count="1" selected="0">
            <x v="0"/>
          </reference>
          <reference field="0" count="1" selected="0">
            <x v="18"/>
          </reference>
          <reference field="17" count="1" selected="0">
            <x v="1"/>
          </reference>
        </references>
      </pivotArea>
    </chartFormat>
    <chartFormat chart="11" format="16">
      <pivotArea type="data" outline="0" fieldPosition="0">
        <references count="3">
          <reference field="4294967294" count="1" selected="0">
            <x v="0"/>
          </reference>
          <reference field="0" count="1" selected="0">
            <x v="26"/>
          </reference>
          <reference field="17" count="1" selected="0">
            <x v="2"/>
          </reference>
        </references>
      </pivotArea>
    </chartFormat>
    <chartFormat chart="11" format="17">
      <pivotArea type="data" outline="0" fieldPosition="0">
        <references count="3">
          <reference field="4294967294" count="1" selected="0">
            <x v="0"/>
          </reference>
          <reference field="0" count="1" selected="0">
            <x v="34"/>
          </reference>
          <reference field="17" count="1" selected="0">
            <x v="3"/>
          </reference>
        </references>
      </pivotArea>
    </chartFormat>
    <chartFormat chart="11" format="18">
      <pivotArea type="data" outline="0" fieldPosition="0">
        <references count="3">
          <reference field="4294967294" count="1" selected="0">
            <x v="0"/>
          </reference>
          <reference field="0" count="1" selected="0">
            <x v="35"/>
          </reference>
          <reference field="17" count="1" selected="0">
            <x v="3"/>
          </reference>
        </references>
      </pivotArea>
    </chartFormat>
    <chartFormat chart="11" format="19">
      <pivotArea type="data" outline="0" fieldPosition="0">
        <references count="3">
          <reference field="4294967294" count="1" selected="0">
            <x v="0"/>
          </reference>
          <reference field="0" count="1" selected="0">
            <x v="32"/>
          </reference>
          <reference field="17" count="1" selected="0">
            <x v="4"/>
          </reference>
        </references>
      </pivotArea>
    </chartFormat>
    <chartFormat chart="11" format="20">
      <pivotArea type="data" outline="0" fieldPosition="0">
        <references count="3">
          <reference field="4294967294" count="1" selected="0">
            <x v="0"/>
          </reference>
          <reference field="0" count="1" selected="0">
            <x v="34"/>
          </reference>
          <reference field="17" count="1" selected="0">
            <x v="29"/>
          </reference>
        </references>
      </pivotArea>
    </chartFormat>
    <chartFormat chart="11" format="21">
      <pivotArea type="data" outline="0" fieldPosition="0">
        <references count="3">
          <reference field="4294967294" count="1" selected="0">
            <x v="0"/>
          </reference>
          <reference field="0" count="1" selected="0">
            <x v="32"/>
          </reference>
          <reference field="17" count="1" selected="0">
            <x v="30"/>
          </reference>
        </references>
      </pivotArea>
    </chartFormat>
    <chartFormat chart="11" format="22">
      <pivotArea type="data" outline="0" fieldPosition="0">
        <references count="3">
          <reference field="4294967294" count="1" selected="0">
            <x v="0"/>
          </reference>
          <reference field="0" count="1" selected="0">
            <x v="12"/>
          </reference>
          <reference field="17" count="1" selected="0">
            <x v="25"/>
          </reference>
        </references>
      </pivotArea>
    </chartFormat>
    <chartFormat chart="11" format="23">
      <pivotArea type="data" outline="0" fieldPosition="0">
        <references count="3">
          <reference field="4294967294" count="1" selected="0">
            <x v="0"/>
          </reference>
          <reference field="0" count="1" selected="0">
            <x v="41"/>
          </reference>
          <reference field="17" count="1" selected="0">
            <x v="3"/>
          </reference>
        </references>
      </pivotArea>
    </chartFormat>
    <chartFormat chart="11" format="24">
      <pivotArea type="data" outline="0" fieldPosition="0">
        <references count="3">
          <reference field="4294967294" count="1" selected="0">
            <x v="0"/>
          </reference>
          <reference field="0" count="1" selected="0">
            <x v="37"/>
          </reference>
          <reference field="17" count="1" selected="0">
            <x v="3"/>
          </reference>
        </references>
      </pivotArea>
    </chartFormat>
    <chartFormat chart="11" format="25">
      <pivotArea type="data" outline="0" fieldPosition="0">
        <references count="3">
          <reference field="4294967294" count="1" selected="0">
            <x v="0"/>
          </reference>
          <reference field="0" count="1" selected="0">
            <x v="13"/>
          </reference>
          <reference field="17" count="1" selected="0">
            <x v="26"/>
          </reference>
        </references>
      </pivotArea>
    </chartFormat>
    <chartFormat chart="11" format="26">
      <pivotArea type="data" outline="0" fieldPosition="0">
        <references count="3">
          <reference field="4294967294" count="1" selected="0">
            <x v="0"/>
          </reference>
          <reference field="0" count="1" selected="0">
            <x v="29"/>
          </reference>
          <reference field="17" count="1" selected="0">
            <x v="38"/>
          </reference>
        </references>
      </pivotArea>
    </chartFormat>
    <chartFormat chart="11" format="27">
      <pivotArea type="data" outline="0" fieldPosition="0">
        <references count="3">
          <reference field="4294967294" count="1" selected="0">
            <x v="0"/>
          </reference>
          <reference field="0" count="1" selected="0">
            <x v="15"/>
          </reference>
          <reference field="17" count="1" selected="0">
            <x v="23"/>
          </reference>
        </references>
      </pivotArea>
    </chartFormat>
    <chartFormat chart="11" format="28">
      <pivotArea type="data" outline="0" fieldPosition="0">
        <references count="3">
          <reference field="4294967294" count="1" selected="0">
            <x v="0"/>
          </reference>
          <reference field="0" count="1" selected="0">
            <x v="28"/>
          </reference>
          <reference field="17" count="1" selected="0">
            <x v="3"/>
          </reference>
        </references>
      </pivotArea>
    </chartFormat>
    <chartFormat chart="11" format="29">
      <pivotArea type="data" outline="0" fieldPosition="0">
        <references count="3">
          <reference field="4294967294" count="1" selected="0">
            <x v="0"/>
          </reference>
          <reference field="0" count="1" selected="0">
            <x v="56"/>
          </reference>
          <reference field="17" count="1" selected="0">
            <x v="3"/>
          </reference>
        </references>
      </pivotArea>
    </chartFormat>
    <chartFormat chart="11" format="30">
      <pivotArea type="data" outline="0" fieldPosition="0">
        <references count="3">
          <reference field="4294967294" count="1" selected="0">
            <x v="0"/>
          </reference>
          <reference field="0" count="1" selected="0">
            <x v="2"/>
          </reference>
          <reference field="17" count="1" selected="0">
            <x v="28"/>
          </reference>
        </references>
      </pivotArea>
    </chartFormat>
    <chartFormat chart="11" format="31">
      <pivotArea type="data" outline="0" fieldPosition="0">
        <references count="3">
          <reference field="4294967294" count="1" selected="0">
            <x v="0"/>
          </reference>
          <reference field="0" count="1" selected="0">
            <x v="42"/>
          </reference>
          <reference field="17" count="1" selected="0">
            <x v="3"/>
          </reference>
        </references>
      </pivotArea>
    </chartFormat>
    <chartFormat chart="11" format="32">
      <pivotArea type="data" outline="0" fieldPosition="0">
        <references count="3">
          <reference field="4294967294" count="1" selected="0">
            <x v="0"/>
          </reference>
          <reference field="0" count="1" selected="0">
            <x v="31"/>
          </reference>
          <reference field="17" count="1" selected="0">
            <x v="3"/>
          </reference>
        </references>
      </pivotArea>
    </chartFormat>
    <chartFormat chart="11" format="33">
      <pivotArea type="data" outline="0" fieldPosition="0">
        <references count="3">
          <reference field="4294967294" count="1" selected="0">
            <x v="0"/>
          </reference>
          <reference field="0" count="1" selected="0">
            <x v="38"/>
          </reference>
          <reference field="17" count="1" selected="0">
            <x v="3"/>
          </reference>
        </references>
      </pivotArea>
    </chartFormat>
    <chartFormat chart="11" format="34">
      <pivotArea type="data" outline="0" fieldPosition="0">
        <references count="3">
          <reference field="4294967294" count="1" selected="0">
            <x v="0"/>
          </reference>
          <reference field="0" count="1" selected="0">
            <x v="63"/>
          </reference>
          <reference field="17" count="1" selected="0">
            <x v="3"/>
          </reference>
        </references>
      </pivotArea>
    </chartFormat>
    <chartFormat chart="11" format="35">
      <pivotArea type="data" outline="0" fieldPosition="0">
        <references count="3">
          <reference field="4294967294" count="1" selected="0">
            <x v="0"/>
          </reference>
          <reference field="0" count="1" selected="0">
            <x v="58"/>
          </reference>
          <reference field="17" count="1" selected="0">
            <x v="43"/>
          </reference>
        </references>
      </pivotArea>
    </chartFormat>
    <chartFormat chart="11" format="36">
      <pivotArea type="data" outline="0" fieldPosition="0">
        <references count="3">
          <reference field="4294967294" count="1" selected="0">
            <x v="0"/>
          </reference>
          <reference field="0" count="1" selected="0">
            <x v="64"/>
          </reference>
          <reference field="17" count="1" selected="0">
            <x v="3"/>
          </reference>
        </references>
      </pivotArea>
    </chartFormat>
    <chartFormat chart="11" format="37">
      <pivotArea type="data" outline="0" fieldPosition="0">
        <references count="3">
          <reference field="4294967294" count="1" selected="0">
            <x v="0"/>
          </reference>
          <reference field="0" count="1" selected="0">
            <x v="47"/>
          </reference>
          <reference field="17" count="1" selected="0">
            <x v="3"/>
          </reference>
        </references>
      </pivotArea>
    </chartFormat>
    <chartFormat chart="11" format="38">
      <pivotArea type="data" outline="0" fieldPosition="0">
        <references count="3">
          <reference field="4294967294" count="1" selected="0">
            <x v="0"/>
          </reference>
          <reference field="0" count="1" selected="0">
            <x v="36"/>
          </reference>
          <reference field="17" count="1" selected="0">
            <x v="3"/>
          </reference>
        </references>
      </pivotArea>
    </chartFormat>
    <chartFormat chart="11" format="39">
      <pivotArea type="data" outline="0" fieldPosition="0">
        <references count="3">
          <reference field="4294967294" count="1" selected="0">
            <x v="0"/>
          </reference>
          <reference field="0" count="1" selected="0">
            <x v="9"/>
          </reference>
          <reference field="17" count="1" selected="0">
            <x v="46"/>
          </reference>
        </references>
      </pivotArea>
    </chartFormat>
    <chartFormat chart="11" format="40">
      <pivotArea type="data" outline="0" fieldPosition="0">
        <references count="3">
          <reference field="4294967294" count="1" selected="0">
            <x v="0"/>
          </reference>
          <reference field="0" count="1" selected="0">
            <x v="47"/>
          </reference>
          <reference field="17" count="1" selected="0">
            <x v="29"/>
          </reference>
        </references>
      </pivotArea>
    </chartFormat>
    <chartFormat chart="11" format="41">
      <pivotArea type="data" outline="0" fieldPosition="0">
        <references count="3">
          <reference field="4294967294" count="1" selected="0">
            <x v="0"/>
          </reference>
          <reference field="0" count="1" selected="0">
            <x v="59"/>
          </reference>
          <reference field="17" count="1" selected="0">
            <x v="3"/>
          </reference>
        </references>
      </pivotArea>
    </chartFormat>
    <chartFormat chart="11" format="42">
      <pivotArea type="data" outline="0" fieldPosition="0">
        <references count="3">
          <reference field="4294967294" count="1" selected="0">
            <x v="0"/>
          </reference>
          <reference field="0" count="1" selected="0">
            <x v="2"/>
          </reference>
          <reference field="17" count="1" selected="0">
            <x v="45"/>
          </reference>
        </references>
      </pivotArea>
    </chartFormat>
    <chartFormat chart="11" format="43">
      <pivotArea type="data" outline="0" fieldPosition="0">
        <references count="3">
          <reference field="4294967294" count="1" selected="0">
            <x v="0"/>
          </reference>
          <reference field="0" count="1" selected="0">
            <x v="3"/>
          </reference>
          <reference field="17" count="1" selected="0">
            <x v="47"/>
          </reference>
        </references>
      </pivotArea>
    </chartFormat>
    <chartFormat chart="11" format="44">
      <pivotArea type="data" outline="0" fieldPosition="0">
        <references count="3">
          <reference field="4294967294" count="1" selected="0">
            <x v="0"/>
          </reference>
          <reference field="0" count="1" selected="0">
            <x v="42"/>
          </reference>
          <reference field="17" count="1" selected="0">
            <x v="29"/>
          </reference>
        </references>
      </pivotArea>
    </chartFormat>
    <chartFormat chart="11" format="45">
      <pivotArea type="data" outline="0" fieldPosition="0">
        <references count="3">
          <reference field="4294967294" count="1" selected="0">
            <x v="0"/>
          </reference>
          <reference field="0" count="1" selected="0">
            <x v="59"/>
          </reference>
          <reference field="17" count="1" selected="0">
            <x v="52"/>
          </reference>
        </references>
      </pivotArea>
    </chartFormat>
    <chartFormat chart="11" format="46">
      <pivotArea type="data" outline="0" fieldPosition="0">
        <references count="3">
          <reference field="4294967294" count="1" selected="0">
            <x v="0"/>
          </reference>
          <reference field="0" count="1" selected="0">
            <x v="64"/>
          </reference>
          <reference field="17" count="1" selected="0">
            <x v="44"/>
          </reference>
        </references>
      </pivotArea>
    </chartFormat>
    <chartFormat chart="11" format="47">
      <pivotArea type="data" outline="0" fieldPosition="0">
        <references count="3">
          <reference field="4294967294" count="1" selected="0">
            <x v="0"/>
          </reference>
          <reference field="0" count="1" selected="0">
            <x v="5"/>
          </reference>
          <reference field="17" count="1" selected="0">
            <x v="46"/>
          </reference>
        </references>
      </pivotArea>
    </chartFormat>
    <chartFormat chart="11" format="48">
      <pivotArea type="data" outline="0" fieldPosition="0">
        <references count="3">
          <reference field="4294967294" count="1" selected="0">
            <x v="0"/>
          </reference>
          <reference field="0" count="1" selected="0">
            <x v="86"/>
          </reference>
          <reference field="17" count="1" selected="0">
            <x v="45"/>
          </reference>
        </references>
      </pivotArea>
    </chartFormat>
    <chartFormat chart="11" format="49">
      <pivotArea type="data" outline="0" fieldPosition="0">
        <references count="3">
          <reference field="4294967294" count="1" selected="0">
            <x v="0"/>
          </reference>
          <reference field="0" count="1" selected="0">
            <x v="81"/>
          </reference>
          <reference field="17" count="1" selected="0">
            <x v="29"/>
          </reference>
        </references>
      </pivotArea>
    </chartFormat>
    <chartFormat chart="11" format="50">
      <pivotArea type="data" outline="0" fieldPosition="0">
        <references count="3">
          <reference field="4294967294" count="1" selected="0">
            <x v="0"/>
          </reference>
          <reference field="0" count="1" selected="0">
            <x v="31"/>
          </reference>
          <reference field="17" count="1" selected="0">
            <x v="29"/>
          </reference>
        </references>
      </pivotArea>
    </chartFormat>
    <chartFormat chart="11" format="51">
      <pivotArea type="data" outline="0" fieldPosition="0">
        <references count="3">
          <reference field="4294967294" count="1" selected="0">
            <x v="0"/>
          </reference>
          <reference field="0" count="1" selected="0">
            <x v="82"/>
          </reference>
          <reference field="17" count="1" selected="0">
            <x v="29"/>
          </reference>
        </references>
      </pivotArea>
    </chartFormat>
    <chartFormat chart="11" format="52">
      <pivotArea type="data" outline="0" fieldPosition="0">
        <references count="3">
          <reference field="4294967294" count="1" selected="0">
            <x v="0"/>
          </reference>
          <reference field="0" count="1" selected="0">
            <x v="58"/>
          </reference>
          <reference field="17" count="1" selected="0">
            <x v="54"/>
          </reference>
        </references>
      </pivotArea>
    </chartFormat>
    <chartFormat chart="11" format="53">
      <pivotArea type="data" outline="0" fieldPosition="0">
        <references count="3">
          <reference field="4294967294" count="1" selected="0">
            <x v="0"/>
          </reference>
          <reference field="0" count="1" selected="0">
            <x v="28"/>
          </reference>
          <reference field="17" count="1" selected="0">
            <x v="29"/>
          </reference>
        </references>
      </pivotArea>
    </chartFormat>
    <chartFormat chart="11" format="54">
      <pivotArea type="data" outline="0" fieldPosition="0">
        <references count="3">
          <reference field="4294967294" count="1" selected="0">
            <x v="0"/>
          </reference>
          <reference field="0" count="1" selected="0">
            <x v="44"/>
          </reference>
          <reference field="17" count="1" selected="0">
            <x v="2"/>
          </reference>
        </references>
      </pivotArea>
    </chartFormat>
    <chartFormat chart="11" format="55">
      <pivotArea type="data" outline="0" fieldPosition="0">
        <references count="3">
          <reference field="4294967294" count="1" selected="0">
            <x v="0"/>
          </reference>
          <reference field="0" count="1" selected="0">
            <x v="86"/>
          </reference>
          <reference field="17" count="1" selected="0">
            <x v="58"/>
          </reference>
        </references>
      </pivotArea>
    </chartFormat>
    <chartFormat chart="11" format="56">
      <pivotArea type="data" outline="0" fieldPosition="0">
        <references count="3">
          <reference field="4294967294" count="1" selected="0">
            <x v="0"/>
          </reference>
          <reference field="0" count="1" selected="0">
            <x v="45"/>
          </reference>
          <reference field="17" count="1" selected="0">
            <x v="29"/>
          </reference>
        </references>
      </pivotArea>
    </chartFormat>
    <chartFormat chart="11" format="57">
      <pivotArea type="data" outline="0" fieldPosition="0">
        <references count="3">
          <reference field="4294967294" count="1" selected="0">
            <x v="0"/>
          </reference>
          <reference field="0" count="1" selected="0">
            <x v="63"/>
          </reference>
          <reference field="17" count="1" selected="0">
            <x v="55"/>
          </reference>
        </references>
      </pivotArea>
    </chartFormat>
    <chartFormat chart="11" format="58">
      <pivotArea type="data" outline="0" fieldPosition="0">
        <references count="3">
          <reference field="4294967294" count="1" selected="0">
            <x v="0"/>
          </reference>
          <reference field="0" count="1" selected="0">
            <x v="60"/>
          </reference>
          <reference field="17" count="1" selected="0">
            <x v="30"/>
          </reference>
        </references>
      </pivotArea>
    </chartFormat>
    <chartFormat chart="11" format="59">
      <pivotArea type="data" outline="0" fieldPosition="0">
        <references count="3">
          <reference field="4294967294" count="1" selected="0">
            <x v="0"/>
          </reference>
          <reference field="0" count="1" selected="0">
            <x v="55"/>
          </reference>
          <reference field="17" count="1" selected="0">
            <x v="40"/>
          </reference>
        </references>
      </pivotArea>
    </chartFormat>
    <chartFormat chart="11" format="60">
      <pivotArea type="data" outline="0" fieldPosition="0">
        <references count="3">
          <reference field="4294967294" count="1" selected="0">
            <x v="0"/>
          </reference>
          <reference field="0" count="1" selected="0">
            <x v="29"/>
          </reference>
          <reference field="17" count="1" selected="0">
            <x v="53"/>
          </reference>
        </references>
      </pivotArea>
    </chartFormat>
    <chartFormat chart="11" format="61">
      <pivotArea type="data" outline="0" fieldPosition="0">
        <references count="3">
          <reference field="4294967294" count="1" selected="0">
            <x v="0"/>
          </reference>
          <reference field="0" count="1" selected="0">
            <x v="41"/>
          </reference>
          <reference field="17" count="1" selected="0">
            <x v="60"/>
          </reference>
        </references>
      </pivotArea>
    </chartFormat>
    <chartFormat chart="11" format="62">
      <pivotArea type="data" outline="0" fieldPosition="0">
        <references count="3">
          <reference field="4294967294" count="1" selected="0">
            <x v="0"/>
          </reference>
          <reference field="0" count="1" selected="0">
            <x v="88"/>
          </reference>
          <reference field="17" count="1" selected="0">
            <x v="59"/>
          </reference>
        </references>
      </pivotArea>
    </chartFormat>
    <chartFormat chart="11" format="63">
      <pivotArea type="data" outline="0" fieldPosition="0">
        <references count="3">
          <reference field="4294967294" count="1" selected="0">
            <x v="0"/>
          </reference>
          <reference field="0" count="1" selected="0">
            <x v="91"/>
          </reference>
          <reference field="17" count="1" selected="0">
            <x v="6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Tabla dinámica2"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20">
  <location ref="H17:I19" firstHeaderRow="1" firstDataRow="1" firstDataCol="1"/>
  <pivotFields count="18">
    <pivotField showAll="0">
      <items count="109">
        <item h="1" m="1" x="104"/>
        <item h="1" x="0"/>
        <item h="1" m="1" x="72"/>
        <item h="1" m="1" x="91"/>
        <item h="1" m="1" x="62"/>
        <item h="1" x="9"/>
        <item h="1" m="1" x="97"/>
        <item h="1" m="1" x="96"/>
        <item h="1" x="1"/>
        <item h="1" x="2"/>
        <item h="1" x="4"/>
        <item h="1" x="7"/>
        <item h="1" x="5"/>
        <item h="1" x="8"/>
        <item h="1" m="1" x="98"/>
        <item h="1" x="20"/>
        <item h="1" x="19"/>
        <item h="1" m="1" x="53"/>
        <item h="1" m="1" x="85"/>
        <item h="1" m="1" x="77"/>
        <item h="1" m="1" x="83"/>
        <item h="1" m="1" x="101"/>
        <item h="1" m="1" x="46"/>
        <item h="1" m="1" x="66"/>
        <item h="1" m="1" x="88"/>
        <item h="1" x="25"/>
        <item h="1" x="24"/>
        <item h="1" m="1" x="82"/>
        <item h="1" m="1" x="57"/>
        <item h="1" m="1" x="100"/>
        <item h="1" m="1" x="74"/>
        <item h="1" m="1" x="94"/>
        <item h="1" m="1" x="61"/>
        <item h="1" m="1" x="71"/>
        <item h="1" m="1" x="81"/>
        <item h="1" x="11"/>
        <item h="1" m="1" x="102"/>
        <item h="1" m="1" x="69"/>
        <item h="1" x="27"/>
        <item h="1" x="10"/>
        <item h="1" m="1" x="78"/>
        <item h="1" m="1" x="79"/>
        <item h="1" m="1" x="92"/>
        <item h="1" m="1" x="44"/>
        <item h="1" m="1" x="64"/>
        <item h="1" m="1" x="45"/>
        <item h="1" x="26"/>
        <item h="1" m="1" x="47"/>
        <item h="1" m="1" x="63"/>
        <item h="1" x="21"/>
        <item h="1" x="22"/>
        <item h="1" x="23"/>
        <item h="1" m="1" x="105"/>
        <item h="1" m="1" x="56"/>
        <item h="1" m="1" x="86"/>
        <item h="1" m="1" x="55"/>
        <item h="1" m="1" x="80"/>
        <item h="1" m="1" x="60"/>
        <item h="1" m="1" x="87"/>
        <item h="1" m="1" x="65"/>
        <item h="1" m="1" x="95"/>
        <item h="1" m="1" x="70"/>
        <item h="1" x="13"/>
        <item h="1" x="12"/>
        <item h="1" x="14"/>
        <item h="1" m="1" x="49"/>
        <item h="1" x="16"/>
        <item h="1" x="15"/>
        <item h="1" x="17"/>
        <item h="1" x="18"/>
        <item h="1" m="1" x="54"/>
        <item h="1" m="1" x="58"/>
        <item h="1" m="1" x="59"/>
        <item h="1" m="1" x="48"/>
        <item h="1" m="1" x="90"/>
        <item h="1" m="1" x="106"/>
        <item h="1" m="1" x="67"/>
        <item h="1" m="1" x="50"/>
        <item h="1" m="1" x="43"/>
        <item h="1" m="1" x="75"/>
        <item h="1" m="1" x="103"/>
        <item h="1" m="1" x="107"/>
        <item h="1" m="1" x="52"/>
        <item h="1" m="1" x="68"/>
        <item h="1" m="1" x="51"/>
        <item h="1" x="3"/>
        <item h="1" x="6"/>
        <item h="1" x="28"/>
        <item h="1" m="1" x="89"/>
        <item h="1" m="1" x="84"/>
        <item h="1" m="1" x="73"/>
        <item h="1" x="33"/>
        <item h="1" x="32"/>
        <item h="1" x="34"/>
        <item h="1" x="30"/>
        <item h="1" x="35"/>
        <item h="1" x="37"/>
        <item h="1" m="1" x="76"/>
        <item h="1" x="31"/>
        <item h="1" x="38"/>
        <item h="1" x="36"/>
        <item h="1" x="29"/>
        <item h="1" x="39"/>
        <item h="1" x="42"/>
        <item h="1" x="40"/>
        <item h="1" m="1" x="99"/>
        <item x="41"/>
        <item h="1" m="1" x="93"/>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axis="axisRow" showAll="0" defaultSubtotal="0">
      <items count="13">
        <item m="1" x="8"/>
        <item x="4"/>
        <item x="5"/>
        <item x="1"/>
        <item x="3"/>
        <item m="1" x="9"/>
        <item m="1" x="7"/>
        <item m="1" x="10"/>
        <item x="0"/>
        <item m="1" x="11"/>
        <item m="1" x="12"/>
        <item x="6"/>
        <item x="2"/>
      </items>
    </pivotField>
    <pivotField showAll="0" defaultSubtotal="0"/>
    <pivotField showAll="0" defaultSubtotal="0"/>
  </pivotFields>
  <rowFields count="1">
    <field x="15"/>
  </rowFields>
  <rowItems count="2">
    <i>
      <x v="8"/>
    </i>
    <i t="grand">
      <x/>
    </i>
  </rowItems>
  <colItems count="1">
    <i/>
  </colItems>
  <dataFields count="1">
    <dataField name="Cuenta de PRIMER SEGUIMIENTO" fld="5" subtotal="count" baseField="0" baseItem="0"/>
  </dataFields>
  <chartFormats count="16">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8" format="5" series="1">
      <pivotArea type="data" outline="0" fieldPosition="0">
        <references count="1">
          <reference field="4294967294" count="1" selected="0">
            <x v="0"/>
          </reference>
        </references>
      </pivotArea>
    </chartFormat>
    <chartFormat chart="18" format="6">
      <pivotArea type="data" outline="0" fieldPosition="0">
        <references count="2">
          <reference field="4294967294" count="1" selected="0">
            <x v="0"/>
          </reference>
          <reference field="15" count="1" selected="0">
            <x v="1"/>
          </reference>
        </references>
      </pivotArea>
    </chartFormat>
    <chartFormat chart="19" format="7" series="1">
      <pivotArea type="data" outline="0" fieldPosition="0">
        <references count="1">
          <reference field="4294967294" count="1" selected="0">
            <x v="0"/>
          </reference>
        </references>
      </pivotArea>
    </chartFormat>
    <chartFormat chart="19" format="8">
      <pivotArea type="data" outline="0" fieldPosition="0">
        <references count="2">
          <reference field="4294967294" count="1" selected="0">
            <x v="0"/>
          </reference>
          <reference field="15" count="1" selected="0">
            <x v="1"/>
          </reference>
        </references>
      </pivotArea>
    </chartFormat>
    <chartFormat chart="19" format="9">
      <pivotArea type="data" outline="0" fieldPosition="0">
        <references count="2">
          <reference field="4294967294" count="1" selected="0">
            <x v="0"/>
          </reference>
          <reference field="15" count="1" selected="0">
            <x v="5"/>
          </reference>
        </references>
      </pivotArea>
    </chartFormat>
    <chartFormat chart="19" format="10">
      <pivotArea type="data" outline="0" fieldPosition="0">
        <references count="2">
          <reference field="4294967294" count="1" selected="0">
            <x v="0"/>
          </reference>
          <reference field="15" count="1" selected="0">
            <x v="4"/>
          </reference>
        </references>
      </pivotArea>
    </chartFormat>
    <chartFormat chart="19" format="11">
      <pivotArea type="data" outline="0" fieldPosition="0">
        <references count="2">
          <reference field="4294967294" count="1" selected="0">
            <x v="0"/>
          </reference>
          <reference field="15" count="1" selected="0">
            <x v="3"/>
          </reference>
        </references>
      </pivotArea>
    </chartFormat>
    <chartFormat chart="19" format="12">
      <pivotArea type="data" outline="0" fieldPosition="0">
        <references count="2">
          <reference field="4294967294" count="1" selected="0">
            <x v="0"/>
          </reference>
          <reference field="15" count="1" selected="0">
            <x v="2"/>
          </reference>
        </references>
      </pivotArea>
    </chartFormat>
    <chartFormat chart="19" format="13">
      <pivotArea type="data" outline="0" fieldPosition="0">
        <references count="2">
          <reference field="4294967294" count="1" selected="0">
            <x v="0"/>
          </reference>
          <reference field="15" count="1" selected="0">
            <x v="0"/>
          </reference>
        </references>
      </pivotArea>
    </chartFormat>
    <chartFormat chart="19" format="14">
      <pivotArea type="data" outline="0" fieldPosition="0">
        <references count="2">
          <reference field="4294967294" count="1" selected="0">
            <x v="0"/>
          </reference>
          <reference field="15" count="1" selected="0">
            <x v="7"/>
          </reference>
        </references>
      </pivotArea>
    </chartFormat>
    <chartFormat chart="19" format="15">
      <pivotArea type="data" outline="0" fieldPosition="0">
        <references count="2">
          <reference field="4294967294" count="1" selected="0">
            <x v="0"/>
          </reference>
          <reference field="15" count="1" selected="0">
            <x v="8"/>
          </reference>
        </references>
      </pivotArea>
    </chartFormat>
    <chartFormat chart="19" format="16">
      <pivotArea type="data" outline="0" fieldPosition="0">
        <references count="2">
          <reference field="4294967294" count="1" selected="0">
            <x v="0"/>
          </reference>
          <reference field="15" count="1" selected="0">
            <x v="9"/>
          </reference>
        </references>
      </pivotArea>
    </chartFormat>
    <chartFormat chart="19" format="17">
      <pivotArea type="data" outline="0" fieldPosition="0">
        <references count="2">
          <reference field="4294967294" count="1" selected="0">
            <x v="0"/>
          </reference>
          <reference field="15" count="1" selected="0">
            <x v="12"/>
          </reference>
        </references>
      </pivotArea>
    </chartFormat>
    <chartFormat chart="19" format="18">
      <pivotArea type="data" outline="0" fieldPosition="0">
        <references count="2">
          <reference field="4294967294" count="1" selected="0">
            <x v="0"/>
          </reference>
          <reference field="15" count="1" selected="0">
            <x v="1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1"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9">
  <location ref="G3:Q5" firstHeaderRow="0" firstDataRow="1" firstDataCol="1"/>
  <pivotFields count="18">
    <pivotField axis="axisRow" showAll="0">
      <items count="109">
        <item h="1" m="1" x="104"/>
        <item h="1" m="1" x="53"/>
        <item h="1" m="1" x="77"/>
        <item h="1" m="1" x="101"/>
        <item h="1" m="1" x="66"/>
        <item h="1" m="1" x="82"/>
        <item h="1" m="1" x="57"/>
        <item h="1" m="1" x="100"/>
        <item h="1" m="1" x="74"/>
        <item h="1" m="1" x="94"/>
        <item h="1" m="1" x="61"/>
        <item h="1" m="1" x="69"/>
        <item h="1" m="1" x="79"/>
        <item h="1" m="1" x="92"/>
        <item h="1" m="1" x="44"/>
        <item h="1" m="1" x="64"/>
        <item h="1" m="1" x="45"/>
        <item h="1" x="26"/>
        <item h="1" m="1" x="63"/>
        <item h="1" m="1" x="54"/>
        <item h="1" m="1" x="58"/>
        <item h="1" m="1" x="106"/>
        <item h="1" m="1" x="67"/>
        <item h="1" m="1" x="75"/>
        <item h="1" m="1" x="103"/>
        <item h="1" m="1" x="68"/>
        <item h="1" m="1" x="89"/>
        <item h="1" m="1" x="71"/>
        <item h="1" x="27"/>
        <item h="1" x="28"/>
        <item h="1" x="33"/>
        <item h="1" x="42"/>
        <item h="1" m="1" x="88"/>
        <item h="1" m="1" x="84"/>
        <item h="1" m="1" x="73"/>
        <item h="1" m="1" x="93"/>
        <item h="1" x="34"/>
        <item h="1" x="35"/>
        <item h="1" x="36"/>
        <item h="1" m="1" x="76"/>
        <item h="1" x="38"/>
        <item h="1" x="39"/>
        <item h="1" x="40"/>
        <item h="1" x="37"/>
        <item h="1" m="1" x="78"/>
        <item h="1" x="29"/>
        <item h="1" x="30"/>
        <item h="1" x="31"/>
        <item h="1" x="32"/>
        <item h="1" m="1" x="51"/>
        <item h="1" m="1" x="50"/>
        <item h="1" m="1" x="43"/>
        <item h="1" m="1" x="90"/>
        <item h="1" m="1" x="48"/>
        <item h="1" m="1" x="107"/>
        <item h="1" x="25"/>
        <item h="1" m="1" x="85"/>
        <item h="1" m="1" x="81"/>
        <item h="1" x="10"/>
        <item h="1" x="11"/>
        <item h="1" x="24"/>
        <item h="1" m="1" x="105"/>
        <item h="1" x="19"/>
        <item h="1" x="20"/>
        <item h="1" x="0"/>
        <item h="1" x="9"/>
        <item h="1" m="1" x="56"/>
        <item h="1" m="1" x="86"/>
        <item h="1" m="1" x="80"/>
        <item h="1" m="1" x="60"/>
        <item h="1" m="1" x="87"/>
        <item h="1" m="1" x="95"/>
        <item h="1" m="1" x="70"/>
        <item h="1" m="1" x="52"/>
        <item h="1" m="1" x="59"/>
        <item h="1" m="1" x="55"/>
        <item h="1" m="1" x="65"/>
        <item h="1" x="12"/>
        <item h="1" x="13"/>
        <item h="1" x="14"/>
        <item h="1" m="1" x="49"/>
        <item h="1" x="15"/>
        <item h="1" x="16"/>
        <item h="1" x="17"/>
        <item h="1" x="18"/>
        <item h="1" m="1" x="47"/>
        <item h="1" m="1" x="83"/>
        <item h="1" x="21"/>
        <item h="1" x="22"/>
        <item h="1" x="23"/>
        <item h="1" m="1" x="99"/>
        <item x="41"/>
        <item h="1" m="1" x="72"/>
        <item h="1" m="1" x="91"/>
        <item h="1" m="1" x="46"/>
        <item h="1" m="1" x="62"/>
        <item h="1" m="1" x="96"/>
        <item h="1" m="1" x="102"/>
        <item h="1" m="1" x="97"/>
        <item h="1" m="1" x="98"/>
        <item h="1" x="1"/>
        <item h="1" x="2"/>
        <item h="1" x="3"/>
        <item h="1" x="4"/>
        <item h="1" x="5"/>
        <item h="1" x="6"/>
        <item h="1" x="7"/>
        <item h="1" x="8"/>
        <item t="default"/>
      </items>
    </pivotField>
    <pivotField showAll="0" defaultSubtotal="0"/>
    <pivotField numFmtId="1" showAll="0"/>
    <pivotField numFmtId="9" showAll="0"/>
    <pivotField numFmtId="9"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defaultSubtotal="0"/>
    <pivotField showAll="0" defaultSubtotal="0"/>
    <pivotField showAll="0" defaultSubtotal="0"/>
    <pivotField showAll="0" defaultSubtotal="0"/>
  </pivotFields>
  <rowFields count="1">
    <field x="0"/>
  </rowFields>
  <rowItems count="2">
    <i>
      <x v="91"/>
    </i>
    <i t="grand">
      <x/>
    </i>
  </rowItems>
  <colFields count="1">
    <field x="-2"/>
  </colFields>
  <colItems count="10">
    <i>
      <x/>
    </i>
    <i i="1">
      <x v="1"/>
    </i>
    <i i="2">
      <x v="2"/>
    </i>
    <i i="3">
      <x v="3"/>
    </i>
    <i i="4">
      <x v="4"/>
    </i>
    <i i="5">
      <x v="5"/>
    </i>
    <i i="6">
      <x v="6"/>
    </i>
    <i i="7">
      <x v="7"/>
    </i>
    <i i="8">
      <x v="8"/>
    </i>
    <i i="9">
      <x v="9"/>
    </i>
  </colItems>
  <dataFields count="10">
    <dataField name="1 SEGUIMIENTO" fld="5" subtotal="min" baseField="0" baseItem="26" numFmtId="9"/>
    <dataField name="2 SEGUIMIENTO " fld="6" subtotal="min" baseField="0" baseItem="26" numFmtId="9"/>
    <dataField name="3 SEGUIMIENTO " fld="7" subtotal="min" baseField="0" baseItem="3" numFmtId="9"/>
    <dataField name="4 SEGUIMIENTO " fld="8" subtotal="min" baseField="0" baseItem="26"/>
    <dataField name="5 SEGUIMIENTO " fld="9" subtotal="min" baseField="0" baseItem="26"/>
    <dataField name="6 SEGUIMIENTO" fld="10" baseField="0" baseItem="0"/>
    <dataField name="7 SEGUIMIENTO" fld="11" baseField="0" baseItem="0"/>
    <dataField name="8 SEGUIMIENTO" fld="12" baseField="0" baseItem="3"/>
    <dataField name="9 SEGUIMIENTO" fld="13" baseField="0" baseItem="3"/>
    <dataField name="10 SEGUIMIENTO" fld="14" subtotal="count" baseField="0" baseItem="42"/>
  </dataFields>
  <formats count="4">
    <format dxfId="4">
      <pivotArea collapsedLevelsAreSubtotals="1" fieldPosition="0">
        <references count="2">
          <reference field="4294967294" count="1" selected="0">
            <x v="3"/>
          </reference>
          <reference field="0" count="0"/>
        </references>
      </pivotArea>
    </format>
    <format dxfId="3">
      <pivotArea collapsedLevelsAreSubtotals="1" fieldPosition="0">
        <references count="2">
          <reference field="4294967294" count="1" selected="0">
            <x v="4"/>
          </reference>
          <reference field="0" count="0"/>
        </references>
      </pivotArea>
    </format>
    <format dxfId="2">
      <pivotArea collapsedLevelsAreSubtotals="1" fieldPosition="0">
        <references count="2">
          <reference field="4294967294" count="1" selected="0">
            <x v="5"/>
          </reference>
          <reference field="0" count="0"/>
        </references>
      </pivotArea>
    </format>
    <format dxfId="1">
      <pivotArea collapsedLevelsAreSubtotals="1" fieldPosition="0">
        <references count="2">
          <reference field="4294967294" count="1" selected="0">
            <x v="6"/>
          </reference>
          <reference field="0" count="0"/>
        </references>
      </pivotArea>
    </format>
  </formats>
  <chartFormats count="12">
    <chartFormat chart="3" format="84" series="1">
      <pivotArea type="data" outline="0" fieldPosition="0">
        <references count="1">
          <reference field="4294967294" count="1" selected="0">
            <x v="0"/>
          </reference>
        </references>
      </pivotArea>
    </chartFormat>
    <chartFormat chart="3" format="85" series="1">
      <pivotArea type="data" outline="0" fieldPosition="0">
        <references count="1">
          <reference field="4294967294" count="1" selected="0">
            <x v="1"/>
          </reference>
        </references>
      </pivotArea>
    </chartFormat>
    <chartFormat chart="3" format="86" series="1">
      <pivotArea type="data" outline="0" fieldPosition="0">
        <references count="1">
          <reference field="4294967294" count="1" selected="0">
            <x v="2"/>
          </reference>
        </references>
      </pivotArea>
    </chartFormat>
    <chartFormat chart="3" format="87" series="1">
      <pivotArea type="data" outline="0" fieldPosition="0">
        <references count="1">
          <reference field="4294967294" count="1" selected="0">
            <x v="3"/>
          </reference>
        </references>
      </pivotArea>
    </chartFormat>
    <chartFormat chart="3" format="88" series="1">
      <pivotArea type="data" outline="0" fieldPosition="0">
        <references count="1">
          <reference field="4294967294" count="1" selected="0">
            <x v="4"/>
          </reference>
        </references>
      </pivotArea>
    </chartFormat>
    <chartFormat chart="3" format="89" series="1">
      <pivotArea type="data" outline="0" fieldPosition="0">
        <references count="1">
          <reference field="4294967294" count="1" selected="0">
            <x v="5"/>
          </reference>
        </references>
      </pivotArea>
    </chartFormat>
    <chartFormat chart="3" format="90" series="1">
      <pivotArea type="data" outline="0" fieldPosition="0">
        <references count="1">
          <reference field="4294967294" count="1" selected="0">
            <x v="6"/>
          </reference>
        </references>
      </pivotArea>
    </chartFormat>
    <chartFormat chart="3" format="95" series="1">
      <pivotArea type="data" outline="0" fieldPosition="0">
        <references count="1">
          <reference field="4294967294" count="1" selected="0">
            <x v="7"/>
          </reference>
        </references>
      </pivotArea>
    </chartFormat>
    <chartFormat chart="3" format="97" series="1">
      <pivotArea type="data" outline="0" fieldPosition="0">
        <references count="1">
          <reference field="4294967294" count="1" selected="0">
            <x v="8"/>
          </reference>
        </references>
      </pivotArea>
    </chartFormat>
    <chartFormat chart="3" format="98">
      <pivotArea type="data" outline="0" fieldPosition="0">
        <references count="2">
          <reference field="4294967294" count="1" selected="0">
            <x v="2"/>
          </reference>
          <reference field="0" count="1" selected="0">
            <x v="55"/>
          </reference>
        </references>
      </pivotArea>
    </chartFormat>
    <chartFormat chart="3" format="99">
      <pivotArea type="data" outline="0" fieldPosition="0">
        <references count="2">
          <reference field="4294967294" count="1" selected="0">
            <x v="5"/>
          </reference>
          <reference field="0" count="1" selected="0">
            <x v="7"/>
          </reference>
        </references>
      </pivotArea>
    </chartFormat>
    <chartFormat chart="3" format="100" series="1">
      <pivotArea type="data" outline="0" fieldPosition="0">
        <references count="1">
          <reference field="4294967294"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LANES_DE_MEJORAMIENTO" xr10:uid="{00000000-0013-0000-FFFF-FFFF01000000}" sourceName="PLANES DE MEJORAMIENTO">
  <pivotTables>
    <pivotTable tabId="8" name="Tabla dinámica5"/>
    <pivotTable tabId="8" name="Tabla dinámica7"/>
    <pivotTable tabId="8" name="Tabla dinámica1"/>
    <pivotTable tabId="8" name="Tabla dinámica6"/>
    <pivotTable tabId="8" name="Tabla dinámica3"/>
    <pivotTable tabId="8" name="Tabla dinámica2"/>
  </pivotTables>
  <data>
    <tabular pivotCacheId="1" sortOrder="descending">
      <items count="108">
        <i x="41" s="1"/>
        <i x="40"/>
        <i x="42"/>
        <i x="39"/>
        <i x="29"/>
        <i x="36"/>
        <i x="38"/>
        <i x="31"/>
        <i x="37"/>
        <i x="35"/>
        <i x="30"/>
        <i x="34"/>
        <i x="32"/>
        <i x="33"/>
        <i x="28"/>
        <i x="6"/>
        <i x="3"/>
        <i x="18"/>
        <i x="17"/>
        <i x="15"/>
        <i x="16"/>
        <i x="14"/>
        <i x="12"/>
        <i x="13"/>
        <i x="23"/>
        <i x="22"/>
        <i x="21"/>
        <i x="26"/>
        <i x="10"/>
        <i x="27"/>
        <i x="11"/>
        <i x="24"/>
        <i x="25"/>
        <i x="19"/>
        <i x="20"/>
        <i x="8"/>
        <i x="5"/>
        <i x="7"/>
        <i x="4"/>
        <i x="2"/>
        <i x="1"/>
        <i x="9"/>
        <i x="0"/>
        <i x="93" nd="1"/>
        <i x="99" nd="1"/>
        <i x="76" nd="1"/>
        <i x="73" nd="1"/>
        <i x="84" nd="1"/>
        <i x="89" nd="1"/>
        <i x="51" nd="1"/>
        <i x="68" nd="1"/>
        <i x="52" nd="1"/>
        <i x="107" nd="1"/>
        <i x="103" nd="1"/>
        <i x="75" nd="1"/>
        <i x="43" nd="1"/>
        <i x="50" nd="1"/>
        <i x="67" nd="1"/>
        <i x="106" nd="1"/>
        <i x="90" nd="1"/>
        <i x="48" nd="1"/>
        <i x="59" nd="1"/>
        <i x="58" nd="1"/>
        <i x="54" nd="1"/>
        <i x="49" nd="1"/>
        <i x="70" nd="1"/>
        <i x="95" nd="1"/>
        <i x="65" nd="1"/>
        <i x="87" nd="1"/>
        <i x="60" nd="1"/>
        <i x="80" nd="1"/>
        <i x="55" nd="1"/>
        <i x="86" nd="1"/>
        <i x="56" nd="1"/>
        <i x="105" nd="1"/>
        <i x="63" nd="1"/>
        <i x="47" nd="1"/>
        <i x="45" nd="1"/>
        <i x="64" nd="1"/>
        <i x="44" nd="1"/>
        <i x="92" nd="1"/>
        <i x="79" nd="1"/>
        <i x="78" nd="1"/>
        <i x="69" nd="1"/>
        <i x="102" nd="1"/>
        <i x="81" nd="1"/>
        <i x="71" nd="1"/>
        <i x="61" nd="1"/>
        <i x="94" nd="1"/>
        <i x="74" nd="1"/>
        <i x="100" nd="1"/>
        <i x="57" nd="1"/>
        <i x="82" nd="1"/>
        <i x="88" nd="1"/>
        <i x="66" nd="1"/>
        <i x="46" nd="1"/>
        <i x="101" nd="1"/>
        <i x="83" nd="1"/>
        <i x="77" nd="1"/>
        <i x="85" nd="1"/>
        <i x="53" nd="1"/>
        <i x="98" nd="1"/>
        <i x="96" nd="1"/>
        <i x="97" nd="1"/>
        <i x="62" nd="1"/>
        <i x="91" nd="1"/>
        <i x="72" nd="1"/>
        <i x="104"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LANES DE MEJORAMIENTO" xr10:uid="{00000000-0014-0000-FFFF-FFFF01000000}" cache="SegmentaciónDeDatos_PLANES_DE_MEJORAMIENTO" caption="PLANES DE MEJORAMIENTO" rowHeight="2413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Q24"/>
  <sheetViews>
    <sheetView topLeftCell="D31" zoomScale="98" zoomScaleNormal="98" workbookViewId="0"/>
  </sheetViews>
  <sheetFormatPr baseColWidth="10" defaultColWidth="11.44140625" defaultRowHeight="14.4" x14ac:dyDescent="0.3"/>
  <cols>
    <col min="1" max="1" width="47.44140625" customWidth="1"/>
    <col min="2" max="2" width="34.5546875" style="30" customWidth="1"/>
    <col min="3" max="3" width="17.88671875" style="30" customWidth="1"/>
    <col min="4" max="4" width="42.33203125" customWidth="1"/>
    <col min="5" max="5" width="79.6640625" customWidth="1"/>
    <col min="6" max="6" width="30.88671875" customWidth="1"/>
    <col min="7" max="7" width="42.33203125" customWidth="1"/>
    <col min="8" max="8" width="17.5546875" customWidth="1"/>
    <col min="9" max="9" width="30.88671875" customWidth="1"/>
    <col min="10" max="12" width="15.5546875" customWidth="1"/>
    <col min="13" max="16" width="15.109375" customWidth="1"/>
    <col min="17" max="17" width="16.33203125" customWidth="1"/>
    <col min="18" max="24" width="7.5546875" customWidth="1"/>
    <col min="25" max="25" width="3.44140625" customWidth="1"/>
    <col min="26" max="26" width="15.109375" customWidth="1"/>
    <col min="27" max="27" width="17.44140625" customWidth="1"/>
    <col min="28" max="28" width="6.44140625" customWidth="1"/>
    <col min="29" max="29" width="9.44140625" customWidth="1"/>
    <col min="30" max="30" width="6.44140625" customWidth="1"/>
    <col min="31" max="31" width="9.44140625" customWidth="1"/>
    <col min="32" max="32" width="6.44140625" customWidth="1"/>
    <col min="33" max="33" width="9.44140625" customWidth="1"/>
    <col min="34" max="34" width="7.44140625" customWidth="1"/>
    <col min="35" max="35" width="10.33203125" customWidth="1"/>
    <col min="36" max="36" width="12.5546875" bestFit="1" customWidth="1"/>
  </cols>
  <sheetData>
    <row r="3" spans="1:17" x14ac:dyDescent="0.3">
      <c r="B3" s="2" t="s">
        <v>0</v>
      </c>
      <c r="C3"/>
      <c r="D3" s="2" t="s">
        <v>1</v>
      </c>
      <c r="E3" t="s">
        <v>2</v>
      </c>
      <c r="G3" s="2" t="s">
        <v>1</v>
      </c>
      <c r="H3" t="s">
        <v>3</v>
      </c>
      <c r="I3" t="s">
        <v>4</v>
      </c>
      <c r="J3" t="s">
        <v>5</v>
      </c>
      <c r="K3" t="s">
        <v>6</v>
      </c>
      <c r="L3" t="s">
        <v>7</v>
      </c>
      <c r="M3" t="s">
        <v>8</v>
      </c>
      <c r="N3" t="s">
        <v>9</v>
      </c>
      <c r="O3" t="s">
        <v>10</v>
      </c>
      <c r="P3" t="s">
        <v>11</v>
      </c>
      <c r="Q3" t="s">
        <v>111</v>
      </c>
    </row>
    <row r="4" spans="1:17" x14ac:dyDescent="0.3">
      <c r="A4" s="2" t="s">
        <v>12</v>
      </c>
      <c r="B4" t="s">
        <v>147</v>
      </c>
      <c r="C4" t="s">
        <v>14</v>
      </c>
      <c r="D4" s="3" t="s">
        <v>147</v>
      </c>
      <c r="E4">
        <v>1</v>
      </c>
      <c r="G4" s="3" t="s">
        <v>147</v>
      </c>
      <c r="H4" s="4">
        <v>0.89</v>
      </c>
      <c r="I4" s="4"/>
      <c r="J4" s="4"/>
      <c r="K4" s="4"/>
      <c r="L4" s="4"/>
      <c r="M4" s="4"/>
      <c r="N4" s="4"/>
    </row>
    <row r="5" spans="1:17" x14ac:dyDescent="0.3">
      <c r="A5" s="3" t="s">
        <v>15</v>
      </c>
      <c r="B5">
        <v>0.89</v>
      </c>
      <c r="C5">
        <v>0.89</v>
      </c>
      <c r="D5" s="3" t="s">
        <v>14</v>
      </c>
      <c r="E5">
        <v>1</v>
      </c>
      <c r="G5" s="3" t="s">
        <v>14</v>
      </c>
      <c r="H5" s="4">
        <v>0.89</v>
      </c>
      <c r="I5" s="4"/>
      <c r="J5" s="4"/>
    </row>
    <row r="6" spans="1:17" x14ac:dyDescent="0.3">
      <c r="A6" s="3" t="s">
        <v>16</v>
      </c>
      <c r="B6">
        <v>0.10999999999999999</v>
      </c>
      <c r="C6">
        <v>0.10999999999999999</v>
      </c>
    </row>
    <row r="7" spans="1:17" x14ac:dyDescent="0.3">
      <c r="A7" t="s">
        <v>17</v>
      </c>
      <c r="B7" s="28">
        <f>+COUNT(REPORTE!D7:D49)</f>
        <v>43</v>
      </c>
    </row>
    <row r="9" spans="1:17" x14ac:dyDescent="0.3">
      <c r="A9" s="14"/>
      <c r="B9" s="31"/>
      <c r="C9" s="31"/>
    </row>
    <row r="10" spans="1:17" x14ac:dyDescent="0.3">
      <c r="A10" s="15"/>
      <c r="B10" s="32"/>
      <c r="C10" s="32"/>
    </row>
    <row r="11" spans="1:17" x14ac:dyDescent="0.3">
      <c r="A11" s="16"/>
      <c r="B11" s="32"/>
      <c r="C11" s="32"/>
    </row>
    <row r="12" spans="1:17" x14ac:dyDescent="0.3">
      <c r="A12" s="16"/>
      <c r="B12" s="32"/>
      <c r="C12" s="32"/>
    </row>
    <row r="13" spans="1:17" x14ac:dyDescent="0.3">
      <c r="A13" s="16"/>
      <c r="B13" s="32"/>
      <c r="C13" s="32"/>
    </row>
    <row r="14" spans="1:17" x14ac:dyDescent="0.3">
      <c r="A14" s="17"/>
      <c r="B14" s="33"/>
      <c r="C14" s="33"/>
    </row>
    <row r="16" spans="1:17" x14ac:dyDescent="0.3">
      <c r="A16" s="18">
        <v>0.2</v>
      </c>
      <c r="B16" s="29">
        <v>1</v>
      </c>
    </row>
    <row r="17" spans="1:9" x14ac:dyDescent="0.3">
      <c r="A17" s="18">
        <v>0.3</v>
      </c>
      <c r="B17" s="29">
        <v>1</v>
      </c>
      <c r="E17" s="2" t="s">
        <v>1</v>
      </c>
      <c r="F17" t="s">
        <v>18</v>
      </c>
      <c r="H17" s="2" t="s">
        <v>1</v>
      </c>
      <c r="I17" t="s">
        <v>18</v>
      </c>
    </row>
    <row r="18" spans="1:9" x14ac:dyDescent="0.3">
      <c r="A18" s="18">
        <v>0.4</v>
      </c>
      <c r="B18" s="29">
        <v>1</v>
      </c>
      <c r="E18" s="3" t="s">
        <v>147</v>
      </c>
      <c r="F18">
        <v>1</v>
      </c>
      <c r="H18" s="3">
        <v>2022</v>
      </c>
      <c r="I18">
        <v>1</v>
      </c>
    </row>
    <row r="19" spans="1:9" x14ac:dyDescent="0.3">
      <c r="A19" s="18">
        <v>0.5</v>
      </c>
      <c r="B19" s="29">
        <v>1</v>
      </c>
      <c r="E19" s="24" t="s">
        <v>131</v>
      </c>
      <c r="F19">
        <v>1</v>
      </c>
      <c r="H19" s="3" t="s">
        <v>14</v>
      </c>
      <c r="I19">
        <v>1</v>
      </c>
    </row>
    <row r="20" spans="1:9" x14ac:dyDescent="0.3">
      <c r="A20" s="18">
        <v>0.6</v>
      </c>
      <c r="B20" s="29">
        <v>1</v>
      </c>
      <c r="E20" s="3" t="s">
        <v>14</v>
      </c>
      <c r="F20">
        <v>1</v>
      </c>
    </row>
    <row r="21" spans="1:9" x14ac:dyDescent="0.3">
      <c r="A21" s="18">
        <v>0.7</v>
      </c>
      <c r="B21" s="29">
        <v>1</v>
      </c>
    </row>
    <row r="22" spans="1:9" x14ac:dyDescent="0.3">
      <c r="A22" s="18">
        <v>0.8</v>
      </c>
      <c r="B22" s="29">
        <v>1</v>
      </c>
      <c r="E22" s="2" t="s">
        <v>20</v>
      </c>
      <c r="F22" t="s">
        <v>18</v>
      </c>
    </row>
    <row r="23" spans="1:9" x14ac:dyDescent="0.3">
      <c r="A23" s="18">
        <v>0.9</v>
      </c>
      <c r="B23" s="29">
        <v>1</v>
      </c>
      <c r="E23" s="3" t="s">
        <v>138</v>
      </c>
      <c r="F23">
        <v>1</v>
      </c>
    </row>
    <row r="24" spans="1:9" x14ac:dyDescent="0.3">
      <c r="A24" s="18">
        <v>1</v>
      </c>
      <c r="B24" s="29">
        <v>8</v>
      </c>
      <c r="E24" s="3" t="s">
        <v>14</v>
      </c>
      <c r="F24">
        <v>1</v>
      </c>
    </row>
  </sheetData>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B3"/>
  <sheetViews>
    <sheetView showGridLines="0" showRowColHeaders="0" tabSelected="1" zoomScale="80" zoomScaleNormal="80" workbookViewId="0"/>
  </sheetViews>
  <sheetFormatPr baseColWidth="10" defaultColWidth="11.44140625" defaultRowHeight="14.4" x14ac:dyDescent="0.3"/>
  <cols>
    <col min="1" max="2" width="11.44140625" style="5" customWidth="1"/>
    <col min="3" max="6" width="11.44140625" style="5"/>
    <col min="7" max="7" width="7" style="5" customWidth="1"/>
    <col min="8" max="8" width="15.44140625" style="5" customWidth="1"/>
    <col min="9" max="10" width="11.44140625" style="5" customWidth="1"/>
    <col min="11" max="11" width="11.44140625" style="5"/>
    <col min="12" max="13" width="11.44140625" style="5" customWidth="1"/>
    <col min="14" max="16384" width="11.44140625" style="5"/>
  </cols>
  <sheetData>
    <row r="1" spans="1:2" x14ac:dyDescent="0.3">
      <c r="A1"/>
      <c r="B1"/>
    </row>
    <row r="2" spans="1:2" x14ac:dyDescent="0.3">
      <c r="A2" s="3"/>
      <c r="B2"/>
    </row>
    <row r="3" spans="1:2" x14ac:dyDescent="0.3">
      <c r="A3" s="3"/>
      <c r="B3"/>
    </row>
  </sheetData>
  <pageMargins left="0.7" right="0.7" top="0.75" bottom="0.75" header="0.3" footer="0.3"/>
  <pageSetup paperSize="9" scale="36" orientation="portrait" r:id="rId1"/>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3:T51"/>
  <sheetViews>
    <sheetView showGridLines="0" zoomScale="60" zoomScaleNormal="60" zoomScaleSheetLayoutView="40" zoomScalePageLayoutView="50" workbookViewId="0">
      <pane xSplit="2" ySplit="6" topLeftCell="D7" activePane="bottomRight" state="frozen"/>
      <selection pane="topRight" activeCell="C1" sqref="C1"/>
      <selection pane="bottomLeft" activeCell="A7" sqref="A7"/>
      <selection pane="bottomRight" activeCell="B7" sqref="B7"/>
    </sheetView>
  </sheetViews>
  <sheetFormatPr baseColWidth="10" defaultColWidth="11.44140625" defaultRowHeight="14.4" x14ac:dyDescent="0.3"/>
  <cols>
    <col min="2" max="2" width="86" customWidth="1"/>
    <col min="3" max="3" width="46.88671875" customWidth="1"/>
    <col min="4" max="4" width="47.44140625" customWidth="1"/>
    <col min="5" max="5" width="30.44140625" style="1" bestFit="1" customWidth="1"/>
    <col min="6" max="6" width="29.44140625" style="1" customWidth="1"/>
    <col min="7" max="7" width="20.88671875" style="1" customWidth="1"/>
    <col min="8" max="8" width="27.6640625" style="1" customWidth="1"/>
    <col min="9" max="9" width="26.88671875" style="1" customWidth="1"/>
    <col min="10" max="10" width="20.5546875" style="1" bestFit="1" customWidth="1"/>
    <col min="11" max="17" width="26.33203125" style="1" customWidth="1"/>
    <col min="18" max="18" width="74.109375" style="1" customWidth="1"/>
    <col min="19" max="19" width="54.6640625" style="1" customWidth="1"/>
    <col min="20" max="20" width="51.5546875" customWidth="1"/>
  </cols>
  <sheetData>
    <row r="3" spans="2:20" x14ac:dyDescent="0.3">
      <c r="E3"/>
    </row>
    <row r="5" spans="2:20" ht="6" customHeight="1" x14ac:dyDescent="0.3">
      <c r="B5" s="46"/>
      <c r="C5" s="46"/>
      <c r="D5" s="46"/>
      <c r="E5" s="46"/>
      <c r="F5" s="46"/>
      <c r="G5" s="46"/>
      <c r="H5" s="46"/>
      <c r="I5" s="46"/>
      <c r="J5" s="46"/>
      <c r="K5" s="46"/>
      <c r="L5" s="46"/>
      <c r="M5" s="46"/>
      <c r="N5" s="46"/>
      <c r="O5" s="46"/>
      <c r="P5" s="46"/>
      <c r="Q5" s="46"/>
      <c r="R5" s="46"/>
      <c r="S5" s="46"/>
      <c r="T5" s="26"/>
    </row>
    <row r="6" spans="2:20" s="8" customFormat="1" ht="30" x14ac:dyDescent="0.3">
      <c r="B6" s="7" t="s">
        <v>21</v>
      </c>
      <c r="C6" s="7" t="s">
        <v>22</v>
      </c>
      <c r="D6" s="7" t="s">
        <v>23</v>
      </c>
      <c r="E6" s="7" t="s">
        <v>24</v>
      </c>
      <c r="F6" s="7" t="s">
        <v>25</v>
      </c>
      <c r="G6" s="7" t="s">
        <v>26</v>
      </c>
      <c r="H6" s="7" t="s">
        <v>27</v>
      </c>
      <c r="I6" s="7" t="s">
        <v>28</v>
      </c>
      <c r="J6" s="7" t="s">
        <v>29</v>
      </c>
      <c r="K6" s="7" t="s">
        <v>30</v>
      </c>
      <c r="L6" s="7" t="s">
        <v>31</v>
      </c>
      <c r="M6" s="7" t="s">
        <v>32</v>
      </c>
      <c r="N6" s="7" t="s">
        <v>33</v>
      </c>
      <c r="O6" s="7" t="s">
        <v>34</v>
      </c>
      <c r="P6" s="7" t="s">
        <v>110</v>
      </c>
      <c r="Q6" s="7" t="s">
        <v>35</v>
      </c>
      <c r="R6" s="22" t="s">
        <v>36</v>
      </c>
      <c r="S6" s="22" t="s">
        <v>37</v>
      </c>
    </row>
    <row r="7" spans="2:20" s="23" customFormat="1" ht="111" customHeight="1" x14ac:dyDescent="0.3">
      <c r="B7" s="42" t="s">
        <v>38</v>
      </c>
      <c r="C7" s="39"/>
      <c r="D7" s="38">
        <f>+COUNT(G7:P7)</f>
        <v>3</v>
      </c>
      <c r="E7" s="40">
        <f>+MAX($G$7:$P$7)</f>
        <v>0.9</v>
      </c>
      <c r="F7" s="40">
        <f>100%-E7</f>
        <v>9.9999999999999978E-2</v>
      </c>
      <c r="G7" s="34">
        <v>0.61</v>
      </c>
      <c r="H7" s="34">
        <v>0.9</v>
      </c>
      <c r="I7" s="34">
        <v>0.9</v>
      </c>
      <c r="J7" s="34"/>
      <c r="K7" s="34"/>
      <c r="L7" s="34"/>
      <c r="M7" s="34"/>
      <c r="N7" s="34"/>
      <c r="O7" s="34"/>
      <c r="P7" s="34"/>
      <c r="Q7" s="35">
        <v>2022</v>
      </c>
      <c r="R7" s="41" t="s">
        <v>39</v>
      </c>
      <c r="S7" s="41" t="s">
        <v>40</v>
      </c>
    </row>
    <row r="8" spans="2:20" s="23" customFormat="1" ht="111" customHeight="1" x14ac:dyDescent="0.3">
      <c r="B8" s="42" t="s">
        <v>148</v>
      </c>
      <c r="C8" s="39"/>
      <c r="D8" s="38">
        <f t="shared" ref="D8:D49" si="0">+COUNT(G8:P8)</f>
        <v>1</v>
      </c>
      <c r="E8" s="40">
        <f>+MAX($G$8:$P$8)</f>
        <v>1</v>
      </c>
      <c r="F8" s="40">
        <f t="shared" ref="F8:F15" si="1">100%-E8</f>
        <v>0</v>
      </c>
      <c r="G8" s="34">
        <v>1</v>
      </c>
      <c r="H8" s="34"/>
      <c r="I8" s="34"/>
      <c r="J8" s="34"/>
      <c r="K8" s="34"/>
      <c r="L8" s="34"/>
      <c r="M8" s="34"/>
      <c r="N8" s="34"/>
      <c r="O8" s="34"/>
      <c r="P8" s="34"/>
      <c r="Q8" s="35">
        <v>2022</v>
      </c>
      <c r="R8" s="41" t="s">
        <v>164</v>
      </c>
      <c r="S8" s="41" t="s">
        <v>156</v>
      </c>
    </row>
    <row r="9" spans="2:20" s="23" customFormat="1" ht="111" customHeight="1" x14ac:dyDescent="0.3">
      <c r="B9" s="42" t="s">
        <v>149</v>
      </c>
      <c r="C9" s="39"/>
      <c r="D9" s="38">
        <f t="shared" si="0"/>
        <v>1</v>
      </c>
      <c r="E9" s="40">
        <f>+MAX($G$9:$P$9)</f>
        <v>1</v>
      </c>
      <c r="F9" s="40">
        <f t="shared" si="1"/>
        <v>0</v>
      </c>
      <c r="G9" s="34">
        <v>1</v>
      </c>
      <c r="H9" s="34"/>
      <c r="I9" s="34"/>
      <c r="J9" s="34"/>
      <c r="K9" s="34"/>
      <c r="L9" s="34"/>
      <c r="M9" s="34"/>
      <c r="N9" s="34"/>
      <c r="O9" s="34"/>
      <c r="P9" s="34"/>
      <c r="Q9" s="35">
        <v>2022</v>
      </c>
      <c r="R9" s="41" t="s">
        <v>164</v>
      </c>
      <c r="S9" s="41" t="s">
        <v>157</v>
      </c>
    </row>
    <row r="10" spans="2:20" s="23" customFormat="1" ht="111" customHeight="1" x14ac:dyDescent="0.3">
      <c r="B10" s="42" t="s">
        <v>150</v>
      </c>
      <c r="C10" s="39"/>
      <c r="D10" s="38">
        <f t="shared" si="0"/>
        <v>1</v>
      </c>
      <c r="E10" s="40">
        <f>+MAX($G$10:$P$10)</f>
        <v>1</v>
      </c>
      <c r="F10" s="40">
        <f t="shared" si="1"/>
        <v>0</v>
      </c>
      <c r="G10" s="34">
        <v>1</v>
      </c>
      <c r="H10" s="34"/>
      <c r="I10" s="34"/>
      <c r="J10" s="34"/>
      <c r="K10" s="34"/>
      <c r="L10" s="34"/>
      <c r="M10" s="34"/>
      <c r="N10" s="34"/>
      <c r="O10" s="34"/>
      <c r="P10" s="34"/>
      <c r="Q10" s="35">
        <v>2022</v>
      </c>
      <c r="R10" s="41" t="s">
        <v>164</v>
      </c>
      <c r="S10" s="41" t="s">
        <v>158</v>
      </c>
    </row>
    <row r="11" spans="2:20" s="23" customFormat="1" ht="111" customHeight="1" x14ac:dyDescent="0.3">
      <c r="B11" s="42" t="s">
        <v>151</v>
      </c>
      <c r="C11" s="39"/>
      <c r="D11" s="38">
        <f t="shared" si="0"/>
        <v>1</v>
      </c>
      <c r="E11" s="40">
        <f>+MAX($G$11:$P$11)</f>
        <v>1</v>
      </c>
      <c r="F11" s="40">
        <f t="shared" si="1"/>
        <v>0</v>
      </c>
      <c r="G11" s="34">
        <v>1</v>
      </c>
      <c r="H11" s="34"/>
      <c r="I11" s="34"/>
      <c r="J11" s="34"/>
      <c r="K11" s="34"/>
      <c r="L11" s="34"/>
      <c r="M11" s="34"/>
      <c r="N11" s="34"/>
      <c r="O11" s="34"/>
      <c r="P11" s="34"/>
      <c r="Q11" s="35">
        <v>2022</v>
      </c>
      <c r="R11" s="41" t="s">
        <v>164</v>
      </c>
      <c r="S11" s="41" t="s">
        <v>159</v>
      </c>
    </row>
    <row r="12" spans="2:20" s="23" customFormat="1" ht="111" customHeight="1" x14ac:dyDescent="0.3">
      <c r="B12" s="42" t="s">
        <v>152</v>
      </c>
      <c r="C12" s="39"/>
      <c r="D12" s="38">
        <f t="shared" si="0"/>
        <v>1</v>
      </c>
      <c r="E12" s="40">
        <f>+MAX($G$12:$P$12)</f>
        <v>1</v>
      </c>
      <c r="F12" s="40">
        <f t="shared" si="1"/>
        <v>0</v>
      </c>
      <c r="G12" s="34">
        <v>1</v>
      </c>
      <c r="H12" s="34"/>
      <c r="I12" s="34"/>
      <c r="J12" s="34"/>
      <c r="K12" s="34"/>
      <c r="L12" s="34"/>
      <c r="M12" s="34"/>
      <c r="N12" s="34"/>
      <c r="O12" s="34"/>
      <c r="P12" s="34"/>
      <c r="Q12" s="35">
        <v>2022</v>
      </c>
      <c r="R12" s="41" t="s">
        <v>164</v>
      </c>
      <c r="S12" s="41" t="s">
        <v>160</v>
      </c>
    </row>
    <row r="13" spans="2:20" s="23" customFormat="1" ht="111" customHeight="1" x14ac:dyDescent="0.3">
      <c r="B13" s="42" t="s">
        <v>153</v>
      </c>
      <c r="C13" s="39"/>
      <c r="D13" s="38">
        <f t="shared" si="0"/>
        <v>1</v>
      </c>
      <c r="E13" s="40">
        <f>+MAX($G$13:$P$13)</f>
        <v>1</v>
      </c>
      <c r="F13" s="40">
        <f t="shared" si="1"/>
        <v>0</v>
      </c>
      <c r="G13" s="34">
        <v>1</v>
      </c>
      <c r="H13" s="34"/>
      <c r="I13" s="34"/>
      <c r="J13" s="34"/>
      <c r="K13" s="34"/>
      <c r="L13" s="34"/>
      <c r="M13" s="34"/>
      <c r="N13" s="34"/>
      <c r="O13" s="34"/>
      <c r="P13" s="34"/>
      <c r="Q13" s="35">
        <v>2022</v>
      </c>
      <c r="R13" s="41" t="s">
        <v>164</v>
      </c>
      <c r="S13" s="41" t="s">
        <v>161</v>
      </c>
    </row>
    <row r="14" spans="2:20" s="23" customFormat="1" ht="111" customHeight="1" x14ac:dyDescent="0.3">
      <c r="B14" s="42" t="s">
        <v>154</v>
      </c>
      <c r="C14" s="39"/>
      <c r="D14" s="38">
        <f t="shared" si="0"/>
        <v>1</v>
      </c>
      <c r="E14" s="40">
        <f>+MAX($G$14:$P$14)</f>
        <v>1</v>
      </c>
      <c r="F14" s="40">
        <f t="shared" si="1"/>
        <v>0</v>
      </c>
      <c r="G14" s="34">
        <v>1</v>
      </c>
      <c r="H14" s="34"/>
      <c r="I14" s="34"/>
      <c r="J14" s="34"/>
      <c r="K14" s="34"/>
      <c r="L14" s="34"/>
      <c r="M14" s="34"/>
      <c r="N14" s="34"/>
      <c r="O14" s="34"/>
      <c r="P14" s="34"/>
      <c r="Q14" s="35">
        <v>2022</v>
      </c>
      <c r="R14" s="41" t="s">
        <v>164</v>
      </c>
      <c r="S14" s="41" t="s">
        <v>162</v>
      </c>
    </row>
    <row r="15" spans="2:20" s="23" customFormat="1" ht="111" customHeight="1" x14ac:dyDescent="0.3">
      <c r="B15" s="42" t="s">
        <v>155</v>
      </c>
      <c r="C15" s="39"/>
      <c r="D15" s="38">
        <f t="shared" si="0"/>
        <v>1</v>
      </c>
      <c r="E15" s="40">
        <f>+MAX($G$15:$P$15)</f>
        <v>1</v>
      </c>
      <c r="F15" s="40">
        <f t="shared" si="1"/>
        <v>0</v>
      </c>
      <c r="G15" s="34">
        <v>1</v>
      </c>
      <c r="H15" s="34"/>
      <c r="I15" s="34"/>
      <c r="J15" s="34"/>
      <c r="K15" s="34"/>
      <c r="L15" s="34"/>
      <c r="M15" s="34"/>
      <c r="N15" s="34"/>
      <c r="O15" s="34"/>
      <c r="P15" s="34"/>
      <c r="Q15" s="35">
        <v>2022</v>
      </c>
      <c r="R15" s="41" t="s">
        <v>164</v>
      </c>
      <c r="S15" s="41" t="s">
        <v>163</v>
      </c>
    </row>
    <row r="16" spans="2:20" s="23" customFormat="1" ht="147" customHeight="1" x14ac:dyDescent="0.3">
      <c r="B16" s="42" t="s">
        <v>41</v>
      </c>
      <c r="C16" s="39"/>
      <c r="D16" s="38">
        <f t="shared" si="0"/>
        <v>3</v>
      </c>
      <c r="E16" s="40">
        <f>+MAX($G$16:$P$16)</f>
        <v>0.78</v>
      </c>
      <c r="F16" s="40">
        <f>100%-E16</f>
        <v>0.21999999999999997</v>
      </c>
      <c r="G16" s="34">
        <v>0.13750000000000001</v>
      </c>
      <c r="H16" s="34">
        <v>0.25</v>
      </c>
      <c r="I16" s="34">
        <v>0.78</v>
      </c>
      <c r="J16" s="34"/>
      <c r="K16" s="34"/>
      <c r="L16" s="34"/>
      <c r="M16" s="34"/>
      <c r="N16" s="34"/>
      <c r="O16" s="34"/>
      <c r="P16" s="34"/>
      <c r="Q16" s="35">
        <v>2022</v>
      </c>
      <c r="R16" s="41" t="s">
        <v>146</v>
      </c>
      <c r="S16" s="41" t="s">
        <v>42</v>
      </c>
    </row>
    <row r="17" spans="2:19" s="23" customFormat="1" ht="100.5" customHeight="1" x14ac:dyDescent="0.3">
      <c r="B17" s="42" t="s">
        <v>43</v>
      </c>
      <c r="C17" s="39"/>
      <c r="D17" s="38">
        <f t="shared" si="0"/>
        <v>4</v>
      </c>
      <c r="E17" s="40">
        <f>+MAX($G$17:$P$17)</f>
        <v>0.93</v>
      </c>
      <c r="F17" s="40">
        <f>100%-E17</f>
        <v>6.9999999999999951E-2</v>
      </c>
      <c r="G17" s="34">
        <v>0.75</v>
      </c>
      <c r="H17" s="34">
        <v>0.77</v>
      </c>
      <c r="I17" s="34">
        <v>0.83</v>
      </c>
      <c r="J17" s="34">
        <v>0.93</v>
      </c>
      <c r="K17" s="34"/>
      <c r="L17" s="34"/>
      <c r="M17" s="34"/>
      <c r="N17" s="34"/>
      <c r="O17" s="34"/>
      <c r="P17" s="34"/>
      <c r="Q17" s="35">
        <v>2020</v>
      </c>
      <c r="R17" s="41" t="s">
        <v>141</v>
      </c>
      <c r="S17" s="41" t="s">
        <v>44</v>
      </c>
    </row>
    <row r="18" spans="2:19" s="23" customFormat="1" ht="123.75" customHeight="1" x14ac:dyDescent="0.3">
      <c r="B18" s="42" t="s">
        <v>45</v>
      </c>
      <c r="C18" s="39"/>
      <c r="D18" s="38">
        <f t="shared" si="0"/>
        <v>4</v>
      </c>
      <c r="E18" s="40">
        <f>+MAX($G$18:$P$18)</f>
        <v>0.82</v>
      </c>
      <c r="F18" s="40">
        <f>100%-E18</f>
        <v>0.18000000000000005</v>
      </c>
      <c r="G18" s="34">
        <v>0.68</v>
      </c>
      <c r="H18" s="34">
        <v>0.74</v>
      </c>
      <c r="I18" s="34">
        <v>0.74</v>
      </c>
      <c r="J18" s="34">
        <v>0.82</v>
      </c>
      <c r="K18" s="34"/>
      <c r="L18" s="34"/>
      <c r="M18" s="34"/>
      <c r="N18" s="34"/>
      <c r="O18" s="34"/>
      <c r="P18" s="34"/>
      <c r="Q18" s="35">
        <v>2016</v>
      </c>
      <c r="R18" s="41" t="s">
        <v>127</v>
      </c>
      <c r="S18" s="41" t="s">
        <v>46</v>
      </c>
    </row>
    <row r="19" spans="2:19" s="23" customFormat="1" ht="105" x14ac:dyDescent="0.3">
      <c r="B19" s="42" t="s">
        <v>47</v>
      </c>
      <c r="C19" s="39"/>
      <c r="D19" s="38">
        <f t="shared" si="0"/>
        <v>3</v>
      </c>
      <c r="E19" s="40">
        <f>+MAX($G$19:$P$19)</f>
        <v>0.98</v>
      </c>
      <c r="F19" s="40">
        <f t="shared" ref="F19:F25" si="2">100%-E19</f>
        <v>2.0000000000000018E-2</v>
      </c>
      <c r="G19" s="34">
        <v>0.91</v>
      </c>
      <c r="H19" s="34">
        <v>0.98</v>
      </c>
      <c r="I19" s="34">
        <v>0.98</v>
      </c>
      <c r="J19" s="34"/>
      <c r="K19" s="34"/>
      <c r="L19" s="34"/>
      <c r="M19" s="34"/>
      <c r="N19" s="34"/>
      <c r="O19" s="34"/>
      <c r="P19" s="34"/>
      <c r="Q19" s="35">
        <v>2019</v>
      </c>
      <c r="R19" s="41" t="s">
        <v>117</v>
      </c>
      <c r="S19" s="41" t="s">
        <v>46</v>
      </c>
    </row>
    <row r="20" spans="2:19" s="23" customFormat="1" ht="90" x14ac:dyDescent="0.3">
      <c r="B20" s="42" t="s">
        <v>48</v>
      </c>
      <c r="C20" s="39"/>
      <c r="D20" s="38">
        <f t="shared" si="0"/>
        <v>2</v>
      </c>
      <c r="E20" s="40">
        <f>+MAX($G$20:$P$20)</f>
        <v>0.98</v>
      </c>
      <c r="F20" s="40">
        <f t="shared" si="2"/>
        <v>2.0000000000000018E-2</v>
      </c>
      <c r="G20" s="34">
        <v>0.95</v>
      </c>
      <c r="H20" s="34">
        <v>0.98</v>
      </c>
      <c r="I20" s="34"/>
      <c r="J20" s="34"/>
      <c r="K20" s="34"/>
      <c r="L20" s="34"/>
      <c r="M20" s="34"/>
      <c r="N20" s="34"/>
      <c r="O20" s="34"/>
      <c r="P20" s="34"/>
      <c r="Q20" s="35">
        <v>2020</v>
      </c>
      <c r="R20" s="41" t="s">
        <v>112</v>
      </c>
      <c r="S20" s="41" t="s">
        <v>46</v>
      </c>
    </row>
    <row r="21" spans="2:19" s="23" customFormat="1" ht="24" x14ac:dyDescent="0.3">
      <c r="B21" s="42" t="s">
        <v>49</v>
      </c>
      <c r="C21" s="39"/>
      <c r="D21" s="38">
        <f t="shared" si="0"/>
        <v>2</v>
      </c>
      <c r="E21" s="40">
        <f>+MAX($G$21:$P$21)</f>
        <v>1</v>
      </c>
      <c r="F21" s="40">
        <f t="shared" si="2"/>
        <v>0</v>
      </c>
      <c r="G21" s="34">
        <v>0.92</v>
      </c>
      <c r="H21" s="34">
        <v>1</v>
      </c>
      <c r="I21" s="34"/>
      <c r="J21" s="34"/>
      <c r="K21" s="34"/>
      <c r="L21" s="34"/>
      <c r="M21" s="34"/>
      <c r="N21" s="34"/>
      <c r="O21" s="34"/>
      <c r="P21" s="34"/>
      <c r="Q21" s="35">
        <v>2020</v>
      </c>
      <c r="R21" s="41" t="s">
        <v>118</v>
      </c>
      <c r="S21" s="41" t="s">
        <v>46</v>
      </c>
    </row>
    <row r="22" spans="2:19" s="23" customFormat="1" ht="30" x14ac:dyDescent="0.3">
      <c r="B22" s="42" t="s">
        <v>50</v>
      </c>
      <c r="C22" s="39"/>
      <c r="D22" s="38">
        <f t="shared" si="0"/>
        <v>2</v>
      </c>
      <c r="E22" s="40">
        <f>+MAX($G$22:$P$22)</f>
        <v>0.79</v>
      </c>
      <c r="F22" s="40">
        <f t="shared" si="2"/>
        <v>0.20999999999999996</v>
      </c>
      <c r="G22" s="34">
        <v>0.11</v>
      </c>
      <c r="H22" s="34">
        <v>0.79</v>
      </c>
      <c r="I22" s="34"/>
      <c r="J22" s="34"/>
      <c r="K22" s="34"/>
      <c r="L22" s="34"/>
      <c r="M22" s="34"/>
      <c r="N22" s="34"/>
      <c r="O22" s="34"/>
      <c r="P22" s="34"/>
      <c r="Q22" s="35">
        <v>2021</v>
      </c>
      <c r="R22" s="41" t="s">
        <v>122</v>
      </c>
      <c r="S22" s="41" t="s">
        <v>19</v>
      </c>
    </row>
    <row r="23" spans="2:19" s="23" customFormat="1" ht="45" x14ac:dyDescent="0.3">
      <c r="B23" s="42" t="s">
        <v>13</v>
      </c>
      <c r="C23" s="39"/>
      <c r="D23" s="38">
        <f t="shared" si="0"/>
        <v>2</v>
      </c>
      <c r="E23" s="40">
        <f>+MAX($G$23:$P$23)</f>
        <v>0.95</v>
      </c>
      <c r="F23" s="40">
        <f t="shared" si="2"/>
        <v>5.0000000000000044E-2</v>
      </c>
      <c r="G23" s="34">
        <v>0.83</v>
      </c>
      <c r="H23" s="34">
        <v>0.95</v>
      </c>
      <c r="I23" s="34"/>
      <c r="J23" s="34"/>
      <c r="K23" s="34"/>
      <c r="L23" s="34"/>
      <c r="M23" s="34"/>
      <c r="N23" s="34"/>
      <c r="O23" s="34"/>
      <c r="P23" s="34"/>
      <c r="Q23" s="35">
        <v>2021</v>
      </c>
      <c r="R23" s="41" t="s">
        <v>119</v>
      </c>
      <c r="S23" s="41" t="s">
        <v>19</v>
      </c>
    </row>
    <row r="24" spans="2:19" s="23" customFormat="1" ht="30" x14ac:dyDescent="0.3">
      <c r="B24" s="42" t="s">
        <v>51</v>
      </c>
      <c r="C24" s="39"/>
      <c r="D24" s="38">
        <f t="shared" si="0"/>
        <v>2</v>
      </c>
      <c r="E24" s="40">
        <f>+MAX($G$24:$P$24)</f>
        <v>0.88</v>
      </c>
      <c r="F24" s="40">
        <f t="shared" si="2"/>
        <v>0.12</v>
      </c>
      <c r="G24" s="34">
        <v>0.09</v>
      </c>
      <c r="H24" s="34">
        <v>0.88</v>
      </c>
      <c r="I24" s="34"/>
      <c r="J24" s="34"/>
      <c r="K24" s="34"/>
      <c r="L24" s="34"/>
      <c r="M24" s="34"/>
      <c r="N24" s="34"/>
      <c r="O24" s="34"/>
      <c r="P24" s="34"/>
      <c r="Q24" s="35">
        <v>2021</v>
      </c>
      <c r="R24" s="41" t="s">
        <v>120</v>
      </c>
      <c r="S24" s="41" t="s">
        <v>52</v>
      </c>
    </row>
    <row r="25" spans="2:19" s="23" customFormat="1" ht="30" x14ac:dyDescent="0.3">
      <c r="B25" s="42" t="s">
        <v>53</v>
      </c>
      <c r="C25" s="39"/>
      <c r="D25" s="38">
        <f t="shared" si="0"/>
        <v>2</v>
      </c>
      <c r="E25" s="40">
        <f>+MAX($G$25:$P$25)</f>
        <v>0.57999999999999996</v>
      </c>
      <c r="F25" s="40">
        <f t="shared" si="2"/>
        <v>0.42000000000000004</v>
      </c>
      <c r="G25" s="34">
        <v>0.17</v>
      </c>
      <c r="H25" s="34">
        <v>0.57999999999999996</v>
      </c>
      <c r="I25" s="34"/>
      <c r="J25" s="34"/>
      <c r="K25" s="34"/>
      <c r="L25" s="34"/>
      <c r="M25" s="34"/>
      <c r="N25" s="34"/>
      <c r="O25" s="34"/>
      <c r="P25" s="34"/>
      <c r="Q25" s="35">
        <v>2021</v>
      </c>
      <c r="R25" s="41" t="s">
        <v>121</v>
      </c>
      <c r="S25" s="41" t="s">
        <v>54</v>
      </c>
    </row>
    <row r="26" spans="2:19" s="23" customFormat="1" ht="60" x14ac:dyDescent="0.3">
      <c r="B26" s="42" t="s">
        <v>55</v>
      </c>
      <c r="C26" s="39"/>
      <c r="D26" s="38">
        <f>+COUNT(G26:P26)</f>
        <v>3</v>
      </c>
      <c r="E26" s="40">
        <f>+MAX($G$26:$P$26)</f>
        <v>0.24</v>
      </c>
      <c r="F26" s="40">
        <f>100%-E26</f>
        <v>0.76</v>
      </c>
      <c r="G26" s="34">
        <v>0</v>
      </c>
      <c r="H26" s="34">
        <v>0</v>
      </c>
      <c r="I26" s="34">
        <v>0.24</v>
      </c>
      <c r="J26" s="34"/>
      <c r="K26" s="34"/>
      <c r="L26" s="34"/>
      <c r="M26" s="34"/>
      <c r="N26" s="34"/>
      <c r="O26" s="34"/>
      <c r="P26" s="34"/>
      <c r="Q26" s="35">
        <v>2021</v>
      </c>
      <c r="R26" s="41" t="s">
        <v>123</v>
      </c>
      <c r="S26" s="41" t="s">
        <v>19</v>
      </c>
    </row>
    <row r="27" spans="2:19" s="23" customFormat="1" ht="30" x14ac:dyDescent="0.3">
      <c r="B27" s="42" t="s">
        <v>56</v>
      </c>
      <c r="C27" s="39"/>
      <c r="D27" s="38">
        <f t="shared" si="0"/>
        <v>3</v>
      </c>
      <c r="E27" s="40">
        <f>+MAX($G$27:$P$27)</f>
        <v>1</v>
      </c>
      <c r="F27" s="40">
        <f>100%-E27</f>
        <v>0</v>
      </c>
      <c r="G27" s="34">
        <v>0.33</v>
      </c>
      <c r="H27" s="34">
        <v>0.5</v>
      </c>
      <c r="I27" s="34">
        <v>1</v>
      </c>
      <c r="J27" s="34"/>
      <c r="K27" s="34"/>
      <c r="L27" s="34"/>
      <c r="M27" s="34"/>
      <c r="N27" s="34"/>
      <c r="O27" s="34"/>
      <c r="P27" s="34"/>
      <c r="Q27" s="35">
        <v>2022</v>
      </c>
      <c r="R27" s="41" t="s">
        <v>124</v>
      </c>
      <c r="S27" s="41" t="s">
        <v>57</v>
      </c>
    </row>
    <row r="28" spans="2:19" s="23" customFormat="1" ht="100.5" customHeight="1" x14ac:dyDescent="0.3">
      <c r="B28" s="42" t="s">
        <v>113</v>
      </c>
      <c r="C28" s="39"/>
      <c r="D28" s="38">
        <f t="shared" si="0"/>
        <v>7</v>
      </c>
      <c r="E28" s="40">
        <f t="shared" ref="E28:E49" si="3">+MAX(G28:P28)</f>
        <v>0.86</v>
      </c>
      <c r="F28" s="40">
        <f t="shared" ref="F28:F40" si="4">100%-E28</f>
        <v>0.14000000000000001</v>
      </c>
      <c r="G28" s="34">
        <v>0.15</v>
      </c>
      <c r="H28" s="34">
        <v>0.21</v>
      </c>
      <c r="I28" s="34">
        <v>0.32</v>
      </c>
      <c r="J28" s="34">
        <v>0.35</v>
      </c>
      <c r="K28" s="34">
        <v>0.53</v>
      </c>
      <c r="L28" s="34">
        <v>0.76</v>
      </c>
      <c r="M28" s="34">
        <v>0.86</v>
      </c>
      <c r="N28" s="34"/>
      <c r="O28" s="34"/>
      <c r="P28" s="34"/>
      <c r="Q28" s="35" t="s">
        <v>58</v>
      </c>
      <c r="R28" s="41" t="s">
        <v>145</v>
      </c>
      <c r="S28" s="41" t="s">
        <v>59</v>
      </c>
    </row>
    <row r="29" spans="2:19" s="23" customFormat="1" ht="75" x14ac:dyDescent="0.3">
      <c r="B29" s="42" t="s">
        <v>114</v>
      </c>
      <c r="C29" s="39"/>
      <c r="D29" s="38">
        <f t="shared" si="0"/>
        <v>1</v>
      </c>
      <c r="E29" s="40">
        <f>+MAX(G29:P29)</f>
        <v>0.15</v>
      </c>
      <c r="F29" s="40">
        <f>100%-E29</f>
        <v>0.85</v>
      </c>
      <c r="G29" s="34">
        <v>0.15</v>
      </c>
      <c r="H29" s="34"/>
      <c r="I29" s="34"/>
      <c r="J29" s="34"/>
      <c r="K29" s="34"/>
      <c r="L29" s="34"/>
      <c r="M29" s="34"/>
      <c r="N29" s="34"/>
      <c r="O29" s="34"/>
      <c r="P29" s="34"/>
      <c r="Q29" s="35">
        <v>2022</v>
      </c>
      <c r="R29" s="41" t="s">
        <v>144</v>
      </c>
      <c r="S29" s="41" t="s">
        <v>142</v>
      </c>
    </row>
    <row r="30" spans="2:19" s="23" customFormat="1" ht="60" x14ac:dyDescent="0.3">
      <c r="B30" s="42" t="s">
        <v>115</v>
      </c>
      <c r="C30" s="39"/>
      <c r="D30" s="38">
        <f t="shared" si="0"/>
        <v>1</v>
      </c>
      <c r="E30" s="40">
        <f>+MAX(G30:P30)</f>
        <v>0.19</v>
      </c>
      <c r="F30" s="40">
        <f>100%-E30</f>
        <v>0.81</v>
      </c>
      <c r="G30" s="34">
        <v>0.19</v>
      </c>
      <c r="H30" s="34"/>
      <c r="I30" s="34"/>
      <c r="J30" s="34"/>
      <c r="K30" s="34"/>
      <c r="L30" s="34"/>
      <c r="M30" s="34"/>
      <c r="N30" s="34"/>
      <c r="O30" s="34"/>
      <c r="P30" s="34"/>
      <c r="Q30" s="35">
        <v>2022</v>
      </c>
      <c r="R30" s="41" t="s">
        <v>143</v>
      </c>
      <c r="S30" s="41" t="s">
        <v>142</v>
      </c>
    </row>
    <row r="31" spans="2:19" s="23" customFormat="1" ht="45" x14ac:dyDescent="0.3">
      <c r="B31" s="42" t="s">
        <v>60</v>
      </c>
      <c r="C31" s="39"/>
      <c r="D31" s="38">
        <f t="shared" si="0"/>
        <v>3</v>
      </c>
      <c r="E31" s="40">
        <f t="shared" si="3"/>
        <v>0.89</v>
      </c>
      <c r="F31" s="40">
        <f t="shared" si="4"/>
        <v>0.10999999999999999</v>
      </c>
      <c r="G31" s="34">
        <v>0.126</v>
      </c>
      <c r="H31" s="34">
        <v>0.37</v>
      </c>
      <c r="I31" s="34">
        <v>0.89</v>
      </c>
      <c r="J31" s="34"/>
      <c r="K31" s="34"/>
      <c r="L31" s="34"/>
      <c r="M31" s="34"/>
      <c r="N31" s="34"/>
      <c r="O31" s="34"/>
      <c r="P31" s="34"/>
      <c r="Q31" s="36">
        <v>2021</v>
      </c>
      <c r="R31" s="41" t="s">
        <v>116</v>
      </c>
      <c r="S31" s="41" t="s">
        <v>61</v>
      </c>
    </row>
    <row r="32" spans="2:19" s="23" customFormat="1" ht="129" customHeight="1" x14ac:dyDescent="0.3">
      <c r="B32" s="42" t="s">
        <v>62</v>
      </c>
      <c r="C32" s="39"/>
      <c r="D32" s="38">
        <f t="shared" si="0"/>
        <v>4</v>
      </c>
      <c r="E32" s="40">
        <f t="shared" si="3"/>
        <v>0.81879999999999997</v>
      </c>
      <c r="F32" s="40">
        <f>100%-E32</f>
        <v>0.18120000000000003</v>
      </c>
      <c r="G32" s="34">
        <v>0.33</v>
      </c>
      <c r="H32" s="34">
        <v>0.35</v>
      </c>
      <c r="I32" s="34">
        <v>0.46</v>
      </c>
      <c r="J32" s="34">
        <v>0.81879999999999997</v>
      </c>
      <c r="K32" s="34"/>
      <c r="L32" s="34"/>
      <c r="M32" s="34"/>
      <c r="N32" s="34"/>
      <c r="O32" s="34"/>
      <c r="P32" s="34"/>
      <c r="Q32" s="37" t="s">
        <v>63</v>
      </c>
      <c r="R32" s="41" t="s">
        <v>139</v>
      </c>
      <c r="S32" s="41" t="s">
        <v>64</v>
      </c>
    </row>
    <row r="33" spans="2:19" s="23" customFormat="1" ht="69.75" customHeight="1" x14ac:dyDescent="0.3">
      <c r="B33" s="42" t="s">
        <v>72</v>
      </c>
      <c r="C33" s="39"/>
      <c r="D33" s="38">
        <f t="shared" si="0"/>
        <v>7</v>
      </c>
      <c r="E33" s="40">
        <f t="shared" si="3"/>
        <v>0.92500000000000004</v>
      </c>
      <c r="F33" s="40">
        <f t="shared" si="4"/>
        <v>7.4999999999999956E-2</v>
      </c>
      <c r="G33" s="34">
        <v>0.33</v>
      </c>
      <c r="H33" s="34">
        <v>0.71</v>
      </c>
      <c r="I33" s="34">
        <v>0.88</v>
      </c>
      <c r="J33" s="34">
        <v>0.88</v>
      </c>
      <c r="K33" s="34">
        <v>0.88</v>
      </c>
      <c r="L33" s="34">
        <v>0.88</v>
      </c>
      <c r="M33" s="34">
        <v>0.92500000000000004</v>
      </c>
      <c r="N33" s="34"/>
      <c r="O33" s="34"/>
      <c r="P33" s="34"/>
      <c r="Q33" s="35">
        <v>2020</v>
      </c>
      <c r="R33" s="41" t="s">
        <v>125</v>
      </c>
      <c r="S33" s="41" t="s">
        <v>73</v>
      </c>
    </row>
    <row r="34" spans="2:19" s="23" customFormat="1" ht="45" x14ac:dyDescent="0.3">
      <c r="B34" s="42" t="s">
        <v>79</v>
      </c>
      <c r="C34" s="39"/>
      <c r="D34" s="38">
        <f t="shared" si="0"/>
        <v>7</v>
      </c>
      <c r="E34" s="40">
        <f t="shared" si="3"/>
        <v>0.69</v>
      </c>
      <c r="F34" s="40">
        <f t="shared" si="4"/>
        <v>0.31000000000000005</v>
      </c>
      <c r="G34" s="34">
        <v>0.1</v>
      </c>
      <c r="H34" s="34">
        <v>0.45</v>
      </c>
      <c r="I34" s="34">
        <v>0.45</v>
      </c>
      <c r="J34" s="34">
        <v>0.55000000000000004</v>
      </c>
      <c r="K34" s="34">
        <v>0.64</v>
      </c>
      <c r="L34" s="34">
        <v>0.66</v>
      </c>
      <c r="M34" s="34">
        <v>0.69</v>
      </c>
      <c r="N34" s="34"/>
      <c r="O34" s="34"/>
      <c r="P34" s="34"/>
      <c r="Q34" s="35">
        <v>2021</v>
      </c>
      <c r="R34" s="41" t="s">
        <v>140</v>
      </c>
      <c r="S34" s="44" t="s">
        <v>52</v>
      </c>
    </row>
    <row r="35" spans="2:19" s="23" customFormat="1" ht="45" x14ac:dyDescent="0.3">
      <c r="B35" s="42" t="s">
        <v>80</v>
      </c>
      <c r="C35" s="39"/>
      <c r="D35" s="38">
        <f t="shared" si="0"/>
        <v>6</v>
      </c>
      <c r="E35" s="40">
        <f t="shared" si="3"/>
        <v>0.95</v>
      </c>
      <c r="F35" s="40">
        <f t="shared" si="4"/>
        <v>5.0000000000000044E-2</v>
      </c>
      <c r="G35" s="34">
        <v>0.28000000000000003</v>
      </c>
      <c r="H35" s="34">
        <v>0.5</v>
      </c>
      <c r="I35" s="34">
        <v>0.69</v>
      </c>
      <c r="J35" s="34">
        <v>0.83</v>
      </c>
      <c r="K35" s="34">
        <v>0.94</v>
      </c>
      <c r="L35" s="34">
        <v>0.95</v>
      </c>
      <c r="M35" s="34"/>
      <c r="N35" s="34"/>
      <c r="O35" s="34"/>
      <c r="P35" s="34"/>
      <c r="Q35" s="38">
        <v>2022</v>
      </c>
      <c r="R35" s="41" t="s">
        <v>126</v>
      </c>
      <c r="S35" s="41" t="s">
        <v>81</v>
      </c>
    </row>
    <row r="36" spans="2:19" s="23" customFormat="1" ht="45" x14ac:dyDescent="0.3">
      <c r="B36" s="42" t="s">
        <v>84</v>
      </c>
      <c r="C36" s="39"/>
      <c r="D36" s="38">
        <f t="shared" si="0"/>
        <v>5</v>
      </c>
      <c r="E36" s="40">
        <f t="shared" si="3"/>
        <v>0.25</v>
      </c>
      <c r="F36" s="40">
        <f>100%-E36</f>
        <v>0.75</v>
      </c>
      <c r="G36" s="34">
        <v>0</v>
      </c>
      <c r="H36" s="34">
        <v>0.1</v>
      </c>
      <c r="I36" s="34">
        <v>0.25</v>
      </c>
      <c r="J36" s="34">
        <v>0.25</v>
      </c>
      <c r="K36" s="34">
        <v>0.25</v>
      </c>
      <c r="L36" s="34"/>
      <c r="M36" s="34"/>
      <c r="N36" s="34"/>
      <c r="O36" s="34"/>
      <c r="P36" s="34"/>
      <c r="Q36" s="43">
        <v>2022</v>
      </c>
      <c r="R36" s="45" t="s">
        <v>128</v>
      </c>
      <c r="S36" s="41" t="s">
        <v>131</v>
      </c>
    </row>
    <row r="37" spans="2:19" s="23" customFormat="1" ht="45" x14ac:dyDescent="0.3">
      <c r="B37" s="42" t="s">
        <v>85</v>
      </c>
      <c r="C37" s="39"/>
      <c r="D37" s="38">
        <f t="shared" si="0"/>
        <v>5</v>
      </c>
      <c r="E37" s="40">
        <f t="shared" si="3"/>
        <v>0.18</v>
      </c>
      <c r="F37" s="40">
        <f>100%-E37</f>
        <v>0.82000000000000006</v>
      </c>
      <c r="G37" s="34">
        <v>0.04</v>
      </c>
      <c r="H37" s="34">
        <v>0.06</v>
      </c>
      <c r="I37" s="34">
        <v>0.06</v>
      </c>
      <c r="J37" s="34">
        <v>0.15</v>
      </c>
      <c r="K37" s="34">
        <v>0.18</v>
      </c>
      <c r="L37" s="34"/>
      <c r="M37" s="34"/>
      <c r="N37" s="34"/>
      <c r="O37" s="34"/>
      <c r="P37" s="34"/>
      <c r="Q37" s="43">
        <v>2022</v>
      </c>
      <c r="R37" s="45" t="s">
        <v>128</v>
      </c>
      <c r="S37" s="41" t="s">
        <v>131</v>
      </c>
    </row>
    <row r="38" spans="2:19" s="23" customFormat="1" ht="45" x14ac:dyDescent="0.3">
      <c r="B38" s="42" t="s">
        <v>86</v>
      </c>
      <c r="C38" s="39"/>
      <c r="D38" s="38">
        <f t="shared" si="0"/>
        <v>5</v>
      </c>
      <c r="E38" s="40">
        <f t="shared" si="3"/>
        <v>0.57999999999999996</v>
      </c>
      <c r="F38" s="40">
        <f>100%-E38</f>
        <v>0.42000000000000004</v>
      </c>
      <c r="G38" s="34">
        <v>0.17</v>
      </c>
      <c r="H38" s="34">
        <v>0.5</v>
      </c>
      <c r="I38" s="34">
        <v>0.57999999999999996</v>
      </c>
      <c r="J38" s="34">
        <v>0.57999999999999996</v>
      </c>
      <c r="K38" s="34">
        <v>0.39</v>
      </c>
      <c r="L38" s="34"/>
      <c r="M38" s="34"/>
      <c r="N38" s="34"/>
      <c r="O38" s="34"/>
      <c r="P38" s="34"/>
      <c r="Q38" s="43">
        <v>2022</v>
      </c>
      <c r="R38" s="45" t="s">
        <v>130</v>
      </c>
      <c r="S38" s="41" t="s">
        <v>131</v>
      </c>
    </row>
    <row r="39" spans="2:19" s="23" customFormat="1" ht="45" x14ac:dyDescent="0.3">
      <c r="B39" s="42" t="s">
        <v>87</v>
      </c>
      <c r="C39" s="39"/>
      <c r="D39" s="38">
        <f t="shared" si="0"/>
        <v>5</v>
      </c>
      <c r="E39" s="40">
        <f t="shared" si="3"/>
        <v>0.32</v>
      </c>
      <c r="F39" s="40">
        <f>100%-E39</f>
        <v>0.67999999999999994</v>
      </c>
      <c r="G39" s="34">
        <v>0</v>
      </c>
      <c r="H39" s="34">
        <v>0</v>
      </c>
      <c r="I39" s="34">
        <v>0.25</v>
      </c>
      <c r="J39" s="34">
        <v>0.32</v>
      </c>
      <c r="K39" s="34">
        <v>0.32</v>
      </c>
      <c r="L39" s="34"/>
      <c r="M39" s="34"/>
      <c r="N39" s="34"/>
      <c r="O39" s="34"/>
      <c r="P39" s="34"/>
      <c r="Q39" s="43">
        <v>2022</v>
      </c>
      <c r="R39" s="45" t="s">
        <v>128</v>
      </c>
      <c r="S39" s="41" t="s">
        <v>131</v>
      </c>
    </row>
    <row r="40" spans="2:19" s="23" customFormat="1" ht="45" x14ac:dyDescent="0.3">
      <c r="B40" s="42" t="s">
        <v>88</v>
      </c>
      <c r="C40" s="39"/>
      <c r="D40" s="38">
        <f t="shared" si="0"/>
        <v>7</v>
      </c>
      <c r="E40" s="40">
        <f t="shared" si="3"/>
        <v>0.71</v>
      </c>
      <c r="F40" s="40">
        <f t="shared" si="4"/>
        <v>0.29000000000000004</v>
      </c>
      <c r="G40" s="34">
        <v>0.1</v>
      </c>
      <c r="H40" s="34">
        <v>0.22</v>
      </c>
      <c r="I40" s="34">
        <v>0.28999999999999998</v>
      </c>
      <c r="J40" s="34">
        <v>0.53</v>
      </c>
      <c r="K40" s="34">
        <v>0.64</v>
      </c>
      <c r="L40" s="34">
        <v>0.71</v>
      </c>
      <c r="M40" s="34">
        <v>0.57999999999999996</v>
      </c>
      <c r="N40" s="34"/>
      <c r="O40" s="34"/>
      <c r="P40" s="34"/>
      <c r="Q40" s="43">
        <v>2022</v>
      </c>
      <c r="R40" s="45" t="s">
        <v>137</v>
      </c>
      <c r="S40" s="41" t="s">
        <v>131</v>
      </c>
    </row>
    <row r="41" spans="2:19" s="23" customFormat="1" ht="45" x14ac:dyDescent="0.3">
      <c r="B41" s="42" t="s">
        <v>89</v>
      </c>
      <c r="C41" s="39"/>
      <c r="D41" s="38">
        <f t="shared" si="0"/>
        <v>6</v>
      </c>
      <c r="E41" s="40">
        <f t="shared" si="3"/>
        <v>0.38</v>
      </c>
      <c r="F41" s="40">
        <f t="shared" ref="F41:F46" si="5">100%-E41</f>
        <v>0.62</v>
      </c>
      <c r="G41" s="34">
        <v>0.19</v>
      </c>
      <c r="H41" s="34">
        <v>0.24</v>
      </c>
      <c r="I41" s="34">
        <v>0.33</v>
      </c>
      <c r="J41" s="34">
        <v>0.33</v>
      </c>
      <c r="K41" s="34">
        <v>0.38</v>
      </c>
      <c r="L41" s="34">
        <v>0.38</v>
      </c>
      <c r="M41" s="34"/>
      <c r="N41" s="34"/>
      <c r="O41" s="34"/>
      <c r="P41" s="34"/>
      <c r="Q41" s="43">
        <v>2022</v>
      </c>
      <c r="R41" s="45" t="s">
        <v>132</v>
      </c>
      <c r="S41" s="41" t="s">
        <v>131</v>
      </c>
    </row>
    <row r="42" spans="2:19" s="23" customFormat="1" ht="60" x14ac:dyDescent="0.3">
      <c r="B42" s="42" t="s">
        <v>90</v>
      </c>
      <c r="C42" s="39"/>
      <c r="D42" s="38">
        <f t="shared" si="0"/>
        <v>6</v>
      </c>
      <c r="E42" s="40">
        <f t="shared" si="3"/>
        <v>0.27</v>
      </c>
      <c r="F42" s="40">
        <f t="shared" si="5"/>
        <v>0.73</v>
      </c>
      <c r="G42" s="34">
        <v>0.09</v>
      </c>
      <c r="H42" s="34">
        <v>0.1</v>
      </c>
      <c r="I42" s="34">
        <v>0.1</v>
      </c>
      <c r="J42" s="34">
        <v>0.23</v>
      </c>
      <c r="K42" s="34">
        <v>0.23</v>
      </c>
      <c r="L42" s="34">
        <v>0.27</v>
      </c>
      <c r="M42" s="34"/>
      <c r="N42" s="34"/>
      <c r="O42" s="34"/>
      <c r="P42" s="34"/>
      <c r="Q42" s="43">
        <v>2022</v>
      </c>
      <c r="R42" s="45" t="s">
        <v>129</v>
      </c>
      <c r="S42" s="41" t="s">
        <v>131</v>
      </c>
    </row>
    <row r="43" spans="2:19" ht="45" x14ac:dyDescent="0.3">
      <c r="B43" s="42" t="s">
        <v>91</v>
      </c>
      <c r="C43" s="39"/>
      <c r="D43" s="38">
        <f t="shared" si="0"/>
        <v>5</v>
      </c>
      <c r="E43" s="40">
        <f t="shared" si="3"/>
        <v>7.0000000000000007E-2</v>
      </c>
      <c r="F43" s="40">
        <f t="shared" si="5"/>
        <v>0.92999999999999994</v>
      </c>
      <c r="G43" s="34">
        <v>7.0000000000000007E-2</v>
      </c>
      <c r="H43" s="34">
        <v>7.0000000000000007E-2</v>
      </c>
      <c r="I43" s="34">
        <v>7.0000000000000007E-2</v>
      </c>
      <c r="J43" s="34">
        <v>7.0000000000000007E-2</v>
      </c>
      <c r="K43" s="34">
        <v>7.0000000000000007E-2</v>
      </c>
      <c r="L43" s="34"/>
      <c r="M43" s="34"/>
      <c r="N43" s="34"/>
      <c r="O43" s="34"/>
      <c r="P43" s="34"/>
      <c r="Q43" s="43">
        <v>2022</v>
      </c>
      <c r="R43" s="45" t="s">
        <v>130</v>
      </c>
      <c r="S43" s="41" t="s">
        <v>131</v>
      </c>
    </row>
    <row r="44" spans="2:19" ht="45" x14ac:dyDescent="0.3">
      <c r="B44" s="42" t="s">
        <v>92</v>
      </c>
      <c r="C44" s="39"/>
      <c r="D44" s="38">
        <f t="shared" si="0"/>
        <v>6</v>
      </c>
      <c r="E44" s="40">
        <f t="shared" si="3"/>
        <v>0.67</v>
      </c>
      <c r="F44" s="40">
        <f t="shared" si="5"/>
        <v>0.32999999999999996</v>
      </c>
      <c r="G44" s="34">
        <v>7.0000000000000007E-2</v>
      </c>
      <c r="H44" s="34">
        <v>0.26</v>
      </c>
      <c r="I44" s="34">
        <v>0.33</v>
      </c>
      <c r="J44" s="34">
        <v>0.59</v>
      </c>
      <c r="K44" s="34">
        <v>0.67</v>
      </c>
      <c r="L44" s="34">
        <v>0.55000000000000004</v>
      </c>
      <c r="M44" s="34"/>
      <c r="N44" s="34"/>
      <c r="O44" s="34"/>
      <c r="P44" s="34"/>
      <c r="Q44" s="43">
        <v>2022</v>
      </c>
      <c r="R44" s="45" t="s">
        <v>133</v>
      </c>
      <c r="S44" s="41" t="s">
        <v>131</v>
      </c>
    </row>
    <row r="45" spans="2:19" ht="45" x14ac:dyDescent="0.3">
      <c r="B45" s="42" t="s">
        <v>93</v>
      </c>
      <c r="C45" s="39"/>
      <c r="D45" s="38">
        <f t="shared" si="0"/>
        <v>5</v>
      </c>
      <c r="E45" s="40">
        <f t="shared" si="3"/>
        <v>0.67</v>
      </c>
      <c r="F45" s="40">
        <f t="shared" si="5"/>
        <v>0.32999999999999996</v>
      </c>
      <c r="G45" s="34">
        <v>0.11</v>
      </c>
      <c r="H45" s="34">
        <v>0.33</v>
      </c>
      <c r="I45" s="34">
        <v>0.33</v>
      </c>
      <c r="J45" s="34">
        <v>0.44</v>
      </c>
      <c r="K45" s="34">
        <v>0.67</v>
      </c>
      <c r="L45" s="34"/>
      <c r="M45" s="34"/>
      <c r="N45" s="34"/>
      <c r="O45" s="34"/>
      <c r="P45" s="34"/>
      <c r="Q45" s="43">
        <v>2022</v>
      </c>
      <c r="R45" s="45" t="s">
        <v>134</v>
      </c>
      <c r="S45" s="41" t="s">
        <v>131</v>
      </c>
    </row>
    <row r="46" spans="2:19" ht="45" x14ac:dyDescent="0.3">
      <c r="B46" s="42" t="s">
        <v>94</v>
      </c>
      <c r="C46" s="39"/>
      <c r="D46" s="38">
        <f t="shared" si="0"/>
        <v>5</v>
      </c>
      <c r="E46" s="40">
        <f t="shared" si="3"/>
        <v>0.56000000000000005</v>
      </c>
      <c r="F46" s="40">
        <f t="shared" si="5"/>
        <v>0.43999999999999995</v>
      </c>
      <c r="G46" s="34">
        <v>0.11</v>
      </c>
      <c r="H46" s="34">
        <v>0.11</v>
      </c>
      <c r="I46" s="34">
        <v>0.22</v>
      </c>
      <c r="J46" s="34">
        <v>0.56000000000000005</v>
      </c>
      <c r="K46" s="34">
        <v>0.33</v>
      </c>
      <c r="L46" s="34"/>
      <c r="M46" s="34"/>
      <c r="N46" s="34"/>
      <c r="O46" s="34"/>
      <c r="P46" s="34"/>
      <c r="Q46" s="43">
        <v>2022</v>
      </c>
      <c r="R46" s="45" t="s">
        <v>135</v>
      </c>
      <c r="S46" s="41" t="s">
        <v>131</v>
      </c>
    </row>
    <row r="47" spans="2:19" ht="45" x14ac:dyDescent="0.3">
      <c r="B47" s="42" t="s">
        <v>95</v>
      </c>
      <c r="C47" s="39"/>
      <c r="D47" s="38">
        <f t="shared" si="0"/>
        <v>6</v>
      </c>
      <c r="E47" s="40">
        <f t="shared" si="3"/>
        <v>0.33</v>
      </c>
      <c r="F47" s="40">
        <f>100%-E47</f>
        <v>0.66999999999999993</v>
      </c>
      <c r="G47" s="34">
        <v>0.17</v>
      </c>
      <c r="H47" s="34">
        <v>0.17</v>
      </c>
      <c r="I47" s="34">
        <v>0.17</v>
      </c>
      <c r="J47" s="34">
        <v>0.33</v>
      </c>
      <c r="K47" s="34">
        <v>0.33</v>
      </c>
      <c r="L47" s="34">
        <v>0.13</v>
      </c>
      <c r="M47" s="34"/>
      <c r="N47" s="34"/>
      <c r="O47" s="34"/>
      <c r="P47" s="34"/>
      <c r="Q47" s="43">
        <v>2022</v>
      </c>
      <c r="R47" s="45" t="s">
        <v>133</v>
      </c>
      <c r="S47" s="41" t="s">
        <v>131</v>
      </c>
    </row>
    <row r="48" spans="2:19" ht="45" x14ac:dyDescent="0.3">
      <c r="B48" s="42" t="s">
        <v>147</v>
      </c>
      <c r="C48" s="39"/>
      <c r="D48" s="38">
        <f t="shared" si="0"/>
        <v>1</v>
      </c>
      <c r="E48" s="40">
        <f>+MAX(G48:P48)</f>
        <v>0.89</v>
      </c>
      <c r="F48" s="40">
        <f>100%-E48</f>
        <v>0.10999999999999999</v>
      </c>
      <c r="G48" s="34">
        <v>0.89</v>
      </c>
      <c r="H48" s="34"/>
      <c r="I48" s="34"/>
      <c r="J48" s="34"/>
      <c r="K48" s="34"/>
      <c r="L48" s="34"/>
      <c r="M48" s="34"/>
      <c r="N48" s="34"/>
      <c r="O48" s="34"/>
      <c r="P48" s="34"/>
      <c r="Q48" s="43">
        <v>2022</v>
      </c>
      <c r="R48" s="45" t="s">
        <v>138</v>
      </c>
      <c r="S48" s="41" t="s">
        <v>131</v>
      </c>
    </row>
    <row r="49" spans="2:19" ht="45" x14ac:dyDescent="0.3">
      <c r="B49" s="42" t="s">
        <v>96</v>
      </c>
      <c r="C49" s="39"/>
      <c r="D49" s="38">
        <f t="shared" si="0"/>
        <v>7</v>
      </c>
      <c r="E49" s="40">
        <f t="shared" si="3"/>
        <v>0.61</v>
      </c>
      <c r="F49" s="40">
        <f>100%-E49</f>
        <v>0.39</v>
      </c>
      <c r="G49" s="34">
        <v>0.06</v>
      </c>
      <c r="H49" s="34">
        <v>0.19</v>
      </c>
      <c r="I49" s="34">
        <v>0.22</v>
      </c>
      <c r="J49" s="34">
        <v>0.28000000000000003</v>
      </c>
      <c r="K49" s="34">
        <v>0.5</v>
      </c>
      <c r="L49" s="34">
        <v>0.61</v>
      </c>
      <c r="M49" s="34">
        <v>0.48</v>
      </c>
      <c r="N49" s="34"/>
      <c r="O49" s="34"/>
      <c r="P49" s="34"/>
      <c r="Q49" s="43">
        <v>2022</v>
      </c>
      <c r="R49" s="45" t="s">
        <v>136</v>
      </c>
      <c r="S49" s="41" t="s">
        <v>131</v>
      </c>
    </row>
    <row r="50" spans="2:19" x14ac:dyDescent="0.3">
      <c r="D50" s="27"/>
      <c r="E50" s="20"/>
      <c r="F50" s="25" t="e">
        <f>+(MAX(#REF!)+MAX(G28:K28)+MAX(G31:K31)+MAX(#REF!)+MAX(#REF!)+MAX(#REF!)+MAX(#REF!)+MAX(#REF!)+MAX(#REF!)+MAX(#REF!)+MAX(#REF!)+MAX(#REF!)+MAX(G33:K33)+MAX(#REF!)+MAX(#REF!)+MAX(#REF!)+MAX(#REF!)+MAX(#REF!)+MAX(#REF!)+MAX(#REF!)+MAX(#REF!)+MAX(#REF!)+MAX(#REF!)+MAX(#REF!)+MAX(#REF!)+MAX(#REF!)+MAX(#REF!))/COUNT(D7:D49)</f>
        <v>#REF!</v>
      </c>
      <c r="G50" s="19" t="e">
        <f>100%-F50</f>
        <v>#REF!</v>
      </c>
      <c r="H50" s="19"/>
    </row>
    <row r="51" spans="2:19" x14ac:dyDescent="0.3">
      <c r="D51" s="27"/>
      <c r="E51" s="20"/>
      <c r="F51" s="20"/>
      <c r="G51" s="20"/>
      <c r="H51" s="20"/>
    </row>
  </sheetData>
  <sheetProtection algorithmName="SHA-512" hashValue="llJZMSnavqEIlQff7oV3w4SXCa/7/N28dipejQlYp77a8GqazUF/XMstzTN24/UKIOO7nabZQWGv6gKF3492Ow==" saltValue="7i+bNbn6wVQKDf/kCcRvcg==" spinCount="100000" sheet="1" objects="1" scenarios="1"/>
  <mergeCells count="1">
    <mergeCell ref="B5:S5"/>
  </mergeCells>
  <phoneticPr fontId="11"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3:H31"/>
  <sheetViews>
    <sheetView showGridLines="0" zoomScale="87" zoomScaleNormal="87" workbookViewId="0"/>
  </sheetViews>
  <sheetFormatPr baseColWidth="10" defaultColWidth="11.44140625" defaultRowHeight="14.4" x14ac:dyDescent="0.3"/>
  <cols>
    <col min="2" max="2" width="49.6640625" customWidth="1"/>
    <col min="3" max="3" width="32.33203125" customWidth="1"/>
    <col min="4" max="4" width="21.33203125" customWidth="1"/>
    <col min="5" max="6" width="18.88671875" customWidth="1"/>
    <col min="7" max="7" width="19" customWidth="1"/>
    <col min="8" max="8" width="18.33203125" customWidth="1"/>
  </cols>
  <sheetData>
    <row r="3" spans="2:8" ht="13.5" customHeight="1" x14ac:dyDescent="0.3">
      <c r="B3" s="21"/>
      <c r="C3" s="21"/>
      <c r="D3" s="47" t="s">
        <v>97</v>
      </c>
      <c r="E3" s="47"/>
      <c r="F3" s="47"/>
      <c r="G3" s="47"/>
      <c r="H3" s="47"/>
    </row>
    <row r="4" spans="2:8" ht="30" x14ac:dyDescent="0.3">
      <c r="B4" s="6" t="s">
        <v>21</v>
      </c>
      <c r="C4" s="7" t="s">
        <v>22</v>
      </c>
      <c r="D4" s="7" t="s">
        <v>26</v>
      </c>
      <c r="E4" s="7" t="s">
        <v>27</v>
      </c>
      <c r="F4" s="7" t="s">
        <v>28</v>
      </c>
      <c r="G4" s="7" t="s">
        <v>29</v>
      </c>
      <c r="H4" s="7" t="s">
        <v>30</v>
      </c>
    </row>
    <row r="5" spans="2:8" ht="15.6" x14ac:dyDescent="0.3">
      <c r="B5" s="9" t="s">
        <v>98</v>
      </c>
      <c r="C5" s="10">
        <f>+COUNT(D5:H5)</f>
        <v>0</v>
      </c>
      <c r="D5" s="11"/>
      <c r="E5" s="11"/>
      <c r="F5" s="12"/>
      <c r="G5" s="12"/>
      <c r="H5" s="12"/>
    </row>
    <row r="6" spans="2:8" ht="15.6" x14ac:dyDescent="0.3">
      <c r="B6" s="9" t="s">
        <v>99</v>
      </c>
      <c r="C6" s="10">
        <f t="shared" ref="C6:C31" si="0">+COUNT(D6:H6)</f>
        <v>0</v>
      </c>
      <c r="D6" s="11"/>
      <c r="E6" s="12"/>
      <c r="F6" s="12"/>
      <c r="G6" s="12"/>
      <c r="H6" s="12"/>
    </row>
    <row r="7" spans="2:8" ht="15.6" x14ac:dyDescent="0.3">
      <c r="B7" s="9" t="s">
        <v>100</v>
      </c>
      <c r="C7" s="10">
        <f t="shared" si="0"/>
        <v>0</v>
      </c>
      <c r="D7" s="11"/>
      <c r="E7" s="12"/>
      <c r="F7" s="12"/>
      <c r="G7" s="12"/>
      <c r="H7" s="12"/>
    </row>
    <row r="8" spans="2:8" ht="15.6" x14ac:dyDescent="0.3">
      <c r="B8" s="9" t="s">
        <v>101</v>
      </c>
      <c r="C8" s="10">
        <f t="shared" si="0"/>
        <v>0</v>
      </c>
      <c r="D8" s="11"/>
      <c r="E8" s="12"/>
      <c r="F8" s="12"/>
      <c r="G8" s="12"/>
      <c r="H8" s="12"/>
    </row>
    <row r="9" spans="2:8" ht="15.6" x14ac:dyDescent="0.3">
      <c r="B9" s="9" t="s">
        <v>102</v>
      </c>
      <c r="C9" s="10">
        <f t="shared" si="0"/>
        <v>0</v>
      </c>
      <c r="D9" s="11"/>
      <c r="E9" s="12"/>
      <c r="F9" s="12"/>
      <c r="G9" s="12"/>
      <c r="H9" s="12"/>
    </row>
    <row r="10" spans="2:8" ht="15.6" x14ac:dyDescent="0.3">
      <c r="B10" s="9" t="s">
        <v>65</v>
      </c>
      <c r="C10" s="10">
        <f t="shared" si="0"/>
        <v>0</v>
      </c>
      <c r="D10" s="11"/>
      <c r="E10" s="12"/>
      <c r="F10" s="12"/>
      <c r="G10" s="12"/>
      <c r="H10" s="12"/>
    </row>
    <row r="11" spans="2:8" ht="15.6" x14ac:dyDescent="0.3">
      <c r="B11" s="9" t="s">
        <v>66</v>
      </c>
      <c r="C11" s="10">
        <f t="shared" si="0"/>
        <v>0</v>
      </c>
      <c r="D11" s="11"/>
      <c r="E11" s="12"/>
      <c r="F11" s="12"/>
      <c r="G11" s="12"/>
      <c r="H11" s="12"/>
    </row>
    <row r="12" spans="2:8" ht="15.6" x14ac:dyDescent="0.3">
      <c r="B12" s="9" t="s">
        <v>67</v>
      </c>
      <c r="C12" s="10">
        <f t="shared" si="0"/>
        <v>0</v>
      </c>
      <c r="D12" s="11"/>
      <c r="E12" s="12"/>
      <c r="F12" s="12"/>
      <c r="G12" s="12"/>
      <c r="H12" s="12"/>
    </row>
    <row r="13" spans="2:8" ht="15.6" x14ac:dyDescent="0.3">
      <c r="B13" s="9" t="s">
        <v>68</v>
      </c>
      <c r="C13" s="10">
        <f t="shared" si="0"/>
        <v>0</v>
      </c>
      <c r="D13" s="11"/>
      <c r="E13" s="12"/>
      <c r="F13" s="12"/>
      <c r="G13" s="12"/>
      <c r="H13" s="12"/>
    </row>
    <row r="14" spans="2:8" ht="15.6" x14ac:dyDescent="0.3">
      <c r="B14" s="9" t="s">
        <v>69</v>
      </c>
      <c r="C14" s="10">
        <f t="shared" si="0"/>
        <v>0</v>
      </c>
      <c r="D14" s="11"/>
      <c r="E14" s="12"/>
      <c r="F14" s="12"/>
      <c r="G14" s="12"/>
      <c r="H14" s="12"/>
    </row>
    <row r="15" spans="2:8" ht="15.6" x14ac:dyDescent="0.3">
      <c r="B15" s="9" t="s">
        <v>70</v>
      </c>
      <c r="C15" s="10">
        <f t="shared" si="0"/>
        <v>0</v>
      </c>
      <c r="D15" s="11"/>
      <c r="E15" s="12"/>
      <c r="F15" s="12"/>
      <c r="G15" s="12"/>
      <c r="H15" s="12"/>
    </row>
    <row r="16" spans="2:8" ht="15.6" x14ac:dyDescent="0.3">
      <c r="B16" s="9" t="s">
        <v>71</v>
      </c>
      <c r="C16" s="10">
        <f t="shared" si="0"/>
        <v>0</v>
      </c>
      <c r="D16" s="13"/>
      <c r="E16" s="12"/>
      <c r="F16" s="12"/>
      <c r="G16" s="12"/>
      <c r="H16" s="12"/>
    </row>
    <row r="17" spans="2:8" ht="15.6" x14ac:dyDescent="0.3">
      <c r="B17" s="9" t="s">
        <v>72</v>
      </c>
      <c r="C17" s="10">
        <f t="shared" si="0"/>
        <v>0</v>
      </c>
      <c r="D17" s="11"/>
      <c r="E17" s="12"/>
      <c r="F17" s="12"/>
      <c r="G17" s="12"/>
      <c r="H17" s="12"/>
    </row>
    <row r="18" spans="2:8" ht="15.6" x14ac:dyDescent="0.3">
      <c r="B18" s="9" t="s">
        <v>74</v>
      </c>
      <c r="C18" s="10">
        <f t="shared" si="0"/>
        <v>0</v>
      </c>
      <c r="D18" s="11"/>
      <c r="E18" s="12"/>
      <c r="F18" s="12"/>
      <c r="G18" s="12"/>
      <c r="H18" s="12"/>
    </row>
    <row r="19" spans="2:8" ht="15.6" x14ac:dyDescent="0.3">
      <c r="B19" s="9" t="s">
        <v>75</v>
      </c>
      <c r="C19" s="10">
        <f t="shared" si="0"/>
        <v>0</v>
      </c>
      <c r="D19" s="11"/>
      <c r="E19" s="12"/>
      <c r="F19" s="12"/>
      <c r="G19" s="12"/>
      <c r="H19" s="12"/>
    </row>
    <row r="20" spans="2:8" ht="15.6" x14ac:dyDescent="0.3">
      <c r="B20" s="9" t="s">
        <v>76</v>
      </c>
      <c r="C20" s="10">
        <f t="shared" si="0"/>
        <v>0</v>
      </c>
      <c r="D20" s="11"/>
      <c r="E20" s="12"/>
      <c r="F20" s="12"/>
      <c r="G20" s="12"/>
      <c r="H20" s="12"/>
    </row>
    <row r="21" spans="2:8" ht="15.6" x14ac:dyDescent="0.3">
      <c r="B21" s="9" t="s">
        <v>77</v>
      </c>
      <c r="C21" s="10">
        <f t="shared" si="0"/>
        <v>0</v>
      </c>
      <c r="D21" s="11"/>
      <c r="E21" s="12"/>
      <c r="F21" s="12"/>
      <c r="G21" s="12"/>
      <c r="H21" s="12"/>
    </row>
    <row r="22" spans="2:8" ht="15.6" x14ac:dyDescent="0.3">
      <c r="B22" s="9" t="s">
        <v>78</v>
      </c>
      <c r="C22" s="10">
        <f t="shared" si="0"/>
        <v>0</v>
      </c>
      <c r="D22" s="11"/>
      <c r="E22" s="12"/>
      <c r="F22" s="12"/>
      <c r="G22" s="12"/>
      <c r="H22" s="12"/>
    </row>
    <row r="23" spans="2:8" ht="15.6" x14ac:dyDescent="0.3">
      <c r="B23" s="9" t="s">
        <v>103</v>
      </c>
      <c r="C23" s="10">
        <f t="shared" si="0"/>
        <v>0</v>
      </c>
      <c r="D23" s="11"/>
      <c r="E23" s="12"/>
      <c r="F23" s="12"/>
      <c r="G23" s="12"/>
      <c r="H23" s="12"/>
    </row>
    <row r="24" spans="2:8" ht="15.6" x14ac:dyDescent="0.3">
      <c r="B24" s="9" t="s">
        <v>104</v>
      </c>
      <c r="C24" s="10">
        <f t="shared" si="0"/>
        <v>0</v>
      </c>
      <c r="D24" s="11"/>
      <c r="E24" s="12"/>
      <c r="F24" s="12"/>
      <c r="G24" s="12"/>
      <c r="H24" s="12"/>
    </row>
    <row r="25" spans="2:8" ht="15.6" x14ac:dyDescent="0.3">
      <c r="B25" s="9" t="s">
        <v>105</v>
      </c>
      <c r="C25" s="10">
        <f t="shared" si="0"/>
        <v>0</v>
      </c>
      <c r="D25" s="11"/>
      <c r="E25" s="11"/>
      <c r="F25" s="12"/>
      <c r="G25" s="12"/>
      <c r="H25" s="12"/>
    </row>
    <row r="26" spans="2:8" ht="15.6" x14ac:dyDescent="0.3">
      <c r="B26" s="9" t="s">
        <v>106</v>
      </c>
      <c r="C26" s="10">
        <f t="shared" si="0"/>
        <v>0</v>
      </c>
      <c r="D26" s="11"/>
      <c r="E26" s="12"/>
      <c r="F26" s="12"/>
      <c r="G26" s="12"/>
      <c r="H26" s="12"/>
    </row>
    <row r="27" spans="2:8" ht="15.6" x14ac:dyDescent="0.3">
      <c r="B27" s="9" t="s">
        <v>82</v>
      </c>
      <c r="C27" s="10">
        <f t="shared" si="0"/>
        <v>0</v>
      </c>
      <c r="D27" s="11"/>
      <c r="E27" s="12"/>
      <c r="F27" s="12"/>
      <c r="G27" s="12"/>
      <c r="H27" s="12"/>
    </row>
    <row r="28" spans="2:8" ht="15.6" x14ac:dyDescent="0.3">
      <c r="B28" s="9" t="s">
        <v>83</v>
      </c>
      <c r="C28" s="10">
        <f t="shared" si="0"/>
        <v>0</v>
      </c>
      <c r="D28" s="11"/>
      <c r="E28" s="12"/>
      <c r="F28" s="12"/>
      <c r="G28" s="12"/>
      <c r="H28" s="12"/>
    </row>
    <row r="29" spans="2:8" ht="15.6" x14ac:dyDescent="0.3">
      <c r="B29" s="9" t="s">
        <v>107</v>
      </c>
      <c r="C29" s="10">
        <f t="shared" si="0"/>
        <v>0</v>
      </c>
      <c r="D29" s="11"/>
      <c r="E29" s="11"/>
      <c r="F29" s="12"/>
      <c r="G29" s="12"/>
      <c r="H29" s="12"/>
    </row>
    <row r="30" spans="2:8" ht="15.6" x14ac:dyDescent="0.3">
      <c r="B30" s="9" t="s">
        <v>108</v>
      </c>
      <c r="C30" s="10">
        <f t="shared" si="0"/>
        <v>0</v>
      </c>
      <c r="D30" s="11"/>
      <c r="E30" s="12"/>
      <c r="F30" s="12"/>
      <c r="G30" s="12"/>
      <c r="H30" s="12"/>
    </row>
    <row r="31" spans="2:8" ht="15.6" x14ac:dyDescent="0.3">
      <c r="B31" s="9" t="s">
        <v>109</v>
      </c>
      <c r="C31" s="10">
        <f t="shared" si="0"/>
        <v>0</v>
      </c>
      <c r="D31" s="11"/>
      <c r="E31" s="11"/>
      <c r="F31" s="12"/>
      <c r="G31" s="12"/>
      <c r="H31" s="12"/>
    </row>
  </sheetData>
  <mergeCells count="1">
    <mergeCell ref="D3:H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Hoja6</vt:lpstr>
      <vt:lpstr>DASBOARD</vt:lpstr>
      <vt:lpstr>REPORTE</vt:lpstr>
      <vt:lpstr>FUENTES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 MILER NUÑEZ ROCHA</dc:creator>
  <cp:keywords/>
  <dc:description/>
  <cp:lastModifiedBy>Felipe Alfonso Carmona Yepez</cp:lastModifiedBy>
  <cp:revision/>
  <dcterms:created xsi:type="dcterms:W3CDTF">2021-02-15T22:11:29Z</dcterms:created>
  <dcterms:modified xsi:type="dcterms:W3CDTF">2026-07-21T20:51:08Z</dcterms:modified>
  <cp:category/>
  <cp:contentStatus/>
</cp:coreProperties>
</file>